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AF5CEB9C-5D82-4AE1-9538-4F9704E837E4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Log'!$A$1:$G$978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G6" i="7"/>
  <c r="G7" i="7"/>
  <c r="B9" i="8"/>
  <c r="B12" i="8"/>
  <c r="A98" i="11"/>
  <c r="A96" i="11"/>
  <c r="B11" i="8"/>
  <c r="B13" i="8"/>
  <c r="B14" i="8"/>
  <c r="B15" i="8"/>
  <c r="B16" i="8"/>
  <c r="B17" i="8"/>
  <c r="B10" i="8"/>
  <c r="B18" i="8"/>
  <c r="B19" i="8"/>
  <c r="B20" i="8"/>
  <c r="B21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4" i="8"/>
  <c r="B23" i="8"/>
  <c r="B26" i="8"/>
  <c r="B25" i="8"/>
  <c r="B29" i="8"/>
  <c r="B28" i="8"/>
  <c r="B22" i="8"/>
  <c r="J34" i="5"/>
  <c r="E34" i="5"/>
  <c r="O16" i="5"/>
  <c r="J16" i="5"/>
  <c r="E16" i="5"/>
  <c r="F14" i="2"/>
  <c r="F2" i="2" s="1"/>
  <c r="B2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77" i="7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2" i="6" l="1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22" i="7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V7" i="3" l="1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P16" i="5"/>
  <c r="F16" i="5"/>
  <c r="G20" i="5"/>
  <c r="F34" i="5"/>
  <c r="H34" i="5" s="1"/>
  <c r="L20" i="5"/>
  <c r="K34" i="5"/>
  <c r="M34" i="5" s="1"/>
  <c r="G194" i="7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6" i="6" l="1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G34" i="5"/>
  <c r="L34" i="5"/>
  <c r="T2" i="5"/>
  <c r="K16" i="5"/>
  <c r="M16" i="5" s="1"/>
  <c r="G182" i="7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148" i="7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68" i="13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<sst xmlns="http://schemas.openxmlformats.org/spreadsheetml/2006/main" count="3111" uniqueCount="899">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</sst>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K18" sqref="K1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50.346319999999999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224.54397</v>
      </c>
    </row>
    <row r="14" spans="1:3" x14ac:dyDescent="0.3">
      <c r="A14" t="s">
        <v>54</v>
      </c>
      <c r="B14" t="s">
        <v>819</v>
      </c>
      <c r="C14" s="524">
        <v>211.67348999999999</v>
      </c>
    </row>
    <row r="15" spans="1:3" x14ac:dyDescent="0.3">
      <c r="A15" t="s">
        <v>54</v>
      </c>
      <c r="B15" t="s">
        <v>820</v>
      </c>
      <c r="C15" s="524">
        <v>204.95385999999999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26.053380000000001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22.982579999999999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5" sqref="E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SUM($B$7,$B$19,$B$26,$B$31,$B$39)</f>
        <v>1733665.62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46175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0.83160967247677586</v>
      </c>
      <c r="N2" s="21" t="s">
        <v>42</v>
      </c>
      <c r="O2" s="22">
        <f>B12-O1</f>
        <v>-9730</v>
      </c>
      <c r="P2" s="11"/>
      <c r="Q2" s="23" t="s">
        <v>43</v>
      </c>
      <c r="R2" s="23">
        <f ca="1">E20*(1+$Q$1)</f>
        <v>1782092.095</v>
      </c>
    </row>
    <row r="3" spans="1:18" ht="14.4" x14ac:dyDescent="0.3">
      <c r="A3" s="13" t="s">
        <v>44</v>
      </c>
      <c r="B3" s="14">
        <v>0</v>
      </c>
      <c r="C3" s="15">
        <f t="shared" ca="1" si="0"/>
        <v>46175</v>
      </c>
      <c r="E3" s="21" t="s">
        <v>45</v>
      </c>
      <c r="F3" s="22">
        <f ca="1">F1-F2</f>
        <v>1549645.3</v>
      </c>
      <c r="H3" s="17"/>
      <c r="J3" s="18" t="s">
        <v>46</v>
      </c>
      <c r="K3" s="19">
        <v>0.25</v>
      </c>
      <c r="L3" s="20">
        <f>K6/(K5+K6)</f>
        <v>0.16839032752322408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2049405.9092499998</v>
      </c>
    </row>
    <row r="4" spans="1:18" ht="14.4" x14ac:dyDescent="0.3">
      <c r="A4" s="13" t="s">
        <v>49</v>
      </c>
      <c r="B4" s="14">
        <v>0</v>
      </c>
      <c r="C4" s="15">
        <f t="shared" ca="1" si="0"/>
        <v>46175</v>
      </c>
      <c r="F4" s="7"/>
      <c r="H4" s="17"/>
      <c r="J4" s="24"/>
      <c r="K4" s="25"/>
      <c r="L4" s="26"/>
      <c r="N4" s="27" t="s">
        <v>50</v>
      </c>
      <c r="O4" s="28">
        <f>B10-O3</f>
        <v>24827.130000000005</v>
      </c>
      <c r="P4" s="11"/>
      <c r="Q4" s="23" t="s">
        <v>51</v>
      </c>
      <c r="R4" s="23">
        <f t="shared" ca="1" si="1"/>
        <v>2356816.7956374995</v>
      </c>
    </row>
    <row r="5" spans="1:18" ht="14.4" x14ac:dyDescent="0.3">
      <c r="A5" s="13" t="s">
        <v>52</v>
      </c>
      <c r="B5" s="14">
        <f ca="1">'Checking Transaction Log'!G1</f>
        <v>3630.6799999999862</v>
      </c>
      <c r="C5" s="15">
        <f t="shared" ca="1" si="0"/>
        <v>46175</v>
      </c>
      <c r="E5" s="544" t="s">
        <v>53</v>
      </c>
      <c r="F5" s="542"/>
      <c r="G5" s="543"/>
      <c r="H5" s="17"/>
      <c r="J5" s="29" t="s">
        <v>54</v>
      </c>
      <c r="K5" s="30">
        <f>B10</f>
        <v>92697.21</v>
      </c>
      <c r="L5" s="20">
        <f ca="1">K5/F3</f>
        <v>5.9818340364727336E-2</v>
      </c>
      <c r="N5" s="5" t="s">
        <v>55</v>
      </c>
      <c r="O5" s="6"/>
      <c r="P5" s="11"/>
      <c r="Q5" s="23" t="s">
        <v>56</v>
      </c>
      <c r="R5" s="23">
        <f t="shared" ca="1" si="1"/>
        <v>2710339.3149831244</v>
      </c>
    </row>
    <row r="6" spans="1:18" ht="14.4" x14ac:dyDescent="0.3">
      <c r="A6" s="13" t="s">
        <v>57</v>
      </c>
      <c r="B6" s="14">
        <f>'Savings Transaction Log'!A3</f>
        <v>13683.550000000003</v>
      </c>
      <c r="C6" s="15">
        <f t="shared" ca="1" si="0"/>
        <v>46175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18770</v>
      </c>
      <c r="L6" s="20">
        <f ca="1">K6/F3</f>
        <v>1.21124492166046E-2</v>
      </c>
      <c r="N6" s="21" t="s">
        <v>60</v>
      </c>
      <c r="O6" s="22"/>
      <c r="P6" s="11"/>
      <c r="Q6" s="23" t="s">
        <v>61</v>
      </c>
      <c r="R6" s="23">
        <f t="shared" ca="1" si="1"/>
        <v>3116890.212230593</v>
      </c>
    </row>
    <row r="7" spans="1:18" ht="14.4" x14ac:dyDescent="0.3">
      <c r="A7" s="21" t="s">
        <v>62</v>
      </c>
      <c r="B7" s="33">
        <f ca="1">SUM(B2:B6)</f>
        <v>17314.229999999989</v>
      </c>
      <c r="C7" s="34">
        <f ca="1">B7/F3</f>
        <v>1.1173027789004353E-2</v>
      </c>
      <c r="E7" s="529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3683.5500000000029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3584423.7440651818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115150.76000000001</v>
      </c>
      <c r="L8" s="20">
        <f ca="1">K8/F3</f>
        <v>7.4307817408280463E-2</v>
      </c>
      <c r="N8" s="21" t="s">
        <v>69</v>
      </c>
      <c r="O8" s="22">
        <f t="shared" si="2"/>
        <v>15097.130000000005</v>
      </c>
      <c r="P8" s="11"/>
      <c r="Q8" s="23" t="s">
        <v>70</v>
      </c>
      <c r="R8" s="23">
        <f t="shared" ca="1" si="1"/>
        <v>4122087.305674959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4740400.4015262024</v>
      </c>
    </row>
    <row r="10" spans="1:18" ht="14.4" x14ac:dyDescent="0.3">
      <c r="A10" s="31" t="s">
        <v>74</v>
      </c>
      <c r="B10" s="14">
        <v>92697.21</v>
      </c>
      <c r="C10" s="15">
        <v>46173</v>
      </c>
      <c r="D10" s="17"/>
      <c r="E10" s="528" t="s">
        <v>837</v>
      </c>
      <c r="F10" s="526">
        <v>11965.33</v>
      </c>
      <c r="G10" s="527">
        <v>46149</v>
      </c>
      <c r="H10" s="17"/>
      <c r="I10" s="7"/>
      <c r="J10" s="18" t="s">
        <v>54</v>
      </c>
      <c r="K10" s="30">
        <f>(K8*K2)-K5</f>
        <v>-6334.1399999999994</v>
      </c>
      <c r="L10" s="40">
        <f t="shared" ref="L10:L11" si="3">K10+K5</f>
        <v>86363.07</v>
      </c>
      <c r="P10" s="11"/>
      <c r="Q10" s="23" t="s">
        <v>75</v>
      </c>
      <c r="R10" s="23">
        <f t="shared" ca="1" si="1"/>
        <v>5451460.4617551323</v>
      </c>
    </row>
    <row r="11" spans="1:18" ht="14.4" x14ac:dyDescent="0.3">
      <c r="A11" s="31" t="s">
        <v>76</v>
      </c>
      <c r="B11" s="14">
        <v>12703.66</v>
      </c>
      <c r="C11" s="15">
        <v>46173</v>
      </c>
      <c r="D11" s="17"/>
      <c r="E11" s="528" t="s">
        <v>838</v>
      </c>
      <c r="F11" s="526">
        <v>1040.6300000000001</v>
      </c>
      <c r="G11" s="527">
        <v>46155</v>
      </c>
      <c r="H11" s="17"/>
      <c r="I11" s="7"/>
      <c r="J11" s="43" t="s">
        <v>78</v>
      </c>
      <c r="K11" s="44">
        <f>(K8*K3)-K6</f>
        <v>10017.690000000002</v>
      </c>
      <c r="L11" s="45">
        <f t="shared" si="3"/>
        <v>28787.690000000002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6269179.5310184015</v>
      </c>
    </row>
    <row r="12" spans="1:18" ht="14.4" x14ac:dyDescent="0.3">
      <c r="A12" s="47" t="s">
        <v>81</v>
      </c>
      <c r="B12" s="48">
        <v>18770</v>
      </c>
      <c r="C12" s="15">
        <v>46173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1.8576954352070116E-2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105400.87000000001</v>
      </c>
      <c r="L15" s="59">
        <f ca="1">K15/F3</f>
        <v>6.8016126012836617E-2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128781.44</v>
      </c>
      <c r="I16" s="7"/>
      <c r="J16" s="18" t="s">
        <v>46</v>
      </c>
      <c r="K16" s="63">
        <f>B12</f>
        <v>18770</v>
      </c>
      <c r="L16" s="20">
        <f ca="1">K16/F3</f>
        <v>1.21124492166046E-2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1508649.6</v>
      </c>
      <c r="P18" s="11"/>
    </row>
    <row r="19" spans="1:17" ht="14.4" x14ac:dyDescent="0.3">
      <c r="A19" s="68" t="s">
        <v>92</v>
      </c>
      <c r="B19" s="33">
        <f>SUM(B10:B18)</f>
        <v>124170.87000000001</v>
      </c>
      <c r="C19" s="34">
        <f ca="1">B19/F3</f>
        <v>8.0128575229441223E-2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288559.63499999995</v>
      </c>
      <c r="P19" s="73">
        <f t="shared" ref="P19:P32" si="4">O19/$O$18</f>
        <v>0.19127014980814627</v>
      </c>
      <c r="Q19" s="74" t="s">
        <v>97</v>
      </c>
    </row>
    <row r="20" spans="1:17" ht="14.4" x14ac:dyDescent="0.3">
      <c r="B20" s="7"/>
      <c r="C20" s="37"/>
      <c r="E20" s="56">
        <f ca="1">F3</f>
        <v>1549645.3</v>
      </c>
      <c r="F20" s="44">
        <f ca="1">E20-E22</f>
        <v>134642.87000000011</v>
      </c>
      <c r="G20" s="34">
        <f ca="1">(E20-E22)/E22</f>
        <v>9.5153808322435265E-2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268280.625</v>
      </c>
      <c r="P20" s="78">
        <f t="shared" si="4"/>
        <v>0.1778283207711055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0.22517734999999994</v>
      </c>
      <c r="L21" s="11"/>
      <c r="N21" s="27" t="s">
        <v>104</v>
      </c>
      <c r="O21" s="51">
        <f>($B$10+$B$11)*0.25</f>
        <v>26350.217500000002</v>
      </c>
      <c r="P21" s="82">
        <f t="shared" si="4"/>
        <v>1.746609517544697E-2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437382.45999999996</v>
      </c>
      <c r="C22" s="15">
        <v>46165</v>
      </c>
      <c r="E22" s="56">
        <v>1415002.43</v>
      </c>
      <c r="F22" s="45">
        <f ca="1">((F20/(C2-E21))*365)+E22</f>
        <v>1738322.4796710529</v>
      </c>
      <c r="G22" s="34">
        <f ca="1">(F22-E22)/E22</f>
        <v>0.22849434235321628</v>
      </c>
      <c r="I22" s="7"/>
      <c r="J22" s="81">
        <v>3000000</v>
      </c>
      <c r="K22" s="50">
        <f ca="1">1-($E$20/J22)</f>
        <v>0.48345156666666667</v>
      </c>
      <c r="L22" s="11"/>
      <c r="N22" s="5" t="s">
        <v>108</v>
      </c>
      <c r="O22" s="72">
        <f>($B$22+$B$23)*0.3</f>
        <v>173135.78099999996</v>
      </c>
      <c r="P22" s="73">
        <f t="shared" si="4"/>
        <v>0.11476208988488774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139736.80999999997</v>
      </c>
      <c r="C23" s="15">
        <f>C22</f>
        <v>46165</v>
      </c>
      <c r="E23" s="7"/>
      <c r="G23" s="65"/>
      <c r="I23" s="7"/>
      <c r="J23" s="81">
        <v>4000000</v>
      </c>
      <c r="K23" s="50">
        <f ca="1">1-($E$20/J23)</f>
        <v>0.61258867500000003</v>
      </c>
      <c r="L23" s="11"/>
      <c r="N23" s="13" t="s">
        <v>111</v>
      </c>
      <c r="O23" s="14">
        <f>($B$24+$B$25)*0.3</f>
        <v>160968.375</v>
      </c>
      <c r="P23" s="78">
        <f t="shared" si="4"/>
        <v>0.10669699246266329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410853.82999999996</v>
      </c>
      <c r="C24" s="15">
        <f>C22</f>
        <v>46165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0.69007094000000002</v>
      </c>
      <c r="L24" s="11"/>
      <c r="N24" s="13" t="s">
        <v>113</v>
      </c>
      <c r="O24" s="14">
        <f t="shared" ref="O24:O25" si="5">($B$10+$B$11)*0.25</f>
        <v>26350.217500000002</v>
      </c>
      <c r="P24" s="78">
        <f t="shared" si="4"/>
        <v>1.746609517544697E-2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125707.42000000006</v>
      </c>
      <c r="C25" s="15">
        <f>C22</f>
        <v>46165</v>
      </c>
      <c r="E25" s="75" t="s">
        <v>34</v>
      </c>
      <c r="F25" s="76">
        <f ca="1">B7</f>
        <v>17314.229999999989</v>
      </c>
      <c r="G25" s="77">
        <f t="shared" ref="G25:G31" ca="1" si="6">F25/SUM($F$25:$F$31)</f>
        <v>1.0977476798025021E-2</v>
      </c>
      <c r="I25" s="7"/>
      <c r="J25" s="84"/>
      <c r="K25" s="25"/>
      <c r="L25" s="11"/>
      <c r="N25" s="27" t="s">
        <v>116</v>
      </c>
      <c r="O25" s="51">
        <f t="shared" si="5"/>
        <v>26350.217500000002</v>
      </c>
      <c r="P25" s="82">
        <f t="shared" si="4"/>
        <v>1.746609517544697E-2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1113680.52</v>
      </c>
      <c r="C26" s="34">
        <f ca="1">B26/F3</f>
        <v>0.71866802035278654</v>
      </c>
      <c r="E26" s="80" t="s">
        <v>103</v>
      </c>
      <c r="F26" s="30">
        <f>(B11)</f>
        <v>12703.66</v>
      </c>
      <c r="G26" s="20">
        <f t="shared" ca="1" si="6"/>
        <v>8.0543075204614137E-3</v>
      </c>
      <c r="I26" s="7"/>
      <c r="J26" s="49"/>
      <c r="K26" s="25"/>
      <c r="L26" s="11"/>
      <c r="N26" s="5" t="s">
        <v>119</v>
      </c>
      <c r="O26" s="72">
        <f>($B$22+$B$23)*0.2</f>
        <v>115423.85399999999</v>
      </c>
      <c r="P26" s="73">
        <f t="shared" si="4"/>
        <v>7.6508059923258515E-2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92697.21</v>
      </c>
      <c r="G27" s="20">
        <f t="shared" ca="1" si="6"/>
        <v>5.8771396245553727E-2</v>
      </c>
      <c r="I27" s="7"/>
      <c r="J27" s="49"/>
      <c r="K27" s="25"/>
      <c r="L27" s="11"/>
      <c r="N27" s="13" t="s">
        <v>120</v>
      </c>
      <c r="O27" s="14">
        <f>($B$24+$B$25)*0.2</f>
        <v>107312.25</v>
      </c>
      <c r="P27" s="78">
        <f t="shared" si="4"/>
        <v>7.1131328308442196E-2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18770</v>
      </c>
      <c r="G28" s="20">
        <f t="shared" ca="1" si="6"/>
        <v>1.1900456416423356E-2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10540.087000000001</v>
      </c>
      <c r="P28" s="78">
        <f t="shared" si="4"/>
        <v>6.9864380701787883E-3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1113680.52</v>
      </c>
      <c r="G29" s="20">
        <f t="shared" ca="1" si="6"/>
        <v>0.7060898502972669</v>
      </c>
      <c r="H29" s="86"/>
      <c r="I29" s="7"/>
      <c r="J29" s="49"/>
      <c r="K29" s="25"/>
      <c r="L29" s="11"/>
      <c r="N29" s="27" t="s">
        <v>123</v>
      </c>
      <c r="O29" s="51">
        <f t="shared" si="7"/>
        <v>10540.087000000001</v>
      </c>
      <c r="P29" s="82">
        <f t="shared" si="4"/>
        <v>6.9864380701787883E-3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0.17169005305010437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0.17949708799180403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0.17474851180460454</v>
      </c>
      <c r="E31" s="85" t="s">
        <v>118</v>
      </c>
      <c r="F31" s="44">
        <f>B39-F8-F7</f>
        <v>51286.600000000006</v>
      </c>
      <c r="G31" s="34">
        <f t="shared" ca="1" si="6"/>
        <v>3.2516459672165057E-2</v>
      </c>
      <c r="I31" s="7"/>
      <c r="J31" s="49"/>
      <c r="K31" s="25"/>
      <c r="L31" s="11"/>
      <c r="N31" s="27" t="s">
        <v>127</v>
      </c>
      <c r="O31" s="51">
        <f>($B$10+$B$11)*0.05</f>
        <v>5270.0435000000007</v>
      </c>
      <c r="P31" s="82">
        <f t="shared" si="4"/>
        <v>3.4932190350893942E-3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18770</v>
      </c>
      <c r="P32" s="88">
        <f t="shared" si="4"/>
        <v>1.2441590147904457E-2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583190.47750000004</v>
      </c>
      <c r="P35" s="59">
        <f t="shared" ref="P35:P39" si="8">O35/$O$18</f>
        <v>0.38656456575469877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386804.59100000001</v>
      </c>
      <c r="P36" s="20">
        <f t="shared" si="8"/>
        <v>0.25639127269844503</v>
      </c>
    </row>
    <row r="37" spans="1:16" ht="15.75" customHeight="1" x14ac:dyDescent="0.3">
      <c r="A37" s="13" t="s">
        <v>894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243816.27799999999</v>
      </c>
      <c r="P37" s="20">
        <f t="shared" si="8"/>
        <v>0.16161226437205828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276068.25349999999</v>
      </c>
      <c r="P38" s="20">
        <f t="shared" si="8"/>
        <v>0.18299030702689345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3.3095702610139242E-2</v>
      </c>
      <c r="E39" s="25"/>
      <c r="F39" s="25"/>
      <c r="G39" s="25"/>
      <c r="N39" s="27" t="s">
        <v>46</v>
      </c>
      <c r="O39" s="51">
        <f>O32</f>
        <v>18770</v>
      </c>
      <c r="P39" s="91">
        <f t="shared" si="8"/>
        <v>1.2441590147904457E-2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1508649.6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M32" sqref="M3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40088.659999999996</v>
      </c>
      <c r="K2" s="102">
        <f>J2/D2</f>
        <v>0.48255904233203817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36423.249999999993</v>
      </c>
      <c r="Q2" s="102">
        <f>P2/D2</f>
        <v>0.43843741942535386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6563.2299999999977</v>
      </c>
      <c r="W2" s="102">
        <f>V2/D2</f>
        <v>7.9003538242607807E-2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6008.3</v>
      </c>
      <c r="K4" s="574">
        <f>J4/$D$2</f>
        <v>7.2323681910135815E-2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5794.6299999999992</v>
      </c>
      <c r="Q4" s="574">
        <f t="shared" ref="Q4:Q12" si="3">P4/$D$2</f>
        <v>6.97516730035002E-2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0.21722876422477289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340.26</v>
      </c>
      <c r="K5" s="574">
        <f t="shared" ref="K5:K30" si="6">J5/$D$2</f>
        <v>4.095810130443355E-3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340.26</v>
      </c>
      <c r="Q5" s="574">
        <f>P5/$D$2</f>
        <v>4.095810130443355E-3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250</v>
      </c>
      <c r="W5" s="102">
        <f t="shared" si="5"/>
        <v>3.009323848265558E-3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3344.8899999999994</v>
      </c>
      <c r="K6" s="574">
        <f>J6/$D$2</f>
        <v>4.0263428987299926E-2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3881.62</v>
      </c>
      <c r="Q6" s="574">
        <f t="shared" si="3"/>
        <v>4.6724206543618224E-2</v>
      </c>
      <c r="S6" s="98" t="s">
        <v>148</v>
      </c>
      <c r="T6" s="103"/>
      <c r="U6" s="100"/>
      <c r="V6" s="104">
        <f>'Budget Breakdown'!T16</f>
        <v>0</v>
      </c>
      <c r="W6" s="102">
        <f t="shared" si="5"/>
        <v>0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7.6530716650011058E-2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4205.82</v>
      </c>
      <c r="Q7" s="574">
        <f>P7/$D$2</f>
        <v>5.0626697710048997E-2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-11733.08</v>
      </c>
      <c r="W7" s="116">
        <f t="shared" si="5"/>
        <v>-0.14123454983043063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89.5</v>
      </c>
      <c r="K8" s="574">
        <f>J8/$D$2</f>
        <v>1.0773379376790698E-3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2164.16</v>
      </c>
      <c r="Q8" s="574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1.8686336249328018E-2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3929.89</v>
      </c>
      <c r="Q9" s="574">
        <f t="shared" si="3"/>
        <v>4.7305246792241337E-2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516.495</v>
      </c>
      <c r="K10" s="574">
        <f>J10/$D$2</f>
        <v>6.2172028840396781E-3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516.495</v>
      </c>
      <c r="Q10" s="574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8.2920113044648511E-3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1.1204675670724118E-2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8.186203477959831E-3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8.766160369997571E-3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1.0051863890930548E-2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300</v>
      </c>
      <c r="Q14" s="574">
        <f>P14/$D$2</f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1.2037295393062232E-2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300</v>
      </c>
      <c r="K16" s="574">
        <f>J16/$D$2</f>
        <v>3.6111886179186698E-3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564.13</v>
      </c>
      <c r="Q16" s="574">
        <f>P16/$D$2</f>
        <v>6.7905994500881972E-3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5901.7000000000007</v>
      </c>
      <c r="K17" s="574">
        <f t="shared" si="6"/>
        <v>7.1040506221235381E-2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4.6040006673476568E-2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6.6645689673228356E-3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7488.5749999999998</v>
      </c>
      <c r="Q18" s="574">
        <f>P18/$D$2</f>
        <v>9.0142189348101004E-2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434.57</v>
      </c>
      <c r="K19" s="574">
        <f>J19/$D$2</f>
        <v>5.2310474589630541E-3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337.15</v>
      </c>
      <c r="K20" s="574">
        <f>J20/$D$2</f>
        <v>4.0583741417709318E-3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6.3683311276995737E-3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1.5282550231031811E-3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1.5282550231031811E-3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2.2346035167680727E-3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7488.5749999999998</v>
      </c>
      <c r="K26" s="574">
        <f t="shared" si="6"/>
        <v>9.0142189348101004E-2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L39" sqref="L3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0</v>
      </c>
      <c r="L7" s="211">
        <f t="shared" si="3"/>
        <v>13000</v>
      </c>
      <c r="M7" s="212">
        <f t="shared" si="4"/>
        <v>-1</v>
      </c>
      <c r="N7" s="198"/>
      <c r="O7" s="213">
        <f t="shared" si="5"/>
        <v>3606.5529209933302</v>
      </c>
      <c r="P7" s="214">
        <f>SUM('Monthly Breakdown'!S45:S46)</f>
        <v>0</v>
      </c>
      <c r="Q7" s="215">
        <f t="shared" si="6"/>
        <v>-3606.5529209933302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SUM(E2:E6)</f>
        <v>85796.54810996665</v>
      </c>
      <c r="F16" s="205">
        <f>SUM(F2:F6)</f>
        <v>83075.14</v>
      </c>
      <c r="G16" s="205">
        <f>SUM(G2:G6)</f>
        <v>-2721.408109966651</v>
      </c>
      <c r="H16" s="208">
        <f>((SUM(F16))-SUM(E16))/SUM(E16)</f>
        <v>-3.1719319365606451E-2</v>
      </c>
      <c r="I16" s="198"/>
      <c r="J16" s="209">
        <f>SUM(J2:J6)</f>
        <v>65000</v>
      </c>
      <c r="K16" s="209">
        <f>SUM(K2:K6)</f>
        <v>64778.83</v>
      </c>
      <c r="L16" s="209">
        <f>SUM(L2:L6)</f>
        <v>221.17000000000007</v>
      </c>
      <c r="M16" s="212">
        <f>((K16-SUM(J16))/SUM(J16))</f>
        <v>-3.4026153846153577E-3</v>
      </c>
      <c r="N16" s="198"/>
      <c r="O16" s="213">
        <f>SUM(O2:O6)</f>
        <v>20796.54810996665</v>
      </c>
      <c r="P16" s="213">
        <f>SUM(P2:P6)</f>
        <v>18296.309999999998</v>
      </c>
      <c r="Q16" s="213">
        <f>SUM(Q2:Q6)</f>
        <v>-2500.2381099666513</v>
      </c>
      <c r="R16" s="218">
        <f>((P16-SUM(O16))/SUM(O16))</f>
        <v>-0.12022370716265288</v>
      </c>
      <c r="S16" s="198"/>
      <c r="T16" s="198">
        <f>F16-K16-P16</f>
        <v>0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0</v>
      </c>
      <c r="G25" s="232">
        <f t="shared" si="19"/>
        <v>5200</v>
      </c>
      <c r="H25" s="233">
        <f t="shared" si="20"/>
        <v>-1</v>
      </c>
      <c r="I25" s="198"/>
      <c r="J25" s="234">
        <f>SUM('Proposed Budget'!$D$5:$D$12)</f>
        <v>5800</v>
      </c>
      <c r="K25" s="235">
        <f>SUM('Monthly Breakdown'!S5:S12)</f>
        <v>0</v>
      </c>
      <c r="L25" s="236">
        <f t="shared" si="21"/>
        <v>5800</v>
      </c>
      <c r="M25" s="237">
        <f t="shared" si="22"/>
        <v>-1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SUM(E20:E24)</f>
        <v>26000</v>
      </c>
      <c r="F34" s="230">
        <f>SUM(F20:F24)</f>
        <v>24769</v>
      </c>
      <c r="G34" s="230">
        <f>SUM(G20:G24)</f>
        <v>1230.9999999999991</v>
      </c>
      <c r="H34" s="233">
        <f>((F34-SUM(E34)))/SUM(E34)</f>
        <v>-4.7346153846153843E-2</v>
      </c>
      <c r="I34" s="198"/>
      <c r="J34" s="234">
        <f>SUM(J20:J24)</f>
        <v>29000</v>
      </c>
      <c r="K34" s="234">
        <f>SUM(K20:K24)</f>
        <v>30009.83</v>
      </c>
      <c r="L34" s="234">
        <f>SUM(L20:L24)</f>
        <v>-1009.8300000000008</v>
      </c>
      <c r="M34" s="237">
        <f>((K34-SUM(J34))/SUM(J34))</f>
        <v>3.4821724137931095E-2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R12" sqref="R1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45809</v>
      </c>
      <c r="T1" s="248">
        <v>45838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83075.14</v>
      </c>
      <c r="F3" s="268">
        <f t="shared" si="0"/>
        <v>2260.7775257999842</v>
      </c>
      <c r="G3" s="269">
        <f>1-((E3/SUM(E3:F3)))</f>
        <v>2.6492684339117556E-2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0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1202.4505657894738</v>
      </c>
      <c r="E5" s="289">
        <f>I5+K5+M5+O5+Q5+S5+U5+W5+Y5+AA5+AC5+AE5</f>
        <v>6008.3</v>
      </c>
      <c r="F5" s="289">
        <f>J5+L5+N5+P5+R5</f>
        <v>-8.3000000000001819</v>
      </c>
      <c r="G5" s="269">
        <f t="shared" ref="G5:G12" si="2">1-((E5/SUM(E5:F5)))</f>
        <v>-1.383333333333292E-3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7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0</v>
      </c>
      <c r="T5" s="232">
        <f t="shared" ref="T5:T12" si="8">H5-S5</f>
        <v>1200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9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0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1159.6884513157893</v>
      </c>
      <c r="E6" s="289">
        <f t="shared" ref="E6:E12" si="15">Q6+S6+U6+W6+Y6+AA6+AC6+AE6+I6+K6+M6+O6</f>
        <v>5794.6299999999992</v>
      </c>
      <c r="F6" s="289">
        <f>J6+L6+N6+P6+R6</f>
        <v>205.37000000000069</v>
      </c>
      <c r="G6" s="269">
        <f t="shared" si="2"/>
        <v>3.4228333333333416E-2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7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0</v>
      </c>
      <c r="T6" s="232">
        <f t="shared" si="8"/>
        <v>1200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9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0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136.19354210526316</v>
      </c>
      <c r="E7" s="289">
        <f t="shared" si="15"/>
        <v>680.52</v>
      </c>
      <c r="F7" s="289">
        <f>J7+L7+N7+P7+R7</f>
        <v>69.480000000000018</v>
      </c>
      <c r="G7" s="269">
        <f t="shared" si="2"/>
        <v>9.2640000000000056E-2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7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0</v>
      </c>
      <c r="T7" s="232">
        <f t="shared" si="8"/>
        <v>150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9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0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669.41811710526304</v>
      </c>
      <c r="E8" s="289">
        <f t="shared" si="15"/>
        <v>3344.8899999999994</v>
      </c>
      <c r="F8" s="289">
        <f>J8+L8+N8+P8+R8</f>
        <v>-344.8900000000001</v>
      </c>
      <c r="G8" s="269">
        <f t="shared" si="2"/>
        <v>-0.11496333333333353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7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0</v>
      </c>
      <c r="T8" s="232">
        <f t="shared" si="8"/>
        <v>600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9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0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776.83473947368429</v>
      </c>
      <c r="E9" s="289">
        <f t="shared" si="15"/>
        <v>3881.62</v>
      </c>
      <c r="F9" s="289">
        <f>J9+L9+N9+P9+R9</f>
        <v>-381.62</v>
      </c>
      <c r="G9" s="269">
        <f t="shared" si="2"/>
        <v>-0.10903428571428564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7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8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9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0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841.71739736842108</v>
      </c>
      <c r="E10" s="289">
        <f t="shared" si="15"/>
        <v>4205.82</v>
      </c>
      <c r="F10" s="289">
        <f>J10+L10+N10+P10+R10</f>
        <v>294.17999999999972</v>
      </c>
      <c r="G10" s="269">
        <f t="shared" si="2"/>
        <v>6.5373333333333172E-2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7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0</v>
      </c>
      <c r="T10" s="232">
        <f t="shared" si="8"/>
        <v>900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9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0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433.11675789473685</v>
      </c>
      <c r="E11" s="289">
        <f t="shared" si="15"/>
        <v>2164.16</v>
      </c>
      <c r="F11" s="289">
        <f>J11+L11+N11+P11+R11</f>
        <v>-414.15999999999985</v>
      </c>
      <c r="G11" s="269">
        <f t="shared" si="2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0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786.49509078947369</v>
      </c>
      <c r="E12" s="289">
        <f t="shared" si="15"/>
        <v>3929.89</v>
      </c>
      <c r="F12" s="289">
        <f>J12+L12+N12+P12+R12</f>
        <v>-429.8900000000001</v>
      </c>
      <c r="G12" s="269">
        <f t="shared" si="2"/>
        <v>-0.12282571428571432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7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0</v>
      </c>
      <c r="T12" s="232">
        <f t="shared" si="8"/>
        <v>700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9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0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1272.3965526315787</v>
      </c>
      <c r="E14" s="289">
        <f t="shared" ref="E14:E31" si="17">Q14+S14+U14+W14+Y14+AA14+AC14+AE14+I14+K14+M14+O14</f>
        <v>6357.7999999999993</v>
      </c>
      <c r="F14" s="289">
        <f>J14+L14+N14+P14+R14</f>
        <v>67.200000000000045</v>
      </c>
      <c r="G14" s="269">
        <f t="shared" ref="G14:G31" si="18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4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5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6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17.911776315789474</v>
      </c>
      <c r="E15" s="289">
        <f t="shared" si="17"/>
        <v>89.5</v>
      </c>
      <c r="F15" s="289">
        <f>J15+L15+N15+P15+R15</f>
        <v>10.500000000000007</v>
      </c>
      <c r="G15" s="269">
        <f t="shared" si="18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3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4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5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310.67825921052633</v>
      </c>
      <c r="E16" s="289">
        <f t="shared" si="17"/>
        <v>1552.3700000000001</v>
      </c>
      <c r="F16" s="289">
        <f>J16+L16+N16+P16+R16</f>
        <v>-202.37000000000006</v>
      </c>
      <c r="G16" s="269">
        <f t="shared" si="18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4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5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6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206.7339197368421</v>
      </c>
      <c r="E17" s="289">
        <f t="shared" si="17"/>
        <v>1032.99</v>
      </c>
      <c r="F17" s="289">
        <f>J17+L17+N17+P17+R17</f>
        <v>-7.9900000000000091</v>
      </c>
      <c r="G17" s="269">
        <f t="shared" si="18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4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5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6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137.86263947368425</v>
      </c>
      <c r="E18" s="289">
        <f t="shared" si="17"/>
        <v>688.86000000000013</v>
      </c>
      <c r="F18" s="289">
        <f>J18+L18+N18+P18+R18</f>
        <v>211.14</v>
      </c>
      <c r="G18" s="269">
        <f t="shared" si="18"/>
        <v>0.23459999999999992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4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5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6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136.10348289473683</v>
      </c>
      <c r="E19" s="289">
        <f t="shared" si="17"/>
        <v>680.06999999999994</v>
      </c>
      <c r="F19" s="289">
        <f>J19+L19+N19+P19+R19</f>
        <v>19.929999999999978</v>
      </c>
      <c r="G19" s="269">
        <f t="shared" si="18"/>
        <v>2.8471428571428481E-2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4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5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6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145.74582236842107</v>
      </c>
      <c r="E20" s="289">
        <f t="shared" si="17"/>
        <v>728.25</v>
      </c>
      <c r="F20" s="289">
        <f>J20+L20+N20+P20+R20</f>
        <v>-228.25</v>
      </c>
      <c r="G20" s="269">
        <f t="shared" si="18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4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5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6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167.12187631578945</v>
      </c>
      <c r="E21" s="289">
        <f t="shared" si="17"/>
        <v>835.06</v>
      </c>
      <c r="F21" s="289">
        <f>J21+L21+N21+P21+R21</f>
        <v>-835.06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4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186.28847763157896</v>
      </c>
      <c r="E22" s="289">
        <f t="shared" si="17"/>
        <v>930.82999999999993</v>
      </c>
      <c r="F22" s="289">
        <f>J22+L22+N22+P22+R22</f>
        <v>-205.83</v>
      </c>
      <c r="G22" s="269">
        <f t="shared" si="18"/>
        <v>-0.28390344827586222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4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5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6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400.26315789473682</v>
      </c>
      <c r="E23" s="289">
        <f t="shared" si="17"/>
        <v>2000</v>
      </c>
      <c r="F23" s="289">
        <f>J23+L23+N23+P23+R23</f>
        <v>0</v>
      </c>
      <c r="G23" s="269">
        <f t="shared" si="18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200.13157894736841</v>
      </c>
      <c r="E24" s="289">
        <f t="shared" si="17"/>
        <v>1000</v>
      </c>
      <c r="F24" s="289">
        <f>J24+L24+N24+P24+R24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4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5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6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120.07894736842105</v>
      </c>
      <c r="E25" s="289">
        <f t="shared" si="17"/>
        <v>600</v>
      </c>
      <c r="F25" s="289">
        <f>J25+L25+N25+P25+R25</f>
        <v>2400</v>
      </c>
      <c r="G25" s="269">
        <f t="shared" si="18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3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4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5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96.475428947368428</v>
      </c>
      <c r="E26" s="289">
        <f t="shared" si="17"/>
        <v>482.05999999999995</v>
      </c>
      <c r="F26" s="289">
        <f>J26+L26+N26+P26+R26</f>
        <v>-57.059999999999988</v>
      </c>
      <c r="G26" s="269">
        <f t="shared" si="18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4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5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6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112.90022763157896</v>
      </c>
      <c r="E27" s="289">
        <f t="shared" si="17"/>
        <v>564.13</v>
      </c>
      <c r="F27" s="289">
        <f>J27+L27+N27+P27+R27</f>
        <v>-64.129999999999981</v>
      </c>
      <c r="G27" s="269">
        <f t="shared" si="18"/>
        <v>-0.12826000000000004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3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0</v>
      </c>
      <c r="T27" s="232">
        <f t="shared" si="24"/>
        <v>100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5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6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1181.1165394736843</v>
      </c>
      <c r="E28" s="289">
        <f t="shared" si="17"/>
        <v>5901.7000000000007</v>
      </c>
      <c r="F28" s="289">
        <f>J28+L28+N28+P28+R28</f>
        <v>98.299999999999272</v>
      </c>
      <c r="G28" s="269">
        <f t="shared" si="18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3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4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5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6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110.80485</v>
      </c>
      <c r="E29" s="289">
        <f t="shared" si="17"/>
        <v>553.66</v>
      </c>
      <c r="F29" s="289">
        <f>J29+L29+N29+P29+R29</f>
        <v>46.34</v>
      </c>
      <c r="G29" s="269">
        <f t="shared" si="18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4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5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86.971180263157905</v>
      </c>
      <c r="E30" s="289">
        <f t="shared" si="17"/>
        <v>434.57</v>
      </c>
      <c r="F30" s="289">
        <f>J30+L30+N30+P30+R30</f>
        <v>-59.569999999999993</v>
      </c>
      <c r="G30" s="269">
        <f t="shared" si="18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3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4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5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6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67.474361842105267</v>
      </c>
      <c r="E31" s="289">
        <f t="shared" si="17"/>
        <v>337.15</v>
      </c>
      <c r="F31" s="289">
        <f>J31+L31+N31+P31+R31</f>
        <v>37.849999999999994</v>
      </c>
      <c r="G31" s="269">
        <f t="shared" si="18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3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4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5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6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350.23026315789474</v>
      </c>
      <c r="E33" s="289">
        <f t="shared" ref="E33:E43" si="32">Q33+S33+U33+W33+Y33+AA33+AC33+AE33+I33+K33+M33+O33</f>
        <v>1750</v>
      </c>
      <c r="F33" s="289">
        <f>J33+L33+N33+P33+R33</f>
        <v>0</v>
      </c>
      <c r="G33" s="269">
        <f t="shared" ref="G33:G43" si="33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38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39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0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320.21052631578954</v>
      </c>
      <c r="E34" s="289">
        <f t="shared" si="32"/>
        <v>1600</v>
      </c>
      <c r="F34" s="289">
        <f>J34+L34+N34+P34+R34</f>
        <v>0</v>
      </c>
      <c r="G34" s="269">
        <f t="shared" si="33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38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39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0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25.016447368421051</v>
      </c>
      <c r="E35" s="289">
        <f t="shared" si="32"/>
        <v>125</v>
      </c>
      <c r="F35" s="289">
        <f>J35+L35+N35+P35+R35</f>
        <v>0</v>
      </c>
      <c r="G35" s="269">
        <f t="shared" si="33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38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39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0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25.016447368421051</v>
      </c>
      <c r="E36" s="289">
        <f t="shared" si="32"/>
        <v>125</v>
      </c>
      <c r="F36" s="289">
        <f>J36+L36+N36+P36+R36</f>
        <v>0</v>
      </c>
      <c r="G36" s="269">
        <f t="shared" si="33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38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39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0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45.029605263157897</v>
      </c>
      <c r="E37" s="289">
        <f t="shared" si="32"/>
        <v>225</v>
      </c>
      <c r="F37" s="289">
        <f>J37+L37+N37+P37+R37</f>
        <v>0</v>
      </c>
      <c r="G37" s="269">
        <f t="shared" si="33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38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39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0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400.26315789473682</v>
      </c>
      <c r="E38" s="289">
        <f t="shared" si="32"/>
        <v>2000</v>
      </c>
      <c r="F38" s="289">
        <f>J38+L38+N38+P38+R38</f>
        <v>0</v>
      </c>
      <c r="G38" s="269">
        <f t="shared" si="33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38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39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0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375.24671052631584</v>
      </c>
      <c r="E39" s="289">
        <f t="shared" si="32"/>
        <v>1875</v>
      </c>
      <c r="F39" s="289">
        <f>J39+L39+N39+P39+R39</f>
        <v>0</v>
      </c>
      <c r="G39" s="269">
        <f t="shared" si="33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38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39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0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100.06578947368421</v>
      </c>
      <c r="E40" s="289">
        <f t="shared" si="32"/>
        <v>500</v>
      </c>
      <c r="F40" s="289">
        <f>J40+L40+N40+P40+R40</f>
        <v>0</v>
      </c>
      <c r="G40" s="269">
        <f t="shared" si="33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38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39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0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85.055921052631589</v>
      </c>
      <c r="E41" s="289">
        <f t="shared" si="32"/>
        <v>425</v>
      </c>
      <c r="F41" s="289">
        <f>J41+L41+N41+P41+R41</f>
        <v>0</v>
      </c>
      <c r="G41" s="269">
        <f t="shared" si="33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38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39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0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230.1513157894737</v>
      </c>
      <c r="E42" s="289">
        <f t="shared" si="32"/>
        <v>1150</v>
      </c>
      <c r="F42" s="289">
        <f>J42+L42+N42+P42+R42</f>
        <v>0</v>
      </c>
      <c r="G42" s="269">
        <f t="shared" si="33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38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39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0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45.029605263157897</v>
      </c>
      <c r="E43" s="289">
        <f t="shared" si="32"/>
        <v>225</v>
      </c>
      <c r="F43" s="289">
        <f>J43+L43+N43+P43+R43</f>
        <v>0</v>
      </c>
      <c r="G43" s="269">
        <f t="shared" si="33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38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39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0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50.032894736842103</v>
      </c>
      <c r="E45" s="289">
        <f t="shared" ref="E45:E46" si="47">Q45+S45+U45+W45+Y45+AA45+AC45+AE45+I45+K45+M45+O45</f>
        <v>250</v>
      </c>
      <c r="F45" s="289">
        <f>J45+L45+N45+P45+R45</f>
        <v>0</v>
      </c>
      <c r="G45" s="269">
        <f t="shared" ref="G45:G46" si="48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0</v>
      </c>
      <c r="T45" s="232">
        <f t="shared" ref="T45:T46" si="54">H45-S45</f>
        <v>50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5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3611.6365144736837</v>
      </c>
      <c r="E46" s="289">
        <f t="shared" si="47"/>
        <v>18046.309999999998</v>
      </c>
      <c r="F46" s="289">
        <f>J46+L46+N46+P46+R46</f>
        <v>2039.6075257999851</v>
      </c>
      <c r="G46" s="269">
        <f t="shared" si="48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3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4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5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6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8942.6714684210547</v>
      </c>
      <c r="E49" s="268">
        <f t="shared" ref="E49:E52" si="62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3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6200.4905881578952</v>
      </c>
      <c r="E50" s="268">
        <f t="shared" si="62"/>
        <v>30982.07</v>
      </c>
      <c r="F50" s="268">
        <f>E50-('Proposed Budget'!J44*14)</f>
        <v>-7710.8990699999922</v>
      </c>
      <c r="G50" s="246">
        <f t="shared" si="63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842.37583026315804</v>
      </c>
      <c r="E51" s="268">
        <f t="shared" si="62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640.42105263157907</v>
      </c>
      <c r="E52" s="268">
        <f t="shared" si="62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76"/>
  <sheetViews>
    <sheetView tabSelected="1" workbookViewId="0">
      <pane ySplit="4" topLeftCell="A5" activePane="bottomLeft" state="frozen"/>
      <selection pane="bottomLeft" activeCell="D9" sqref="D9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(SUM(INDIRECT("g5:g5")))+J2+L2+N2+P2-R2+T2-G979</f>
        <v>3630.6799999999862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1260.97</v>
      </c>
      <c r="K2" s="304" t="s">
        <v>276</v>
      </c>
      <c r="L2" s="305">
        <f>(SUMIFS(E:E,I:I,"2"))</f>
        <v>199.48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46174</v>
      </c>
      <c r="D5" s="299" t="s">
        <v>889</v>
      </c>
      <c r="E5" s="522">
        <v>320</v>
      </c>
      <c r="F5" s="522"/>
      <c r="G5" s="333">
        <f t="shared" ref="G5:G48" si="0">G6-E5+F5</f>
        <v>2170.2299999999859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/>
      <c r="B6" s="330"/>
      <c r="C6" s="298">
        <v>46174</v>
      </c>
      <c r="D6" s="299" t="s">
        <v>890</v>
      </c>
      <c r="E6" s="522">
        <v>20</v>
      </c>
      <c r="F6" s="522"/>
      <c r="G6" s="333">
        <f t="shared" si="0"/>
        <v>2490.2299999999859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284</v>
      </c>
      <c r="B7" s="330">
        <v>37</v>
      </c>
      <c r="C7" s="298">
        <v>46173</v>
      </c>
      <c r="D7" s="299" t="s">
        <v>896</v>
      </c>
      <c r="E7" s="522">
        <v>1160.3599999999999</v>
      </c>
      <c r="F7" s="522"/>
      <c r="G7" s="333">
        <f t="shared" si="0"/>
        <v>2510.2299999999859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25</v>
      </c>
      <c r="C8" s="298">
        <v>46173</v>
      </c>
      <c r="D8" s="298" t="s">
        <v>204</v>
      </c>
      <c r="E8" s="331">
        <v>350</v>
      </c>
      <c r="F8" s="522"/>
      <c r="G8" s="333">
        <f t="shared" si="0"/>
        <v>3670.5899999999856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26</v>
      </c>
      <c r="C9" s="298">
        <v>46173</v>
      </c>
      <c r="D9" s="298" t="s">
        <v>205</v>
      </c>
      <c r="E9" s="331">
        <v>320</v>
      </c>
      <c r="F9" s="522"/>
      <c r="G9" s="333">
        <f t="shared" si="0"/>
        <v>4020.5899999999856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27</v>
      </c>
      <c r="C10" s="298">
        <v>46173</v>
      </c>
      <c r="D10" s="298" t="s">
        <v>206</v>
      </c>
      <c r="E10" s="331">
        <v>25</v>
      </c>
      <c r="F10" s="522"/>
      <c r="G10" s="333">
        <f t="shared" si="0"/>
        <v>4340.5899999999856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28</v>
      </c>
      <c r="C11" s="298">
        <v>46173</v>
      </c>
      <c r="D11" s="298" t="s">
        <v>207</v>
      </c>
      <c r="E11" s="331">
        <v>25</v>
      </c>
      <c r="F11" s="522"/>
      <c r="G11" s="333">
        <f t="shared" si="0"/>
        <v>4365.5899999999856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29</v>
      </c>
      <c r="C12" s="298">
        <v>46173</v>
      </c>
      <c r="D12" s="298" t="s">
        <v>208</v>
      </c>
      <c r="E12" s="331">
        <v>45</v>
      </c>
      <c r="F12" s="522"/>
      <c r="G12" s="333">
        <f t="shared" si="0"/>
        <v>4390.5899999999856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30</v>
      </c>
      <c r="C13" s="298">
        <v>46173</v>
      </c>
      <c r="D13" s="298" t="s">
        <v>209</v>
      </c>
      <c r="E13" s="331">
        <v>400</v>
      </c>
      <c r="F13" s="522"/>
      <c r="G13" s="333">
        <f t="shared" si="0"/>
        <v>4435.5899999999856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31</v>
      </c>
      <c r="C14" s="298">
        <v>46173</v>
      </c>
      <c r="D14" s="298" t="s">
        <v>210</v>
      </c>
      <c r="E14" s="331">
        <v>375</v>
      </c>
      <c r="F14" s="522"/>
      <c r="G14" s="333">
        <f t="shared" si="0"/>
        <v>4835.5899999999856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32</v>
      </c>
      <c r="C15" s="298">
        <v>46173</v>
      </c>
      <c r="D15" s="298" t="s">
        <v>211</v>
      </c>
      <c r="E15" s="331">
        <v>100</v>
      </c>
      <c r="F15" s="522"/>
      <c r="G15" s="333">
        <f t="shared" si="0"/>
        <v>5210.5899999999856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286</v>
      </c>
      <c r="B16" s="330">
        <v>33</v>
      </c>
      <c r="C16" s="298">
        <v>46173</v>
      </c>
      <c r="D16" s="298" t="s">
        <v>212</v>
      </c>
      <c r="E16" s="331">
        <v>85</v>
      </c>
      <c r="F16" s="522"/>
      <c r="G16" s="333">
        <f t="shared" si="0"/>
        <v>5310.5899999999856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34</v>
      </c>
      <c r="C17" s="298">
        <v>46173</v>
      </c>
      <c r="D17" s="298" t="s">
        <v>213</v>
      </c>
      <c r="E17" s="331">
        <v>230</v>
      </c>
      <c r="F17" s="522"/>
      <c r="G17" s="333">
        <f t="shared" si="0"/>
        <v>5395.5899999999856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286</v>
      </c>
      <c r="B18" s="330">
        <v>35</v>
      </c>
      <c r="C18" s="298">
        <v>46173</v>
      </c>
      <c r="D18" s="298" t="s">
        <v>214</v>
      </c>
      <c r="E18" s="331">
        <v>45</v>
      </c>
      <c r="F18" s="522"/>
      <c r="G18" s="333">
        <f t="shared" si="0"/>
        <v>5625.5899999999856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46173</v>
      </c>
      <c r="D19" s="298" t="s">
        <v>886</v>
      </c>
      <c r="E19" s="522">
        <v>50</v>
      </c>
      <c r="F19" s="522"/>
      <c r="G19" s="333">
        <f t="shared" si="0"/>
        <v>5670.5899999999856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22</v>
      </c>
      <c r="C20" s="298">
        <v>46173</v>
      </c>
      <c r="D20" s="298" t="s">
        <v>835</v>
      </c>
      <c r="E20" s="522">
        <v>10.63</v>
      </c>
      <c r="F20" s="522"/>
      <c r="G20" s="333">
        <f t="shared" si="0"/>
        <v>5720.5899999999856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4</v>
      </c>
      <c r="C21" s="298">
        <v>46173</v>
      </c>
      <c r="D21" s="298" t="s">
        <v>363</v>
      </c>
      <c r="E21" s="522">
        <v>108.69</v>
      </c>
      <c r="F21" s="522"/>
      <c r="G21" s="333">
        <f t="shared" si="0"/>
        <v>5731.2199999999857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10</v>
      </c>
      <c r="C22" s="298">
        <v>46173</v>
      </c>
      <c r="D22" s="298" t="s">
        <v>176</v>
      </c>
      <c r="E22" s="522">
        <v>17.899999999999999</v>
      </c>
      <c r="F22" s="522"/>
      <c r="G22" s="333">
        <f t="shared" si="0"/>
        <v>5839.9099999999853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1</v>
      </c>
      <c r="C23" s="298">
        <v>46173</v>
      </c>
      <c r="D23" s="298" t="s">
        <v>445</v>
      </c>
      <c r="E23" s="522">
        <v>9.57</v>
      </c>
      <c r="F23" s="522"/>
      <c r="G23" s="333">
        <f t="shared" si="0"/>
        <v>5857.8099999999849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46172</v>
      </c>
      <c r="D24" s="298" t="s">
        <v>319</v>
      </c>
      <c r="E24" s="522">
        <v>88.98</v>
      </c>
      <c r="F24" s="522"/>
      <c r="G24" s="333">
        <f t="shared" si="0"/>
        <v>5867.3799999999846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287</v>
      </c>
      <c r="B25" s="330" t="s">
        <v>287</v>
      </c>
      <c r="C25" s="298">
        <v>46172</v>
      </c>
      <c r="D25" s="298" t="s">
        <v>892</v>
      </c>
      <c r="E25" s="522">
        <v>219.38</v>
      </c>
      <c r="F25" s="522">
        <v>219.38</v>
      </c>
      <c r="G25" s="333">
        <f t="shared" si="0"/>
        <v>5956.3599999999842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287</v>
      </c>
      <c r="B26" s="330" t="s">
        <v>287</v>
      </c>
      <c r="C26" s="298">
        <v>46172</v>
      </c>
      <c r="D26" s="298" t="s">
        <v>891</v>
      </c>
      <c r="E26" s="522">
        <v>310.98</v>
      </c>
      <c r="F26" s="522">
        <v>310.98</v>
      </c>
      <c r="G26" s="333">
        <f t="shared" si="0"/>
        <v>5956.3599999999842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46172</v>
      </c>
      <c r="D27" s="298" t="s">
        <v>895</v>
      </c>
      <c r="E27" s="522">
        <v>130.68</v>
      </c>
      <c r="F27" s="522"/>
      <c r="G27" s="333">
        <f t="shared" si="0"/>
        <v>5956.3599999999842</v>
      </c>
      <c r="H27" s="334"/>
      <c r="I27" s="335">
        <v>2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46172</v>
      </c>
      <c r="D28" s="298" t="s">
        <v>356</v>
      </c>
      <c r="E28" s="522">
        <v>49.99</v>
      </c>
      <c r="F28" s="522"/>
      <c r="G28" s="333">
        <f t="shared" si="0"/>
        <v>6087.0399999999845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46171</v>
      </c>
      <c r="D29" s="298" t="s">
        <v>296</v>
      </c>
      <c r="E29" s="522">
        <v>15.1</v>
      </c>
      <c r="F29" s="522"/>
      <c r="G29" s="333">
        <f t="shared" si="0"/>
        <v>6137.0299999999843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46171</v>
      </c>
      <c r="D30" s="298" t="s">
        <v>295</v>
      </c>
      <c r="E30" s="522">
        <v>7.02</v>
      </c>
      <c r="F30" s="522"/>
      <c r="G30" s="333">
        <f t="shared" si="0"/>
        <v>6152.1299999999846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4</v>
      </c>
      <c r="C31" s="298">
        <v>46171</v>
      </c>
      <c r="D31" s="298" t="s">
        <v>295</v>
      </c>
      <c r="E31" s="522">
        <v>93.38</v>
      </c>
      <c r="F31" s="522"/>
      <c r="G31" s="333">
        <f t="shared" si="0"/>
        <v>6159.1499999999851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46171</v>
      </c>
      <c r="D32" s="298" t="s">
        <v>353</v>
      </c>
      <c r="E32" s="522">
        <v>18.98</v>
      </c>
      <c r="F32" s="522"/>
      <c r="G32" s="333">
        <f t="shared" si="0"/>
        <v>6252.5299999999852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23</v>
      </c>
      <c r="C33" s="298">
        <v>46171</v>
      </c>
      <c r="D33" s="299" t="s">
        <v>67</v>
      </c>
      <c r="E33" s="522">
        <v>650.88</v>
      </c>
      <c r="F33" s="522"/>
      <c r="G33" s="333">
        <f t="shared" si="0"/>
        <v>6271.5099999999848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20</v>
      </c>
      <c r="C34" s="298">
        <v>46171</v>
      </c>
      <c r="D34" s="299" t="s">
        <v>193</v>
      </c>
      <c r="E34" s="522">
        <v>600</v>
      </c>
      <c r="F34" s="522"/>
      <c r="G34" s="333">
        <f t="shared" si="0"/>
        <v>6922.3899999999849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291</v>
      </c>
      <c r="B35" s="330">
        <v>38</v>
      </c>
      <c r="C35" s="298">
        <v>46171</v>
      </c>
      <c r="D35" s="299" t="s">
        <v>293</v>
      </c>
      <c r="E35" s="522"/>
      <c r="F35" s="522">
        <v>4597.8100000000004</v>
      </c>
      <c r="G35" s="333">
        <f t="shared" si="0"/>
        <v>7522.3899999999849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42</v>
      </c>
      <c r="C36" s="298">
        <v>46171</v>
      </c>
      <c r="D36" s="299" t="s">
        <v>200</v>
      </c>
      <c r="E36" s="522">
        <v>50.92</v>
      </c>
      <c r="F36" s="522"/>
      <c r="G36" s="333">
        <f t="shared" si="0"/>
        <v>2924.5799999999849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43</v>
      </c>
      <c r="C37" s="298">
        <v>46171</v>
      </c>
      <c r="D37" s="299" t="s">
        <v>201</v>
      </c>
      <c r="E37" s="522">
        <v>42.84</v>
      </c>
      <c r="F37" s="522"/>
      <c r="G37" s="333">
        <f t="shared" si="0"/>
        <v>2975.499999999985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291</v>
      </c>
      <c r="B38" s="330">
        <v>39</v>
      </c>
      <c r="C38" s="298">
        <v>46170</v>
      </c>
      <c r="D38" s="299" t="s">
        <v>292</v>
      </c>
      <c r="E38" s="522"/>
      <c r="F38" s="522">
        <v>2763.79</v>
      </c>
      <c r="G38" s="333">
        <f t="shared" si="0"/>
        <v>3018.3399999999851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3</v>
      </c>
      <c r="C39" s="298">
        <v>46170</v>
      </c>
      <c r="D39" s="299" t="s">
        <v>885</v>
      </c>
      <c r="E39" s="522">
        <v>8.9499999999999993</v>
      </c>
      <c r="F39" s="522"/>
      <c r="G39" s="333">
        <f t="shared" si="0"/>
        <v>254.54999999998506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4</v>
      </c>
      <c r="C40" s="298">
        <v>46170</v>
      </c>
      <c r="D40" s="299" t="s">
        <v>885</v>
      </c>
      <c r="E40" s="522">
        <v>43.44</v>
      </c>
      <c r="F40" s="522"/>
      <c r="G40" s="333">
        <f t="shared" si="0"/>
        <v>263.49999999998505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46170</v>
      </c>
      <c r="D41" s="299" t="s">
        <v>893</v>
      </c>
      <c r="E41" s="522">
        <v>30.89</v>
      </c>
      <c r="F41" s="522"/>
      <c r="G41" s="333">
        <f t="shared" si="0"/>
        <v>306.93999999998505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46170</v>
      </c>
      <c r="D42" s="299" t="s">
        <v>346</v>
      </c>
      <c r="E42" s="522">
        <v>32.659999999999997</v>
      </c>
      <c r="F42" s="522"/>
      <c r="G42" s="333">
        <f t="shared" si="0"/>
        <v>337.82999999998503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46170</v>
      </c>
      <c r="D43" s="299" t="s">
        <v>386</v>
      </c>
      <c r="E43" s="522">
        <v>9.09</v>
      </c>
      <c r="F43" s="522"/>
      <c r="G43" s="333">
        <f t="shared" si="0"/>
        <v>370.48999999998506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8</v>
      </c>
      <c r="C44" s="298">
        <v>46170</v>
      </c>
      <c r="D44" s="299" t="s">
        <v>847</v>
      </c>
      <c r="E44" s="522">
        <v>36.74</v>
      </c>
      <c r="F44" s="522"/>
      <c r="G44" s="333">
        <f t="shared" si="0"/>
        <v>379.57999999998503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5</v>
      </c>
      <c r="C45" s="298">
        <v>46170</v>
      </c>
      <c r="D45" s="299" t="s">
        <v>847</v>
      </c>
      <c r="E45" s="522">
        <v>11.2</v>
      </c>
      <c r="F45" s="522"/>
      <c r="G45" s="333">
        <f t="shared" si="0"/>
        <v>416.31999999998504</v>
      </c>
      <c r="H45" s="334"/>
      <c r="I45" s="335">
        <v>2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46169</v>
      </c>
      <c r="D46" s="299" t="s">
        <v>358</v>
      </c>
      <c r="E46" s="522">
        <v>11.29</v>
      </c>
      <c r="F46" s="522"/>
      <c r="G46" s="333">
        <f t="shared" si="0"/>
        <v>427.51999999998503</v>
      </c>
      <c r="H46" s="334"/>
      <c r="I46" s="335">
        <v>2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4</v>
      </c>
      <c r="C47" s="298">
        <v>46169</v>
      </c>
      <c r="D47" s="299" t="s">
        <v>363</v>
      </c>
      <c r="E47" s="522">
        <v>44.84</v>
      </c>
      <c r="F47" s="522"/>
      <c r="G47" s="333">
        <f t="shared" si="0"/>
        <v>438.80999999998505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7</v>
      </c>
      <c r="C48" s="298">
        <v>46169</v>
      </c>
      <c r="D48" s="299" t="s">
        <v>338</v>
      </c>
      <c r="E48" s="522">
        <v>139.88</v>
      </c>
      <c r="F48" s="522"/>
      <c r="G48" s="333">
        <f t="shared" si="0"/>
        <v>483.64999999998508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46169</v>
      </c>
      <c r="D49" s="299" t="s">
        <v>319</v>
      </c>
      <c r="E49" s="522">
        <v>46.84</v>
      </c>
      <c r="F49" s="522"/>
      <c r="G49" s="333">
        <f t="shared" ref="G49:G86" si="1">G50-E49+F49</f>
        <v>623.52999999998508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46169</v>
      </c>
      <c r="D50" s="299" t="s">
        <v>358</v>
      </c>
      <c r="E50" s="522">
        <v>9.4700000000000006</v>
      </c>
      <c r="F50" s="522"/>
      <c r="G50" s="333">
        <f t="shared" si="1"/>
        <v>670.36999999998511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8</v>
      </c>
      <c r="C51" s="298">
        <v>46168</v>
      </c>
      <c r="D51" s="299" t="s">
        <v>308</v>
      </c>
      <c r="E51" s="522">
        <v>47.99</v>
      </c>
      <c r="F51" s="522"/>
      <c r="G51" s="333">
        <f t="shared" si="1"/>
        <v>679.83999999998514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5</v>
      </c>
      <c r="C52" s="298">
        <v>46168</v>
      </c>
      <c r="D52" s="299" t="s">
        <v>873</v>
      </c>
      <c r="E52" s="522">
        <v>26</v>
      </c>
      <c r="F52" s="522"/>
      <c r="G52" s="333">
        <f t="shared" si="1"/>
        <v>727.82999999998515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4</v>
      </c>
      <c r="C53" s="298">
        <v>46168</v>
      </c>
      <c r="D53" s="299" t="s">
        <v>310</v>
      </c>
      <c r="E53" s="522">
        <v>50.15</v>
      </c>
      <c r="F53" s="522"/>
      <c r="G53" s="333">
        <f t="shared" si="1"/>
        <v>753.82999999998515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287</v>
      </c>
      <c r="B54" s="330" t="s">
        <v>287</v>
      </c>
      <c r="C54" s="298">
        <v>46168</v>
      </c>
      <c r="D54" s="299" t="s">
        <v>883</v>
      </c>
      <c r="E54" s="522">
        <v>400</v>
      </c>
      <c r="F54" s="522">
        <v>400</v>
      </c>
      <c r="G54" s="333">
        <f t="shared" si="1"/>
        <v>803.97999999998513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22</v>
      </c>
      <c r="C55" s="298">
        <v>46168</v>
      </c>
      <c r="D55" s="299" t="s">
        <v>835</v>
      </c>
      <c r="E55" s="522">
        <v>15.96</v>
      </c>
      <c r="F55" s="522"/>
      <c r="G55" s="333">
        <f t="shared" si="1"/>
        <v>803.97999999998513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46168</v>
      </c>
      <c r="D56" s="299" t="s">
        <v>296</v>
      </c>
      <c r="E56" s="522">
        <v>15.1</v>
      </c>
      <c r="F56" s="522"/>
      <c r="G56" s="333">
        <f t="shared" si="1"/>
        <v>819.93999999998516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46168</v>
      </c>
      <c r="D57" s="299" t="s">
        <v>296</v>
      </c>
      <c r="E57" s="522">
        <v>44.67</v>
      </c>
      <c r="F57" s="522"/>
      <c r="G57" s="333">
        <f t="shared" si="1"/>
        <v>835.03999999998518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1</v>
      </c>
      <c r="C58" s="298">
        <v>46168</v>
      </c>
      <c r="D58" s="299" t="s">
        <v>300</v>
      </c>
      <c r="E58" s="522">
        <v>32.99</v>
      </c>
      <c r="F58" s="522"/>
      <c r="G58" s="333">
        <f t="shared" si="1"/>
        <v>879.70999999998514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46168</v>
      </c>
      <c r="D59" s="299" t="s">
        <v>386</v>
      </c>
      <c r="E59" s="522">
        <v>14.39</v>
      </c>
      <c r="F59" s="522"/>
      <c r="G59" s="333">
        <f t="shared" si="1"/>
        <v>912.69999999998515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12</v>
      </c>
      <c r="C60" s="298">
        <v>46167</v>
      </c>
      <c r="D60" s="299" t="s">
        <v>314</v>
      </c>
      <c r="E60" s="522">
        <v>204.48</v>
      </c>
      <c r="F60" s="522"/>
      <c r="G60" s="333">
        <f t="shared" si="1"/>
        <v>927.08999999998514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46167</v>
      </c>
      <c r="D61" s="299" t="s">
        <v>319</v>
      </c>
      <c r="E61" s="522">
        <v>29.79</v>
      </c>
      <c r="F61" s="522"/>
      <c r="G61" s="333">
        <f t="shared" si="1"/>
        <v>1131.5699999999852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3</v>
      </c>
      <c r="C62" s="298">
        <v>46167</v>
      </c>
      <c r="D62" s="299" t="s">
        <v>348</v>
      </c>
      <c r="E62" s="522">
        <v>50</v>
      </c>
      <c r="F62" s="522"/>
      <c r="G62" s="333">
        <f t="shared" si="1"/>
        <v>1161.3599999999851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1</v>
      </c>
      <c r="C63" s="298">
        <v>46166</v>
      </c>
      <c r="D63" s="299" t="s">
        <v>329</v>
      </c>
      <c r="E63" s="522">
        <v>122.54</v>
      </c>
      <c r="F63" s="522"/>
      <c r="G63" s="333">
        <f t="shared" si="1"/>
        <v>1211.3599999999851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1</v>
      </c>
      <c r="C64" s="298">
        <v>46166</v>
      </c>
      <c r="D64" s="299" t="s">
        <v>311</v>
      </c>
      <c r="E64" s="522">
        <v>157.97</v>
      </c>
      <c r="F64" s="522"/>
      <c r="G64" s="333">
        <f t="shared" si="1"/>
        <v>1333.8999999999851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46166</v>
      </c>
      <c r="D65" s="299" t="s">
        <v>300</v>
      </c>
      <c r="E65" s="522">
        <v>44.05</v>
      </c>
      <c r="F65" s="522"/>
      <c r="G65" s="333">
        <f t="shared" si="1"/>
        <v>1491.8699999999851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8</v>
      </c>
      <c r="C66" s="298">
        <v>46166</v>
      </c>
      <c r="D66" s="299" t="s">
        <v>319</v>
      </c>
      <c r="E66" s="522">
        <v>70.44</v>
      </c>
      <c r="F66" s="522"/>
      <c r="G66" s="333">
        <f t="shared" si="1"/>
        <v>1535.9199999999851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1</v>
      </c>
      <c r="C67" s="298">
        <v>46166</v>
      </c>
      <c r="D67" s="299" t="s">
        <v>329</v>
      </c>
      <c r="E67" s="522">
        <v>55.96</v>
      </c>
      <c r="F67" s="522"/>
      <c r="G67" s="333">
        <f t="shared" si="1"/>
        <v>1606.3599999999851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46166</v>
      </c>
      <c r="D68" s="299" t="s">
        <v>884</v>
      </c>
      <c r="E68" s="522">
        <v>597.83000000000004</v>
      </c>
      <c r="F68" s="522"/>
      <c r="G68" s="333">
        <f t="shared" si="1"/>
        <v>1662.3199999999852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46166</v>
      </c>
      <c r="D69" s="299" t="s">
        <v>846</v>
      </c>
      <c r="E69" s="522">
        <v>69.2</v>
      </c>
      <c r="F69" s="522">
        <v>69.2</v>
      </c>
      <c r="G69" s="333">
        <f t="shared" si="1"/>
        <v>2260.1499999999851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1</v>
      </c>
      <c r="C70" s="298">
        <v>46165</v>
      </c>
      <c r="D70" s="299" t="s">
        <v>881</v>
      </c>
      <c r="E70" s="522">
        <v>94.76</v>
      </c>
      <c r="F70" s="522"/>
      <c r="G70" s="333">
        <f t="shared" si="1"/>
        <v>2260.1499999999851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1</v>
      </c>
      <c r="C71" s="298">
        <v>46165</v>
      </c>
      <c r="D71" s="299" t="s">
        <v>393</v>
      </c>
      <c r="E71" s="522">
        <v>34.869999999999997</v>
      </c>
      <c r="F71" s="522"/>
      <c r="G71" s="333">
        <f t="shared" si="1"/>
        <v>2354.9099999999853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46165</v>
      </c>
      <c r="D72" s="299" t="s">
        <v>481</v>
      </c>
      <c r="E72" s="522">
        <v>80.48</v>
      </c>
      <c r="F72" s="522"/>
      <c r="G72" s="333">
        <f t="shared" si="1"/>
        <v>2389.7799999999852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5</v>
      </c>
      <c r="C73" s="298">
        <v>46165</v>
      </c>
      <c r="D73" s="299" t="s">
        <v>880</v>
      </c>
      <c r="E73" s="522">
        <v>25</v>
      </c>
      <c r="F73" s="522"/>
      <c r="G73" s="333">
        <f t="shared" si="1"/>
        <v>2470.2599999999852</v>
      </c>
      <c r="H73" s="334" t="s">
        <v>298</v>
      </c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46165</v>
      </c>
      <c r="D74" s="299" t="s">
        <v>878</v>
      </c>
      <c r="E74" s="522">
        <v>50</v>
      </c>
      <c r="F74" s="522"/>
      <c r="G74" s="333">
        <f t="shared" si="1"/>
        <v>2495.2599999999852</v>
      </c>
      <c r="H74" s="334" t="s">
        <v>298</v>
      </c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46165</v>
      </c>
      <c r="D75" s="299" t="s">
        <v>879</v>
      </c>
      <c r="E75" s="522">
        <v>25</v>
      </c>
      <c r="F75" s="522"/>
      <c r="G75" s="333">
        <f t="shared" si="1"/>
        <v>2545.2599999999852</v>
      </c>
      <c r="H75" s="334" t="s">
        <v>298</v>
      </c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46164</v>
      </c>
      <c r="D76" s="299" t="s">
        <v>882</v>
      </c>
      <c r="E76" s="522">
        <v>45.46</v>
      </c>
      <c r="F76" s="522"/>
      <c r="G76" s="333">
        <f t="shared" si="1"/>
        <v>2570.2599999999852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46164</v>
      </c>
      <c r="D77" s="299" t="s">
        <v>874</v>
      </c>
      <c r="E77" s="522">
        <v>22</v>
      </c>
      <c r="F77" s="522"/>
      <c r="G77" s="333">
        <f t="shared" si="1"/>
        <v>2615.7199999999852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46164</v>
      </c>
      <c r="D78" s="299" t="s">
        <v>296</v>
      </c>
      <c r="E78" s="522">
        <v>14.57</v>
      </c>
      <c r="F78" s="522"/>
      <c r="G78" s="333">
        <f t="shared" si="1"/>
        <v>2637.7199999999852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46163</v>
      </c>
      <c r="D79" s="299" t="s">
        <v>334</v>
      </c>
      <c r="E79" s="522">
        <v>9.01</v>
      </c>
      <c r="F79" s="522"/>
      <c r="G79" s="333">
        <f t="shared" si="1"/>
        <v>2652.2899999999854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46163</v>
      </c>
      <c r="D80" s="299" t="s">
        <v>334</v>
      </c>
      <c r="E80" s="522">
        <v>6.8</v>
      </c>
      <c r="F80" s="522"/>
      <c r="G80" s="333">
        <f t="shared" si="1"/>
        <v>2661.2999999999856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46163</v>
      </c>
      <c r="D81" s="299" t="s">
        <v>358</v>
      </c>
      <c r="E81" s="522">
        <v>16.649999999999999</v>
      </c>
      <c r="F81" s="522"/>
      <c r="G81" s="333">
        <f t="shared" si="1"/>
        <v>2668.0999999999858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46163</v>
      </c>
      <c r="D82" s="299" t="s">
        <v>847</v>
      </c>
      <c r="E82" s="522">
        <v>24.89</v>
      </c>
      <c r="F82" s="522"/>
      <c r="G82" s="333">
        <f t="shared" si="1"/>
        <v>2684.7499999999859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46163</v>
      </c>
      <c r="D83" s="299" t="s">
        <v>847</v>
      </c>
      <c r="E83" s="522">
        <v>11.2</v>
      </c>
      <c r="F83" s="522"/>
      <c r="G83" s="333">
        <f t="shared" si="1"/>
        <v>2709.6399999999858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46162</v>
      </c>
      <c r="D84" s="299" t="s">
        <v>296</v>
      </c>
      <c r="E84" s="522">
        <v>11.18</v>
      </c>
      <c r="F84" s="522"/>
      <c r="G84" s="333">
        <f t="shared" si="1"/>
        <v>2720.8399999999856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46162</v>
      </c>
      <c r="D85" s="299" t="s">
        <v>386</v>
      </c>
      <c r="E85" s="522">
        <v>14.38</v>
      </c>
      <c r="F85" s="522"/>
      <c r="G85" s="333">
        <f t="shared" si="1"/>
        <v>2732.0199999999854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22</v>
      </c>
      <c r="C86" s="298">
        <v>46162</v>
      </c>
      <c r="D86" s="299" t="s">
        <v>323</v>
      </c>
      <c r="E86" s="522">
        <v>20.22</v>
      </c>
      <c r="F86" s="522"/>
      <c r="G86" s="333">
        <f t="shared" si="1"/>
        <v>2746.3999999999855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46162</v>
      </c>
      <c r="D87" s="299" t="s">
        <v>873</v>
      </c>
      <c r="E87" s="522">
        <v>30</v>
      </c>
      <c r="F87" s="522"/>
      <c r="G87" s="333">
        <f t="shared" ref="G55:G101" si="2">G88-E87+F87</f>
        <v>2766.6199999999853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46162</v>
      </c>
      <c r="D88" s="299" t="s">
        <v>875</v>
      </c>
      <c r="E88" s="522">
        <v>46.72</v>
      </c>
      <c r="F88" s="522"/>
      <c r="G88" s="333">
        <f t="shared" si="2"/>
        <v>2796.6199999999853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4</v>
      </c>
      <c r="C89" s="298">
        <v>46162</v>
      </c>
      <c r="D89" s="299" t="s">
        <v>310</v>
      </c>
      <c r="E89" s="522">
        <v>56.51</v>
      </c>
      <c r="F89" s="522"/>
      <c r="G89" s="333">
        <f t="shared" si="2"/>
        <v>2843.3399999999851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46161</v>
      </c>
      <c r="D90" s="299" t="s">
        <v>872</v>
      </c>
      <c r="E90" s="522">
        <v>63.99</v>
      </c>
      <c r="F90" s="522"/>
      <c r="G90" s="333">
        <f t="shared" si="2"/>
        <v>2899.8499999999854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4</v>
      </c>
      <c r="C91" s="298">
        <v>46161</v>
      </c>
      <c r="D91" s="299" t="s">
        <v>296</v>
      </c>
      <c r="E91" s="522">
        <v>43.46</v>
      </c>
      <c r="F91" s="522"/>
      <c r="G91" s="333">
        <f t="shared" si="2"/>
        <v>2963.8399999999851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3</v>
      </c>
      <c r="C92" s="298">
        <v>46161</v>
      </c>
      <c r="D92" s="299" t="s">
        <v>296</v>
      </c>
      <c r="E92" s="522">
        <v>8.7200000000000006</v>
      </c>
      <c r="F92" s="522"/>
      <c r="G92" s="333">
        <f t="shared" si="2"/>
        <v>3007.2999999999852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46161</v>
      </c>
      <c r="D93" s="299" t="s">
        <v>301</v>
      </c>
      <c r="E93" s="522">
        <v>30.9</v>
      </c>
      <c r="F93" s="522"/>
      <c r="G93" s="333">
        <f t="shared" si="2"/>
        <v>3016.019999999985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22</v>
      </c>
      <c r="C94" s="298">
        <v>46161</v>
      </c>
      <c r="D94" s="299" t="s">
        <v>328</v>
      </c>
      <c r="E94" s="522">
        <v>7.46</v>
      </c>
      <c r="F94" s="522"/>
      <c r="G94" s="333">
        <f t="shared" si="2"/>
        <v>3046.9199999999851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46161</v>
      </c>
      <c r="D95" s="299" t="s">
        <v>870</v>
      </c>
      <c r="E95" s="522">
        <v>31.05</v>
      </c>
      <c r="F95" s="522"/>
      <c r="G95" s="333">
        <f t="shared" si="2"/>
        <v>3054.3799999999851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46161</v>
      </c>
      <c r="D96" s="299" t="s">
        <v>871</v>
      </c>
      <c r="E96" s="522">
        <v>54.41</v>
      </c>
      <c r="F96" s="522"/>
      <c r="G96" s="333">
        <f t="shared" si="2"/>
        <v>3085.4299999999853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8</v>
      </c>
      <c r="C97" s="298">
        <v>46161</v>
      </c>
      <c r="D97" s="299" t="s">
        <v>876</v>
      </c>
      <c r="E97" s="522">
        <v>20.49</v>
      </c>
      <c r="F97" s="522"/>
      <c r="G97" s="333">
        <f t="shared" si="2"/>
        <v>3139.8399999999851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22</v>
      </c>
      <c r="C98" s="298">
        <v>46160</v>
      </c>
      <c r="D98" s="299" t="s">
        <v>401</v>
      </c>
      <c r="E98" s="522">
        <v>13.84</v>
      </c>
      <c r="F98" s="522"/>
      <c r="G98" s="333">
        <f t="shared" si="2"/>
        <v>3160.3299999999849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287</v>
      </c>
      <c r="B99" s="330" t="s">
        <v>287</v>
      </c>
      <c r="C99" s="298">
        <v>46160</v>
      </c>
      <c r="D99" s="299" t="s">
        <v>877</v>
      </c>
      <c r="E99" s="522">
        <v>138.44</v>
      </c>
      <c r="F99" s="522">
        <v>138.44</v>
      </c>
      <c r="G99" s="333">
        <f t="shared" si="2"/>
        <v>3174.1699999999851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46160</v>
      </c>
      <c r="D100" s="299" t="s">
        <v>353</v>
      </c>
      <c r="E100" s="522">
        <v>25.48</v>
      </c>
      <c r="F100" s="522"/>
      <c r="G100" s="333">
        <f t="shared" si="2"/>
        <v>3174.1699999999851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17</v>
      </c>
      <c r="C101" s="298">
        <v>46160</v>
      </c>
      <c r="D101" s="299" t="s">
        <v>188</v>
      </c>
      <c r="E101" s="522">
        <v>42.65</v>
      </c>
      <c r="F101" s="522"/>
      <c r="G101" s="333">
        <f t="shared" si="2"/>
        <v>3199.6499999999851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294</v>
      </c>
      <c r="B102" s="330">
        <v>15</v>
      </c>
      <c r="C102" s="298">
        <v>46160</v>
      </c>
      <c r="D102" s="299" t="s">
        <v>185</v>
      </c>
      <c r="E102" s="522">
        <v>101.37</v>
      </c>
      <c r="F102" s="522"/>
      <c r="G102" s="333">
        <f t="shared" ref="G102:G182" si="3">G103-E102+F102</f>
        <v>3242.2999999999852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335</v>
      </c>
      <c r="B103" s="330" t="s">
        <v>335</v>
      </c>
      <c r="C103" s="298">
        <v>46160</v>
      </c>
      <c r="D103" s="299" t="s">
        <v>336</v>
      </c>
      <c r="E103" s="522">
        <v>93.13</v>
      </c>
      <c r="F103" s="522"/>
      <c r="G103" s="333">
        <f t="shared" si="3"/>
        <v>3343.6699999999851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11</v>
      </c>
      <c r="C104" s="298">
        <v>46160</v>
      </c>
      <c r="D104" s="299" t="s">
        <v>178</v>
      </c>
      <c r="E104" s="522">
        <v>267.68</v>
      </c>
      <c r="F104" s="522"/>
      <c r="G104" s="333">
        <f t="shared" si="3"/>
        <v>3436.7999999999852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23</v>
      </c>
      <c r="C105" s="298">
        <v>46160</v>
      </c>
      <c r="D105" s="299" t="s">
        <v>63</v>
      </c>
      <c r="E105" s="522">
        <v>529.46</v>
      </c>
      <c r="F105" s="522"/>
      <c r="G105" s="333">
        <f t="shared" si="3"/>
        <v>3704.479999999985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1</v>
      </c>
      <c r="C106" s="298">
        <v>46159</v>
      </c>
      <c r="D106" s="299" t="s">
        <v>311</v>
      </c>
      <c r="E106" s="522">
        <v>148.25</v>
      </c>
      <c r="F106" s="522"/>
      <c r="G106" s="333">
        <f t="shared" si="3"/>
        <v>4233.939999999985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1</v>
      </c>
      <c r="C107" s="298">
        <v>46159</v>
      </c>
      <c r="D107" s="299" t="s">
        <v>306</v>
      </c>
      <c r="E107" s="522">
        <v>90.2</v>
      </c>
      <c r="F107" s="522"/>
      <c r="G107" s="333">
        <f t="shared" si="3"/>
        <v>4382.189999999985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21</v>
      </c>
      <c r="C108" s="298">
        <v>46159</v>
      </c>
      <c r="D108" s="299" t="s">
        <v>194</v>
      </c>
      <c r="E108" s="522">
        <v>81</v>
      </c>
      <c r="F108" s="522"/>
      <c r="G108" s="333">
        <f t="shared" si="3"/>
        <v>4472.3899999999849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46159</v>
      </c>
      <c r="D109" s="299" t="s">
        <v>300</v>
      </c>
      <c r="E109" s="522">
        <v>38.33</v>
      </c>
      <c r="F109" s="522"/>
      <c r="G109" s="333">
        <f t="shared" si="3"/>
        <v>4553.3899999999849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42</v>
      </c>
      <c r="C110" s="298">
        <v>46159</v>
      </c>
      <c r="D110" s="299" t="s">
        <v>333</v>
      </c>
      <c r="E110" s="522">
        <v>29.8</v>
      </c>
      <c r="F110" s="522"/>
      <c r="G110" s="333">
        <f t="shared" si="3"/>
        <v>4591.7199999999848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43</v>
      </c>
      <c r="C111" s="298">
        <v>46159</v>
      </c>
      <c r="D111" s="299" t="s">
        <v>333</v>
      </c>
      <c r="E111" s="522">
        <v>22.35</v>
      </c>
      <c r="F111" s="522"/>
      <c r="G111" s="333">
        <f t="shared" si="3"/>
        <v>4621.519999999985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46159</v>
      </c>
      <c r="D112" s="299" t="s">
        <v>319</v>
      </c>
      <c r="E112" s="522">
        <v>50.75</v>
      </c>
      <c r="F112" s="522"/>
      <c r="G112" s="333">
        <f t="shared" si="3"/>
        <v>4643.8699999999853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46158</v>
      </c>
      <c r="D113" s="299" t="s">
        <v>340</v>
      </c>
      <c r="E113" s="522">
        <v>21.3</v>
      </c>
      <c r="F113" s="522"/>
      <c r="G113" s="333">
        <f t="shared" si="3"/>
        <v>4694.6199999999853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8</v>
      </c>
      <c r="C114" s="298">
        <v>46158</v>
      </c>
      <c r="D114" s="299" t="s">
        <v>319</v>
      </c>
      <c r="E114" s="522">
        <v>41.46</v>
      </c>
      <c r="F114" s="522"/>
      <c r="G114" s="333">
        <f t="shared" si="3"/>
        <v>4715.9199999999855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46158</v>
      </c>
      <c r="D115" s="299" t="s">
        <v>850</v>
      </c>
      <c r="E115" s="522">
        <v>95.85</v>
      </c>
      <c r="F115" s="522">
        <v>95.85</v>
      </c>
      <c r="G115" s="333">
        <f t="shared" si="3"/>
        <v>4757.3799999999856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287</v>
      </c>
      <c r="B116" s="330" t="s">
        <v>287</v>
      </c>
      <c r="C116" s="298">
        <v>46158</v>
      </c>
      <c r="D116" s="299" t="s">
        <v>848</v>
      </c>
      <c r="E116" s="522">
        <v>87.13</v>
      </c>
      <c r="F116" s="522">
        <v>87.13</v>
      </c>
      <c r="G116" s="333">
        <f t="shared" si="3"/>
        <v>4757.3799999999856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46158</v>
      </c>
      <c r="D117" s="299" t="s">
        <v>310</v>
      </c>
      <c r="E117" s="522">
        <v>48.15</v>
      </c>
      <c r="F117" s="522"/>
      <c r="G117" s="333">
        <f t="shared" si="3"/>
        <v>4757.3799999999856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8</v>
      </c>
      <c r="C118" s="298">
        <v>46158</v>
      </c>
      <c r="D118" s="299" t="s">
        <v>308</v>
      </c>
      <c r="E118" s="522">
        <v>75.069999999999993</v>
      </c>
      <c r="F118" s="522"/>
      <c r="G118" s="333">
        <f t="shared" si="3"/>
        <v>4805.5299999999852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46158</v>
      </c>
      <c r="D119" s="299" t="s">
        <v>308</v>
      </c>
      <c r="E119" s="522">
        <v>75</v>
      </c>
      <c r="F119" s="522"/>
      <c r="G119" s="333">
        <f t="shared" si="3"/>
        <v>4880.5999999999849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3</v>
      </c>
      <c r="C120" s="298">
        <v>46158</v>
      </c>
      <c r="D120" s="299" t="s">
        <v>348</v>
      </c>
      <c r="E120" s="522">
        <v>8.3800000000000008</v>
      </c>
      <c r="F120" s="522"/>
      <c r="G120" s="333">
        <f t="shared" si="3"/>
        <v>4955.5999999999849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46157</v>
      </c>
      <c r="D121" s="299" t="s">
        <v>319</v>
      </c>
      <c r="E121" s="522">
        <v>63.55</v>
      </c>
      <c r="F121" s="522"/>
      <c r="G121" s="333">
        <f t="shared" si="3"/>
        <v>4963.979999999985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4</v>
      </c>
      <c r="C122" s="298">
        <v>46157</v>
      </c>
      <c r="D122" s="299" t="s">
        <v>296</v>
      </c>
      <c r="E122" s="522">
        <v>45.1</v>
      </c>
      <c r="F122" s="522"/>
      <c r="G122" s="333">
        <f t="shared" si="3"/>
        <v>5027.5299999999852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46157</v>
      </c>
      <c r="D123" s="299" t="s">
        <v>296</v>
      </c>
      <c r="E123" s="522">
        <v>24.54</v>
      </c>
      <c r="F123" s="522"/>
      <c r="G123" s="333">
        <f t="shared" si="3"/>
        <v>5072.6299999999856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46157</v>
      </c>
      <c r="D124" s="299" t="s">
        <v>334</v>
      </c>
      <c r="E124" s="522">
        <v>14.28</v>
      </c>
      <c r="F124" s="522"/>
      <c r="G124" s="333">
        <f t="shared" si="3"/>
        <v>5097.1699999999855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46157</v>
      </c>
      <c r="D125" s="299" t="s">
        <v>506</v>
      </c>
      <c r="E125" s="522">
        <v>146.15</v>
      </c>
      <c r="F125" s="522">
        <v>146.15</v>
      </c>
      <c r="G125" s="333">
        <f t="shared" si="3"/>
        <v>5111.4499999999853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46157</v>
      </c>
      <c r="D126" s="299" t="s">
        <v>869</v>
      </c>
      <c r="E126" s="522">
        <v>202.87</v>
      </c>
      <c r="F126" s="522"/>
      <c r="G126" s="333">
        <f>G127-E126+F126</f>
        <v>5111.4499999999853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46157</v>
      </c>
      <c r="D127" s="299" t="s">
        <v>300</v>
      </c>
      <c r="E127" s="522">
        <v>14.9</v>
      </c>
      <c r="F127" s="522"/>
      <c r="G127" s="333">
        <f t="shared" si="3"/>
        <v>5314.3199999999852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291</v>
      </c>
      <c r="B128" s="330">
        <v>38</v>
      </c>
      <c r="C128" s="298">
        <v>46157</v>
      </c>
      <c r="D128" s="299" t="s">
        <v>293</v>
      </c>
      <c r="E128" s="522"/>
      <c r="F128" s="522">
        <v>4597.82</v>
      </c>
      <c r="G128" s="333">
        <f t="shared" si="3"/>
        <v>5329.2199999999848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8</v>
      </c>
      <c r="C129" s="298">
        <v>46156</v>
      </c>
      <c r="D129" s="299" t="s">
        <v>868</v>
      </c>
      <c r="E129" s="522">
        <v>34.96</v>
      </c>
      <c r="F129" s="522"/>
      <c r="G129" s="333">
        <f t="shared" si="3"/>
        <v>731.39999999998463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46156</v>
      </c>
      <c r="D130" s="299" t="s">
        <v>408</v>
      </c>
      <c r="E130" s="522">
        <v>23.9</v>
      </c>
      <c r="F130" s="522"/>
      <c r="G130" s="333">
        <f t="shared" si="3"/>
        <v>766.35999999998467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24</v>
      </c>
      <c r="C131" s="298">
        <v>46156</v>
      </c>
      <c r="D131" s="299" t="s">
        <v>861</v>
      </c>
      <c r="E131" s="522">
        <v>109.92</v>
      </c>
      <c r="F131" s="522"/>
      <c r="G131" s="333">
        <f t="shared" si="3"/>
        <v>790.25999999998464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46156</v>
      </c>
      <c r="D132" s="299" t="s">
        <v>334</v>
      </c>
      <c r="E132" s="522">
        <v>24.34</v>
      </c>
      <c r="F132" s="522"/>
      <c r="G132" s="333">
        <f t="shared" si="3"/>
        <v>900.1799999999846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46156</v>
      </c>
      <c r="D133" s="299" t="s">
        <v>847</v>
      </c>
      <c r="E133" s="522">
        <v>24.89</v>
      </c>
      <c r="F133" s="522"/>
      <c r="G133" s="333">
        <f t="shared" si="3"/>
        <v>924.51999999998463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5</v>
      </c>
      <c r="C134" s="298">
        <v>46156</v>
      </c>
      <c r="D134" s="299" t="s">
        <v>847</v>
      </c>
      <c r="E134" s="522">
        <v>11.2</v>
      </c>
      <c r="F134" s="522"/>
      <c r="G134" s="333">
        <f t="shared" si="3"/>
        <v>949.40999999998462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46156</v>
      </c>
      <c r="D135" s="299" t="s">
        <v>324</v>
      </c>
      <c r="E135" s="522">
        <v>22.04</v>
      </c>
      <c r="F135" s="522"/>
      <c r="G135" s="333">
        <f t="shared" si="3"/>
        <v>960.60999999998467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291</v>
      </c>
      <c r="B136" s="330">
        <v>39</v>
      </c>
      <c r="C136" s="298">
        <v>46156</v>
      </c>
      <c r="D136" s="299" t="s">
        <v>292</v>
      </c>
      <c r="E136" s="522"/>
      <c r="F136" s="522">
        <v>2763.78</v>
      </c>
      <c r="G136" s="333">
        <f t="shared" si="3"/>
        <v>982.64999999998463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291</v>
      </c>
      <c r="B137" s="330">
        <v>41</v>
      </c>
      <c r="C137" s="298">
        <v>46156</v>
      </c>
      <c r="D137" s="299" t="s">
        <v>299</v>
      </c>
      <c r="E137" s="522"/>
      <c r="F137" s="522">
        <v>250</v>
      </c>
      <c r="G137" s="333">
        <f t="shared" si="3"/>
        <v>-1781.1300000000156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335</v>
      </c>
      <c r="B138" s="330" t="s">
        <v>335</v>
      </c>
      <c r="C138" s="298">
        <v>46156</v>
      </c>
      <c r="D138" s="299" t="s">
        <v>460</v>
      </c>
      <c r="E138" s="522"/>
      <c r="F138" s="522">
        <v>100</v>
      </c>
      <c r="G138" s="333">
        <f t="shared" si="3"/>
        <v>-2031.1300000000156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46156</v>
      </c>
      <c r="D139" s="299" t="s">
        <v>300</v>
      </c>
      <c r="E139" s="522">
        <v>13.3</v>
      </c>
      <c r="F139" s="522"/>
      <c r="G139" s="333">
        <f t="shared" si="3"/>
        <v>-2131.1300000000156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46155</v>
      </c>
      <c r="D140" s="299" t="s">
        <v>296</v>
      </c>
      <c r="E140" s="522">
        <v>14.67</v>
      </c>
      <c r="F140" s="522"/>
      <c r="G140" s="333">
        <f t="shared" si="3"/>
        <v>-2117.8300000000154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46155</v>
      </c>
      <c r="D141" s="299" t="s">
        <v>319</v>
      </c>
      <c r="E141" s="522">
        <v>22.96</v>
      </c>
      <c r="F141" s="522"/>
      <c r="G141" s="333">
        <f t="shared" si="3"/>
        <v>-2103.1600000000153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46155</v>
      </c>
      <c r="D142" s="299" t="s">
        <v>856</v>
      </c>
      <c r="E142" s="522">
        <v>100</v>
      </c>
      <c r="F142" s="522">
        <v>100</v>
      </c>
      <c r="G142" s="333">
        <f t="shared" si="3"/>
        <v>-2080.2000000000153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46154</v>
      </c>
      <c r="D143" s="299" t="s">
        <v>455</v>
      </c>
      <c r="E143" s="522">
        <v>43.14</v>
      </c>
      <c r="F143" s="522"/>
      <c r="G143" s="333">
        <f t="shared" si="3"/>
        <v>-2080.2000000000153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3</v>
      </c>
      <c r="C144" s="298">
        <v>46154</v>
      </c>
      <c r="D144" s="299" t="s">
        <v>455</v>
      </c>
      <c r="E144" s="522">
        <v>7.29</v>
      </c>
      <c r="F144" s="522"/>
      <c r="G144" s="333">
        <f t="shared" si="3"/>
        <v>-2037.0600000000154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19</v>
      </c>
      <c r="C145" s="298">
        <v>46154</v>
      </c>
      <c r="D145" s="299" t="s">
        <v>191</v>
      </c>
      <c r="E145" s="522">
        <v>200</v>
      </c>
      <c r="F145" s="522"/>
      <c r="G145" s="333">
        <f t="shared" si="3"/>
        <v>-2029.7700000000154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6</v>
      </c>
      <c r="C146" s="298">
        <v>46154</v>
      </c>
      <c r="D146" s="299" t="s">
        <v>446</v>
      </c>
      <c r="E146" s="522">
        <v>-0.06</v>
      </c>
      <c r="F146" s="522"/>
      <c r="G146" s="333">
        <f t="shared" si="3"/>
        <v>-1829.7700000000154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46154</v>
      </c>
      <c r="D147" s="299" t="s">
        <v>301</v>
      </c>
      <c r="E147" s="522">
        <v>21.55</v>
      </c>
      <c r="F147" s="522"/>
      <c r="G147" s="333">
        <f t="shared" si="3"/>
        <v>-1829.8300000000154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3</v>
      </c>
      <c r="C148" s="298">
        <v>46153</v>
      </c>
      <c r="D148" s="299" t="s">
        <v>296</v>
      </c>
      <c r="E148" s="522">
        <v>4.79</v>
      </c>
      <c r="F148" s="522"/>
      <c r="G148" s="333">
        <f t="shared" si="3"/>
        <v>-1808.2800000000154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4</v>
      </c>
      <c r="C149" s="298">
        <v>46153</v>
      </c>
      <c r="D149" s="299" t="s">
        <v>296</v>
      </c>
      <c r="E149" s="522">
        <v>66.59</v>
      </c>
      <c r="F149" s="522"/>
      <c r="G149" s="333">
        <f t="shared" si="3"/>
        <v>-1803.4900000000155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46153</v>
      </c>
      <c r="D150" s="299" t="s">
        <v>844</v>
      </c>
      <c r="E150" s="522">
        <v>-51.06</v>
      </c>
      <c r="F150" s="522">
        <v>-51.06</v>
      </c>
      <c r="G150" s="333">
        <f t="shared" si="3"/>
        <v>-1736.9000000000156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22</v>
      </c>
      <c r="C151" s="298">
        <v>46153</v>
      </c>
      <c r="D151" s="299" t="s">
        <v>352</v>
      </c>
      <c r="E151" s="522">
        <v>21.29</v>
      </c>
      <c r="F151" s="522"/>
      <c r="G151" s="333">
        <f t="shared" si="3"/>
        <v>-1736.9000000000156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46152</v>
      </c>
      <c r="D152" s="299" t="s">
        <v>319</v>
      </c>
      <c r="E152" s="522">
        <v>59.25</v>
      </c>
      <c r="F152" s="522"/>
      <c r="G152" s="333">
        <f t="shared" si="3"/>
        <v>-1715.6100000000156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1</v>
      </c>
      <c r="C153" s="298">
        <v>46152</v>
      </c>
      <c r="D153" s="299" t="s">
        <v>304</v>
      </c>
      <c r="E153" s="522">
        <v>145.94999999999999</v>
      </c>
      <c r="F153" s="522"/>
      <c r="G153" s="333">
        <f t="shared" si="3"/>
        <v>-1656.3600000000156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1</v>
      </c>
      <c r="C154" s="298">
        <v>46152</v>
      </c>
      <c r="D154" s="299" t="s">
        <v>311</v>
      </c>
      <c r="E154" s="522">
        <v>131.9</v>
      </c>
      <c r="F154" s="522"/>
      <c r="G154" s="333">
        <f t="shared" si="3"/>
        <v>-1510.4100000000155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46152</v>
      </c>
      <c r="D155" s="299" t="s">
        <v>851</v>
      </c>
      <c r="E155" s="522">
        <v>96.46</v>
      </c>
      <c r="F155" s="522"/>
      <c r="G155" s="333">
        <f t="shared" si="3"/>
        <v>-1378.5100000000155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7</v>
      </c>
      <c r="C156" s="298">
        <v>46152</v>
      </c>
      <c r="D156" s="299" t="s">
        <v>852</v>
      </c>
      <c r="E156" s="522">
        <v>162</v>
      </c>
      <c r="F156" s="522"/>
      <c r="G156" s="333">
        <f t="shared" si="3"/>
        <v>-1282.0500000000154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3</v>
      </c>
      <c r="C157" s="298">
        <v>46152</v>
      </c>
      <c r="D157" s="299" t="s">
        <v>348</v>
      </c>
      <c r="E157" s="522">
        <v>25</v>
      </c>
      <c r="F157" s="522"/>
      <c r="G157" s="333">
        <f t="shared" si="3"/>
        <v>-1120.0500000000154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46151</v>
      </c>
      <c r="D158" s="299" t="s">
        <v>853</v>
      </c>
      <c r="E158" s="522">
        <v>35.83</v>
      </c>
      <c r="F158" s="522"/>
      <c r="G158" s="333">
        <f t="shared" si="3"/>
        <v>-1095.0500000000154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46151</v>
      </c>
      <c r="D159" s="299" t="s">
        <v>310</v>
      </c>
      <c r="E159" s="522">
        <v>50.58</v>
      </c>
      <c r="F159" s="522"/>
      <c r="G159" s="333">
        <f t="shared" si="3"/>
        <v>-1059.2200000000155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46151</v>
      </c>
      <c r="D160" s="299" t="s">
        <v>854</v>
      </c>
      <c r="E160" s="522">
        <v>20.65</v>
      </c>
      <c r="F160" s="522"/>
      <c r="G160" s="333">
        <f t="shared" si="3"/>
        <v>-1008.6400000000156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8</v>
      </c>
      <c r="C161" s="298">
        <v>46151</v>
      </c>
      <c r="D161" s="299" t="s">
        <v>319</v>
      </c>
      <c r="E161" s="522">
        <v>38.770000000000003</v>
      </c>
      <c r="F161" s="522"/>
      <c r="G161" s="333">
        <f t="shared" si="3"/>
        <v>-987.99000000001558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46151</v>
      </c>
      <c r="D162" s="299" t="s">
        <v>844</v>
      </c>
      <c r="E162" s="522">
        <v>383.63</v>
      </c>
      <c r="F162" s="522">
        <v>383.63</v>
      </c>
      <c r="G162" s="333">
        <f t="shared" si="3"/>
        <v>-949.2200000000156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5</v>
      </c>
      <c r="C163" s="298">
        <v>46151</v>
      </c>
      <c r="D163" s="299" t="s">
        <v>855</v>
      </c>
      <c r="E163" s="522">
        <v>10.68</v>
      </c>
      <c r="F163" s="522"/>
      <c r="G163" s="333">
        <f t="shared" si="3"/>
        <v>-949.2200000000156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3</v>
      </c>
      <c r="C164" s="298">
        <v>46151</v>
      </c>
      <c r="D164" s="299" t="s">
        <v>348</v>
      </c>
      <c r="E164" s="522">
        <v>9.35</v>
      </c>
      <c r="F164" s="522"/>
      <c r="G164" s="333">
        <f t="shared" si="3"/>
        <v>-938.54000000001565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46151</v>
      </c>
      <c r="D165" s="299" t="s">
        <v>331</v>
      </c>
      <c r="E165" s="522">
        <v>-150.9</v>
      </c>
      <c r="F165" s="522">
        <v>-150.9</v>
      </c>
      <c r="G165" s="333">
        <f t="shared" si="3"/>
        <v>-929.19000000001563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46151</v>
      </c>
      <c r="D166" s="299" t="s">
        <v>848</v>
      </c>
      <c r="E166" s="522">
        <v>557.9</v>
      </c>
      <c r="F166" s="522">
        <v>557.9</v>
      </c>
      <c r="G166" s="333">
        <f t="shared" si="3"/>
        <v>-929.19000000001563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18</v>
      </c>
      <c r="C167" s="298">
        <v>46150</v>
      </c>
      <c r="D167" s="299" t="s">
        <v>361</v>
      </c>
      <c r="E167" s="522">
        <v>400</v>
      </c>
      <c r="F167" s="522"/>
      <c r="G167" s="333">
        <f t="shared" si="3"/>
        <v>-929.19000000001574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46150</v>
      </c>
      <c r="D168" s="299" t="s">
        <v>843</v>
      </c>
      <c r="E168" s="522">
        <v>200</v>
      </c>
      <c r="F168" s="522">
        <v>200</v>
      </c>
      <c r="G168" s="333">
        <f t="shared" si="3"/>
        <v>-529.19000000001574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46150</v>
      </c>
      <c r="D169" s="299" t="s">
        <v>473</v>
      </c>
      <c r="E169" s="522">
        <v>52.78</v>
      </c>
      <c r="F169" s="522"/>
      <c r="G169" s="333">
        <f t="shared" si="3"/>
        <v>-529.19000000001574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46150</v>
      </c>
      <c r="D170" s="299" t="s">
        <v>849</v>
      </c>
      <c r="E170" s="522">
        <v>137.07</v>
      </c>
      <c r="F170" s="522">
        <v>137.07</v>
      </c>
      <c r="G170" s="333">
        <f t="shared" si="3"/>
        <v>-476.41000000001571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46150</v>
      </c>
      <c r="D171" s="299" t="s">
        <v>358</v>
      </c>
      <c r="E171" s="522">
        <v>17.440000000000001</v>
      </c>
      <c r="F171" s="522"/>
      <c r="G171" s="333">
        <f t="shared" si="3"/>
        <v>-476.41000000001566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46150</v>
      </c>
      <c r="D172" s="299" t="s">
        <v>850</v>
      </c>
      <c r="E172" s="522">
        <v>359.81</v>
      </c>
      <c r="F172" s="522">
        <v>359.81</v>
      </c>
      <c r="G172" s="333">
        <f t="shared" si="3"/>
        <v>-458.97000000001566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46149</v>
      </c>
      <c r="D173" s="299" t="s">
        <v>847</v>
      </c>
      <c r="E173" s="522">
        <v>23.7</v>
      </c>
      <c r="F173" s="522"/>
      <c r="G173" s="333">
        <f t="shared" si="3"/>
        <v>-458.97000000001566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46149</v>
      </c>
      <c r="D174" s="299" t="s">
        <v>371</v>
      </c>
      <c r="E174" s="522">
        <v>13.43</v>
      </c>
      <c r="F174" s="522"/>
      <c r="G174" s="333">
        <f t="shared" si="3"/>
        <v>-435.27000000001567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13</v>
      </c>
      <c r="C175" s="298">
        <v>46149</v>
      </c>
      <c r="D175" s="299" t="s">
        <v>182</v>
      </c>
      <c r="E175" s="522">
        <v>122.18</v>
      </c>
      <c r="F175" s="522"/>
      <c r="G175" s="333">
        <f t="shared" si="3"/>
        <v>-421.84000000001566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335</v>
      </c>
      <c r="B176" s="330" t="s">
        <v>335</v>
      </c>
      <c r="C176" s="298">
        <v>46149</v>
      </c>
      <c r="D176" s="299" t="s">
        <v>447</v>
      </c>
      <c r="E176" s="522">
        <v>43.62</v>
      </c>
      <c r="F176" s="522"/>
      <c r="G176" s="333">
        <f t="shared" si="3"/>
        <v>-299.66000000001566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9</v>
      </c>
      <c r="C177" s="298">
        <v>46149</v>
      </c>
      <c r="D177" s="299" t="s">
        <v>58</v>
      </c>
      <c r="E177" s="522">
        <v>1231.68</v>
      </c>
      <c r="F177" s="522"/>
      <c r="G177" s="333">
        <f t="shared" si="3"/>
        <v>-256.04000000001565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3</v>
      </c>
      <c r="C178" s="298">
        <v>46149</v>
      </c>
      <c r="D178" s="299" t="s">
        <v>309</v>
      </c>
      <c r="E178" s="522">
        <v>4.49</v>
      </c>
      <c r="F178" s="522"/>
      <c r="G178" s="333">
        <f t="shared" si="3"/>
        <v>975.63999999998441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5</v>
      </c>
      <c r="C179" s="298">
        <v>46149</v>
      </c>
      <c r="D179" s="299" t="s">
        <v>847</v>
      </c>
      <c r="E179" s="522">
        <v>19.2</v>
      </c>
      <c r="F179" s="522"/>
      <c r="G179" s="333">
        <f t="shared" si="3"/>
        <v>980.12999999998442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46149</v>
      </c>
      <c r="D180" s="299" t="s">
        <v>847</v>
      </c>
      <c r="E180" s="522">
        <v>35</v>
      </c>
      <c r="F180" s="522"/>
      <c r="G180" s="333">
        <f t="shared" si="3"/>
        <v>999.32999999998447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8</v>
      </c>
      <c r="C181" s="298">
        <v>46149</v>
      </c>
      <c r="D181" s="299" t="s">
        <v>319</v>
      </c>
      <c r="E181" s="522">
        <v>15.93</v>
      </c>
      <c r="F181" s="522"/>
      <c r="G181" s="333">
        <f t="shared" si="3"/>
        <v>1034.3299999999845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46149</v>
      </c>
      <c r="D182" s="299" t="s">
        <v>296</v>
      </c>
      <c r="E182" s="522">
        <v>11.18</v>
      </c>
      <c r="F182" s="522"/>
      <c r="G182" s="333">
        <f t="shared" si="3"/>
        <v>1050.2599999999845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46149</v>
      </c>
      <c r="D183" s="299" t="s">
        <v>301</v>
      </c>
      <c r="E183" s="522">
        <v>16.05</v>
      </c>
      <c r="F183" s="522"/>
      <c r="G183" s="333">
        <f t="shared" ref="G183:G222" si="4">G184-E183+F183</f>
        <v>1061.4399999999846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46148</v>
      </c>
      <c r="D184" s="299" t="s">
        <v>340</v>
      </c>
      <c r="E184" s="522">
        <v>47.93</v>
      </c>
      <c r="F184" s="522"/>
      <c r="G184" s="333">
        <f t="shared" si="4"/>
        <v>1077.4899999999845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14</v>
      </c>
      <c r="C185" s="298">
        <v>46148</v>
      </c>
      <c r="D185" s="299" t="s">
        <v>366</v>
      </c>
      <c r="E185" s="522">
        <v>66.67</v>
      </c>
      <c r="F185" s="522"/>
      <c r="G185" s="333">
        <f t="shared" si="4"/>
        <v>1125.4199999999846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8</v>
      </c>
      <c r="C186" s="298">
        <v>46148</v>
      </c>
      <c r="D186" s="299" t="s">
        <v>319</v>
      </c>
      <c r="E186" s="522">
        <v>19.14</v>
      </c>
      <c r="F186" s="522"/>
      <c r="G186" s="333">
        <f t="shared" si="4"/>
        <v>1192.0899999999847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4</v>
      </c>
      <c r="C187" s="298">
        <v>46148</v>
      </c>
      <c r="D187" s="299" t="s">
        <v>310</v>
      </c>
      <c r="E187" s="522">
        <v>103.69</v>
      </c>
      <c r="F187" s="522"/>
      <c r="G187" s="333">
        <f t="shared" si="4"/>
        <v>1211.2299999999848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287</v>
      </c>
      <c r="B188" s="330" t="s">
        <v>287</v>
      </c>
      <c r="C188" s="298">
        <v>46148</v>
      </c>
      <c r="D188" s="299" t="s">
        <v>844</v>
      </c>
      <c r="E188" s="522">
        <v>513.29999999999995</v>
      </c>
      <c r="F188" s="522">
        <v>513.29999999999995</v>
      </c>
      <c r="G188" s="333">
        <f t="shared" si="4"/>
        <v>1314.9199999999848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6</v>
      </c>
      <c r="C189" s="298">
        <v>46148</v>
      </c>
      <c r="D189" s="299" t="s">
        <v>300</v>
      </c>
      <c r="E189" s="522">
        <v>41.52</v>
      </c>
      <c r="F189" s="522"/>
      <c r="G189" s="333">
        <f t="shared" si="4"/>
        <v>1314.9199999999848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46148</v>
      </c>
      <c r="D190" s="299" t="s">
        <v>845</v>
      </c>
      <c r="E190" s="522">
        <v>500.5</v>
      </c>
      <c r="F190" s="522">
        <v>500.5</v>
      </c>
      <c r="G190" s="333">
        <f t="shared" si="4"/>
        <v>1356.4399999999848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46148</v>
      </c>
      <c r="D191" s="299" t="s">
        <v>846</v>
      </c>
      <c r="E191" s="522">
        <v>457.94</v>
      </c>
      <c r="F191" s="522">
        <v>457.94</v>
      </c>
      <c r="G191" s="333">
        <f t="shared" si="4"/>
        <v>1356.4399999999848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1</v>
      </c>
      <c r="C192" s="298">
        <v>46148</v>
      </c>
      <c r="D192" s="299" t="s">
        <v>306</v>
      </c>
      <c r="E192" s="522">
        <v>23.48</v>
      </c>
      <c r="F192" s="522"/>
      <c r="G192" s="333">
        <f t="shared" si="4"/>
        <v>1356.4399999999848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46147</v>
      </c>
      <c r="D193" s="299" t="s">
        <v>384</v>
      </c>
      <c r="E193" s="522">
        <v>59.03</v>
      </c>
      <c r="F193" s="522"/>
      <c r="G193" s="333">
        <f t="shared" si="4"/>
        <v>1379.9199999999848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46147</v>
      </c>
      <c r="D194" s="299" t="s">
        <v>334</v>
      </c>
      <c r="E194" s="522">
        <v>11.06</v>
      </c>
      <c r="F194" s="522"/>
      <c r="G194" s="333">
        <f t="shared" si="4"/>
        <v>1438.9499999999848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46147</v>
      </c>
      <c r="D195" s="299" t="s">
        <v>296</v>
      </c>
      <c r="E195" s="522">
        <v>8.7200000000000006</v>
      </c>
      <c r="F195" s="522"/>
      <c r="G195" s="333">
        <f t="shared" si="4"/>
        <v>1450.0099999999848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4</v>
      </c>
      <c r="C196" s="298">
        <v>46147</v>
      </c>
      <c r="D196" s="299" t="s">
        <v>296</v>
      </c>
      <c r="E196" s="522">
        <v>42.88</v>
      </c>
      <c r="F196" s="522"/>
      <c r="G196" s="333">
        <f t="shared" si="4"/>
        <v>1458.7299999999848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46147</v>
      </c>
      <c r="D197" s="299" t="s">
        <v>300</v>
      </c>
      <c r="E197" s="522">
        <v>17.03</v>
      </c>
      <c r="F197" s="522"/>
      <c r="G197" s="333">
        <f t="shared" si="4"/>
        <v>1501.6099999999849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22</v>
      </c>
      <c r="C198" s="298">
        <v>46146</v>
      </c>
      <c r="D198" s="299" t="s">
        <v>835</v>
      </c>
      <c r="E198" s="522">
        <v>13.83</v>
      </c>
      <c r="F198" s="522"/>
      <c r="G198" s="333">
        <f t="shared" si="4"/>
        <v>1518.6399999999849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6</v>
      </c>
      <c r="C199" s="298">
        <v>46146</v>
      </c>
      <c r="D199" s="299" t="s">
        <v>340</v>
      </c>
      <c r="E199" s="522">
        <v>47.93</v>
      </c>
      <c r="F199" s="522"/>
      <c r="G199" s="333">
        <f t="shared" si="4"/>
        <v>1532.4699999999848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46146</v>
      </c>
      <c r="D200" s="299" t="s">
        <v>334</v>
      </c>
      <c r="E200" s="522">
        <v>11.06</v>
      </c>
      <c r="F200" s="522"/>
      <c r="G200" s="333">
        <f t="shared" si="4"/>
        <v>1580.3999999999849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14</v>
      </c>
      <c r="C201" s="298">
        <v>46146</v>
      </c>
      <c r="D201" s="299" t="s">
        <v>367</v>
      </c>
      <c r="E201" s="522">
        <v>70.25</v>
      </c>
      <c r="F201" s="522"/>
      <c r="G201" s="333">
        <f t="shared" si="4"/>
        <v>1591.4599999999848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284</v>
      </c>
      <c r="B202" s="330">
        <v>36</v>
      </c>
      <c r="C202" s="298">
        <v>46146</v>
      </c>
      <c r="D202" s="299" t="s">
        <v>374</v>
      </c>
      <c r="E202" s="522">
        <v>50</v>
      </c>
      <c r="F202" s="522"/>
      <c r="G202" s="333">
        <f t="shared" si="4"/>
        <v>1661.7099999999848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17</v>
      </c>
      <c r="C203" s="298">
        <v>46146</v>
      </c>
      <c r="D203" s="299" t="s">
        <v>370</v>
      </c>
      <c r="E203" s="522">
        <v>99</v>
      </c>
      <c r="F203" s="522"/>
      <c r="G203" s="333">
        <f t="shared" si="4"/>
        <v>1711.7099999999848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5</v>
      </c>
      <c r="C204" s="298">
        <v>46145</v>
      </c>
      <c r="D204" s="299" t="s">
        <v>834</v>
      </c>
      <c r="E204" s="522">
        <v>49.13</v>
      </c>
      <c r="F204" s="522"/>
      <c r="G204" s="333">
        <f t="shared" si="4"/>
        <v>1810.7099999999848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1</v>
      </c>
      <c r="C205" s="298">
        <v>46145</v>
      </c>
      <c r="D205" s="299" t="s">
        <v>831</v>
      </c>
      <c r="E205" s="522">
        <v>50</v>
      </c>
      <c r="F205" s="522"/>
      <c r="G205" s="333">
        <f t="shared" si="4"/>
        <v>1859.8399999999849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1</v>
      </c>
      <c r="C206" s="298">
        <v>46145</v>
      </c>
      <c r="D206" s="299" t="s">
        <v>311</v>
      </c>
      <c r="E206" s="522">
        <v>91.98</v>
      </c>
      <c r="F206" s="522"/>
      <c r="G206" s="333">
        <f t="shared" si="4"/>
        <v>1909.8399999999849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46145</v>
      </c>
      <c r="D207" s="299" t="s">
        <v>832</v>
      </c>
      <c r="E207" s="522">
        <v>24.68</v>
      </c>
      <c r="F207" s="522"/>
      <c r="G207" s="333">
        <f t="shared" si="4"/>
        <v>2001.8199999999849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46145</v>
      </c>
      <c r="D208" s="299" t="s">
        <v>358</v>
      </c>
      <c r="E208" s="522">
        <v>2.4900000000000002</v>
      </c>
      <c r="F208" s="522"/>
      <c r="G208" s="333">
        <f t="shared" si="4"/>
        <v>2026.499999999985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22</v>
      </c>
      <c r="C209" s="298">
        <v>46145</v>
      </c>
      <c r="D209" s="299" t="s">
        <v>862</v>
      </c>
      <c r="E209" s="522">
        <v>12.77</v>
      </c>
      <c r="F209" s="522"/>
      <c r="G209" s="333">
        <f t="shared" si="4"/>
        <v>2028.989999999985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46145</v>
      </c>
      <c r="D210" s="299" t="s">
        <v>458</v>
      </c>
      <c r="E210" s="522">
        <v>192.97</v>
      </c>
      <c r="F210" s="522"/>
      <c r="G210" s="333">
        <f t="shared" si="4"/>
        <v>2041.759999999985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3</v>
      </c>
      <c r="C211" s="298">
        <v>46145</v>
      </c>
      <c r="D211" s="299" t="s">
        <v>348</v>
      </c>
      <c r="E211" s="522">
        <v>9.35</v>
      </c>
      <c r="F211" s="522"/>
      <c r="G211" s="333">
        <f t="shared" si="4"/>
        <v>2234.729999999985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4</v>
      </c>
      <c r="C212" s="298">
        <v>46144</v>
      </c>
      <c r="D212" s="299" t="s">
        <v>310</v>
      </c>
      <c r="E212" s="522">
        <v>57.69</v>
      </c>
      <c r="F212" s="522"/>
      <c r="G212" s="333">
        <f t="shared" si="4"/>
        <v>2244.0799999999849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8</v>
      </c>
      <c r="C213" s="298">
        <v>46144</v>
      </c>
      <c r="D213" s="299" t="s">
        <v>310</v>
      </c>
      <c r="E213" s="522">
        <v>6.37</v>
      </c>
      <c r="F213" s="522"/>
      <c r="G213" s="333">
        <f t="shared" si="4"/>
        <v>2301.769999999985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22</v>
      </c>
      <c r="C214" s="298">
        <v>46144</v>
      </c>
      <c r="D214" s="299" t="s">
        <v>375</v>
      </c>
      <c r="E214" s="522">
        <v>6.37</v>
      </c>
      <c r="F214" s="522"/>
      <c r="G214" s="333">
        <f t="shared" si="4"/>
        <v>2308.1399999999849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46144</v>
      </c>
      <c r="D215" s="299" t="s">
        <v>300</v>
      </c>
      <c r="E215" s="522">
        <v>41.51</v>
      </c>
      <c r="F215" s="522"/>
      <c r="G215" s="333">
        <f t="shared" si="4"/>
        <v>2314.5099999999848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7</v>
      </c>
      <c r="C216" s="298">
        <v>46144</v>
      </c>
      <c r="D216" s="299" t="s">
        <v>833</v>
      </c>
      <c r="E216" s="522">
        <v>74.53</v>
      </c>
      <c r="F216" s="522"/>
      <c r="G216" s="333">
        <f t="shared" si="4"/>
        <v>2356.019999999985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46144</v>
      </c>
      <c r="D217" s="299" t="s">
        <v>306</v>
      </c>
      <c r="E217" s="522">
        <v>72.73</v>
      </c>
      <c r="F217" s="522"/>
      <c r="G217" s="333">
        <f t="shared" si="4"/>
        <v>2430.5499999999852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3</v>
      </c>
      <c r="C218" s="298">
        <v>46144</v>
      </c>
      <c r="D218" s="299" t="s">
        <v>348</v>
      </c>
      <c r="E218" s="522">
        <v>25</v>
      </c>
      <c r="F218" s="522"/>
      <c r="G218" s="333">
        <f t="shared" si="4"/>
        <v>2503.2799999999852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287</v>
      </c>
      <c r="B219" s="330" t="s">
        <v>287</v>
      </c>
      <c r="C219" s="298">
        <v>46144</v>
      </c>
      <c r="D219" s="299" t="s">
        <v>485</v>
      </c>
      <c r="E219" s="522">
        <v>121.4</v>
      </c>
      <c r="F219" s="522">
        <v>121.4</v>
      </c>
      <c r="G219" s="333">
        <f t="shared" si="4"/>
        <v>2528.2799999999852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3</v>
      </c>
      <c r="C220" s="298">
        <v>46144</v>
      </c>
      <c r="D220" s="299" t="s">
        <v>348</v>
      </c>
      <c r="E220" s="522">
        <v>9.73</v>
      </c>
      <c r="F220" s="522"/>
      <c r="G220" s="333">
        <f t="shared" si="4"/>
        <v>2528.2799999999852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46143</v>
      </c>
      <c r="D221" s="299" t="s">
        <v>358</v>
      </c>
      <c r="E221" s="522">
        <v>8.9700000000000006</v>
      </c>
      <c r="F221" s="522"/>
      <c r="G221" s="333">
        <f t="shared" si="4"/>
        <v>2538.0099999999852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s="540" customFormat="1" ht="12" customHeight="1" x14ac:dyDescent="0.3">
      <c r="A222" s="530" t="s">
        <v>284</v>
      </c>
      <c r="B222" s="531">
        <v>37</v>
      </c>
      <c r="C222" s="532">
        <v>46142</v>
      </c>
      <c r="D222" s="533" t="s">
        <v>285</v>
      </c>
      <c r="E222" s="534">
        <v>5616.82</v>
      </c>
      <c r="F222" s="534"/>
      <c r="G222" s="535">
        <f t="shared" si="4"/>
        <v>2546.979999999985</v>
      </c>
      <c r="H222" s="536"/>
      <c r="I222" s="537"/>
      <c r="J222" s="538"/>
      <c r="K222" s="539"/>
      <c r="L222" s="538"/>
      <c r="M222" s="539"/>
      <c r="N222" s="538"/>
      <c r="O222" s="539"/>
      <c r="P222" s="538"/>
      <c r="Q222" s="539"/>
      <c r="R222" s="538"/>
      <c r="S222" s="539"/>
      <c r="T222" s="538"/>
    </row>
    <row r="223" spans="1:20" ht="12" customHeight="1" x14ac:dyDescent="0.3">
      <c r="A223" s="329" t="s">
        <v>286</v>
      </c>
      <c r="B223" s="330">
        <v>25</v>
      </c>
      <c r="C223" s="298">
        <v>46142</v>
      </c>
      <c r="D223" s="298" t="s">
        <v>204</v>
      </c>
      <c r="E223" s="331">
        <v>350</v>
      </c>
      <c r="F223" s="331"/>
      <c r="G223" s="333">
        <f t="shared" ref="G223:G224" si="5">G224-E223+F223</f>
        <v>8163.7999999999847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286</v>
      </c>
      <c r="B224" s="330">
        <v>26</v>
      </c>
      <c r="C224" s="298">
        <v>46142</v>
      </c>
      <c r="D224" s="298" t="s">
        <v>205</v>
      </c>
      <c r="E224" s="331">
        <v>320</v>
      </c>
      <c r="F224" s="331"/>
      <c r="G224" s="333">
        <f t="shared" si="5"/>
        <v>8513.7999999999847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286</v>
      </c>
      <c r="B225" s="330">
        <v>27</v>
      </c>
      <c r="C225" s="298">
        <v>46142</v>
      </c>
      <c r="D225" s="298" t="s">
        <v>206</v>
      </c>
      <c r="E225" s="331">
        <v>25</v>
      </c>
      <c r="F225" s="331"/>
      <c r="G225" s="333">
        <f t="shared" ref="G225:G476" si="6">G226-E225+F225</f>
        <v>8833.7999999999847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286</v>
      </c>
      <c r="B226" s="330">
        <v>28</v>
      </c>
      <c r="C226" s="298">
        <v>46142</v>
      </c>
      <c r="D226" s="298" t="s">
        <v>207</v>
      </c>
      <c r="E226" s="331">
        <v>25</v>
      </c>
      <c r="F226" s="331"/>
      <c r="G226" s="333">
        <f t="shared" si="6"/>
        <v>8858.7999999999847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286</v>
      </c>
      <c r="B227" s="330">
        <v>29</v>
      </c>
      <c r="C227" s="298">
        <v>46142</v>
      </c>
      <c r="D227" s="298" t="s">
        <v>208</v>
      </c>
      <c r="E227" s="331">
        <v>45</v>
      </c>
      <c r="F227" s="331"/>
      <c r="G227" s="333">
        <f t="shared" si="6"/>
        <v>8883.7999999999847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286</v>
      </c>
      <c r="B228" s="330">
        <v>30</v>
      </c>
      <c r="C228" s="298">
        <v>46142</v>
      </c>
      <c r="D228" s="298" t="s">
        <v>209</v>
      </c>
      <c r="E228" s="331">
        <v>400</v>
      </c>
      <c r="F228" s="331"/>
      <c r="G228" s="333">
        <f t="shared" si="6"/>
        <v>8928.7999999999847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286</v>
      </c>
      <c r="B229" s="330">
        <v>31</v>
      </c>
      <c r="C229" s="298">
        <v>46142</v>
      </c>
      <c r="D229" s="298" t="s">
        <v>210</v>
      </c>
      <c r="E229" s="331">
        <v>375</v>
      </c>
      <c r="F229" s="331"/>
      <c r="G229" s="333">
        <f t="shared" si="6"/>
        <v>9328.7999999999847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286</v>
      </c>
      <c r="B230" s="330">
        <v>32</v>
      </c>
      <c r="C230" s="298">
        <v>46142</v>
      </c>
      <c r="D230" s="298" t="s">
        <v>211</v>
      </c>
      <c r="E230" s="331">
        <v>100</v>
      </c>
      <c r="F230" s="331"/>
      <c r="G230" s="333">
        <f t="shared" si="6"/>
        <v>9703.7999999999847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286</v>
      </c>
      <c r="B231" s="330">
        <v>33</v>
      </c>
      <c r="C231" s="298">
        <v>46142</v>
      </c>
      <c r="D231" s="298" t="s">
        <v>212</v>
      </c>
      <c r="E231" s="331">
        <v>85</v>
      </c>
      <c r="F231" s="331"/>
      <c r="G231" s="333">
        <f t="shared" si="6"/>
        <v>9803.7999999999847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286</v>
      </c>
      <c r="B232" s="330">
        <v>34</v>
      </c>
      <c r="C232" s="298">
        <v>46142</v>
      </c>
      <c r="D232" s="298" t="s">
        <v>213</v>
      </c>
      <c r="E232" s="331">
        <v>230</v>
      </c>
      <c r="F232" s="331"/>
      <c r="G232" s="333">
        <f t="shared" si="6"/>
        <v>9888.7999999999847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286</v>
      </c>
      <c r="B233" s="330">
        <v>35</v>
      </c>
      <c r="C233" s="298">
        <v>46142</v>
      </c>
      <c r="D233" s="298" t="s">
        <v>214</v>
      </c>
      <c r="E233" s="331">
        <v>45</v>
      </c>
      <c r="F233" s="331"/>
      <c r="G233" s="333">
        <f t="shared" si="6"/>
        <v>10118.799999999985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46142</v>
      </c>
      <c r="D234" s="299" t="s">
        <v>288</v>
      </c>
      <c r="E234" s="331">
        <v>185.64</v>
      </c>
      <c r="F234" s="331">
        <v>185.64</v>
      </c>
      <c r="G234" s="333">
        <f t="shared" si="6"/>
        <v>10163.799999999985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46142</v>
      </c>
      <c r="D235" s="299" t="s">
        <v>290</v>
      </c>
      <c r="E235" s="331">
        <v>30</v>
      </c>
      <c r="F235" s="331"/>
      <c r="G235" s="333">
        <f t="shared" si="6"/>
        <v>10163.799999999985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291</v>
      </c>
      <c r="B236" s="330">
        <v>39</v>
      </c>
      <c r="C236" s="298">
        <v>46142</v>
      </c>
      <c r="D236" s="299" t="s">
        <v>292</v>
      </c>
      <c r="E236" s="331"/>
      <c r="F236" s="331">
        <v>2763.78</v>
      </c>
      <c r="G236" s="333">
        <f t="shared" si="6"/>
        <v>10193.799999999985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291</v>
      </c>
      <c r="B237" s="330">
        <v>38</v>
      </c>
      <c r="C237" s="298">
        <v>46142</v>
      </c>
      <c r="D237" s="299" t="s">
        <v>293</v>
      </c>
      <c r="E237" s="331"/>
      <c r="F237" s="331">
        <v>4597.82</v>
      </c>
      <c r="G237" s="333">
        <f t="shared" si="6"/>
        <v>7430.019999999985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42</v>
      </c>
      <c r="C238" s="298">
        <v>46142</v>
      </c>
      <c r="D238" s="299" t="s">
        <v>200</v>
      </c>
      <c r="E238" s="331">
        <v>50.92</v>
      </c>
      <c r="F238" s="331"/>
      <c r="G238" s="333">
        <f t="shared" si="6"/>
        <v>2832.1999999999853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43</v>
      </c>
      <c r="C239" s="298">
        <v>46142</v>
      </c>
      <c r="D239" s="299" t="s">
        <v>201</v>
      </c>
      <c r="E239" s="331">
        <v>50.92</v>
      </c>
      <c r="F239" s="331"/>
      <c r="G239" s="333">
        <f t="shared" si="6"/>
        <v>2883.1199999999853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4</v>
      </c>
      <c r="C240" s="298">
        <v>46142</v>
      </c>
      <c r="D240" s="299" t="s">
        <v>295</v>
      </c>
      <c r="E240" s="331">
        <v>35.799999999999997</v>
      </c>
      <c r="F240" s="331"/>
      <c r="G240" s="333">
        <f t="shared" si="6"/>
        <v>2934.0399999999854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10</v>
      </c>
      <c r="C241" s="298">
        <v>46142</v>
      </c>
      <c r="D241" s="299" t="s">
        <v>176</v>
      </c>
      <c r="E241" s="331">
        <v>17.899999999999999</v>
      </c>
      <c r="F241" s="331"/>
      <c r="G241" s="333">
        <f t="shared" si="6"/>
        <v>2969.8399999999856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46142</v>
      </c>
      <c r="D242" s="299" t="s">
        <v>296</v>
      </c>
      <c r="E242" s="331">
        <v>8.7200000000000006</v>
      </c>
      <c r="F242" s="331"/>
      <c r="G242" s="333">
        <f t="shared" si="6"/>
        <v>2987.7399999999857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46142</v>
      </c>
      <c r="D243" s="299" t="s">
        <v>297</v>
      </c>
      <c r="E243" s="331">
        <v>100</v>
      </c>
      <c r="F243" s="331"/>
      <c r="G243" s="333">
        <f t="shared" si="6"/>
        <v>2996.4599999999855</v>
      </c>
      <c r="H243" s="334" t="s">
        <v>298</v>
      </c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5</v>
      </c>
      <c r="C244" s="298">
        <v>46142</v>
      </c>
      <c r="D244" s="299" t="s">
        <v>297</v>
      </c>
      <c r="E244" s="331">
        <v>100</v>
      </c>
      <c r="F244" s="331"/>
      <c r="G244" s="333">
        <f t="shared" si="6"/>
        <v>3096.4599999999855</v>
      </c>
      <c r="H244" s="334" t="s">
        <v>298</v>
      </c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46142</v>
      </c>
      <c r="D245" s="299" t="s">
        <v>297</v>
      </c>
      <c r="E245" s="331">
        <v>100</v>
      </c>
      <c r="F245" s="331"/>
      <c r="G245" s="333">
        <f t="shared" si="6"/>
        <v>3196.4599999999855</v>
      </c>
      <c r="H245" s="334" t="s">
        <v>298</v>
      </c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8</v>
      </c>
      <c r="C246" s="298">
        <v>46142</v>
      </c>
      <c r="D246" s="299" t="s">
        <v>297</v>
      </c>
      <c r="E246" s="331">
        <v>100</v>
      </c>
      <c r="F246" s="331"/>
      <c r="G246" s="333">
        <f t="shared" si="6"/>
        <v>3296.4599999999855</v>
      </c>
      <c r="H246" s="334" t="s">
        <v>298</v>
      </c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291</v>
      </c>
      <c r="B247" s="330">
        <v>41</v>
      </c>
      <c r="C247" s="298">
        <v>46142</v>
      </c>
      <c r="D247" s="299" t="s">
        <v>299</v>
      </c>
      <c r="E247" s="331"/>
      <c r="F247" s="331">
        <v>250</v>
      </c>
      <c r="G247" s="333">
        <f t="shared" si="6"/>
        <v>3396.4599999999855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46142</v>
      </c>
      <c r="D248" s="299" t="s">
        <v>300</v>
      </c>
      <c r="E248" s="331">
        <v>42.44</v>
      </c>
      <c r="F248" s="331"/>
      <c r="G248" s="333">
        <f t="shared" si="6"/>
        <v>3146.4599999999855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46142</v>
      </c>
      <c r="D249" s="299" t="s">
        <v>300</v>
      </c>
      <c r="E249" s="331">
        <v>24.05</v>
      </c>
      <c r="F249" s="331"/>
      <c r="G249" s="333">
        <f t="shared" si="6"/>
        <v>3188.8999999999855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46141</v>
      </c>
      <c r="D250" s="299" t="s">
        <v>301</v>
      </c>
      <c r="E250" s="331">
        <v>31.8</v>
      </c>
      <c r="F250" s="331"/>
      <c r="G250" s="333">
        <f t="shared" si="6"/>
        <v>3212.9499999999857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46141</v>
      </c>
      <c r="D251" s="299" t="s">
        <v>302</v>
      </c>
      <c r="E251" s="331">
        <v>100</v>
      </c>
      <c r="F251" s="331"/>
      <c r="G251" s="333">
        <f t="shared" si="6"/>
        <v>3244.7499999999859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46141</v>
      </c>
      <c r="D252" s="299" t="s">
        <v>303</v>
      </c>
      <c r="E252" s="331">
        <v>75</v>
      </c>
      <c r="F252" s="331"/>
      <c r="G252" s="333">
        <f t="shared" si="6"/>
        <v>3344.7499999999859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1</v>
      </c>
      <c r="C253" s="298">
        <v>46141</v>
      </c>
      <c r="D253" s="299" t="s">
        <v>304</v>
      </c>
      <c r="E253" s="331">
        <v>52.5</v>
      </c>
      <c r="F253" s="331"/>
      <c r="G253" s="333">
        <f t="shared" si="6"/>
        <v>3419.7499999999859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46141</v>
      </c>
      <c r="D254" s="299" t="s">
        <v>305</v>
      </c>
      <c r="E254" s="331">
        <v>-256</v>
      </c>
      <c r="F254" s="331"/>
      <c r="G254" s="333">
        <f t="shared" si="6"/>
        <v>3472.2499999999859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46140</v>
      </c>
      <c r="D255" s="299" t="s">
        <v>300</v>
      </c>
      <c r="E255" s="331">
        <v>20.38</v>
      </c>
      <c r="F255" s="331"/>
      <c r="G255" s="333">
        <f t="shared" si="6"/>
        <v>3216.2499999999859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46140</v>
      </c>
      <c r="D256" s="299" t="s">
        <v>296</v>
      </c>
      <c r="E256" s="331">
        <v>15.41</v>
      </c>
      <c r="F256" s="331"/>
      <c r="G256" s="333">
        <f t="shared" si="6"/>
        <v>3236.629999999986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4</v>
      </c>
      <c r="C257" s="298">
        <v>46140</v>
      </c>
      <c r="D257" s="299" t="s">
        <v>296</v>
      </c>
      <c r="E257" s="331">
        <v>33.840000000000003</v>
      </c>
      <c r="F257" s="331"/>
      <c r="G257" s="333">
        <f t="shared" si="6"/>
        <v>3252.0399999999859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1</v>
      </c>
      <c r="C258" s="298">
        <v>46140</v>
      </c>
      <c r="D258" s="299" t="s">
        <v>306</v>
      </c>
      <c r="E258" s="331">
        <v>5.3</v>
      </c>
      <c r="F258" s="331"/>
      <c r="G258" s="333">
        <f t="shared" si="6"/>
        <v>3285.879999999986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5</v>
      </c>
      <c r="C259" s="298">
        <v>46140</v>
      </c>
      <c r="D259" s="299" t="s">
        <v>307</v>
      </c>
      <c r="E259" s="331">
        <v>500</v>
      </c>
      <c r="F259" s="331"/>
      <c r="G259" s="333">
        <f t="shared" si="6"/>
        <v>3291.1799999999862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8</v>
      </c>
      <c r="C260" s="298">
        <v>46140</v>
      </c>
      <c r="D260" s="299" t="s">
        <v>308</v>
      </c>
      <c r="E260" s="331">
        <v>47.99</v>
      </c>
      <c r="F260" s="331"/>
      <c r="G260" s="333">
        <f t="shared" si="6"/>
        <v>3791.1799999999862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3</v>
      </c>
      <c r="C261" s="298">
        <v>46139</v>
      </c>
      <c r="D261" s="299" t="s">
        <v>309</v>
      </c>
      <c r="E261" s="331">
        <v>13.11</v>
      </c>
      <c r="F261" s="331"/>
      <c r="G261" s="333">
        <f t="shared" si="6"/>
        <v>3839.169999999986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4</v>
      </c>
      <c r="C262" s="298">
        <v>46139</v>
      </c>
      <c r="D262" s="299" t="s">
        <v>310</v>
      </c>
      <c r="E262" s="331">
        <v>30.54</v>
      </c>
      <c r="F262" s="331"/>
      <c r="G262" s="333">
        <f t="shared" si="6"/>
        <v>3852.2799999999861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1</v>
      </c>
      <c r="C263" s="298">
        <v>46139</v>
      </c>
      <c r="D263" s="299" t="s">
        <v>311</v>
      </c>
      <c r="E263" s="331">
        <v>163.01</v>
      </c>
      <c r="F263" s="331"/>
      <c r="G263" s="333">
        <f t="shared" si="6"/>
        <v>3882.8199999999861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46139</v>
      </c>
      <c r="D264" s="299" t="s">
        <v>312</v>
      </c>
      <c r="E264" s="331">
        <v>54.97</v>
      </c>
      <c r="F264" s="331"/>
      <c r="G264" s="333">
        <f t="shared" si="6"/>
        <v>4045.8299999999858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1</v>
      </c>
      <c r="C265" s="298">
        <v>46139</v>
      </c>
      <c r="D265" s="299" t="s">
        <v>306</v>
      </c>
      <c r="E265" s="331">
        <v>51.28</v>
      </c>
      <c r="F265" s="331"/>
      <c r="G265" s="333">
        <f t="shared" si="6"/>
        <v>4100.7999999999856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46138</v>
      </c>
      <c r="D266" s="299" t="s">
        <v>312</v>
      </c>
      <c r="E266" s="331">
        <v>38.979999999999997</v>
      </c>
      <c r="F266" s="331"/>
      <c r="G266" s="333">
        <f t="shared" si="6"/>
        <v>4152.0799999999854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46138</v>
      </c>
      <c r="D267" s="299" t="s">
        <v>313</v>
      </c>
      <c r="E267" s="331">
        <v>39.83</v>
      </c>
      <c r="F267" s="331"/>
      <c r="G267" s="333">
        <f t="shared" si="6"/>
        <v>4191.0599999999849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46138</v>
      </c>
      <c r="D268" s="299" t="s">
        <v>313</v>
      </c>
      <c r="E268" s="331">
        <v>51.24</v>
      </c>
      <c r="F268" s="331"/>
      <c r="G268" s="333">
        <f t="shared" si="6"/>
        <v>4230.8899999999849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294</v>
      </c>
      <c r="B269" s="330">
        <v>12</v>
      </c>
      <c r="C269" s="298">
        <v>46137</v>
      </c>
      <c r="D269" s="299" t="s">
        <v>314</v>
      </c>
      <c r="E269" s="331">
        <v>214.74</v>
      </c>
      <c r="F269" s="331"/>
      <c r="G269" s="333">
        <f t="shared" si="6"/>
        <v>4282.1299999999846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287</v>
      </c>
      <c r="B270" s="330" t="s">
        <v>287</v>
      </c>
      <c r="C270" s="298">
        <v>46136</v>
      </c>
      <c r="D270" s="299" t="s">
        <v>315</v>
      </c>
      <c r="E270" s="331">
        <v>127.68</v>
      </c>
      <c r="F270" s="331">
        <v>127.68</v>
      </c>
      <c r="G270" s="333">
        <f t="shared" si="6"/>
        <v>4496.8699999999844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46135</v>
      </c>
      <c r="D271" s="299" t="s">
        <v>864</v>
      </c>
      <c r="E271" s="331">
        <v>65</v>
      </c>
      <c r="F271" s="331"/>
      <c r="G271" s="333">
        <f t="shared" si="6"/>
        <v>4496.8699999999844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291</v>
      </c>
      <c r="B272" s="330">
        <v>40</v>
      </c>
      <c r="C272" s="298">
        <v>46134</v>
      </c>
      <c r="D272" s="299" t="s">
        <v>316</v>
      </c>
      <c r="E272" s="331"/>
      <c r="F272" s="331">
        <v>838.69</v>
      </c>
      <c r="G272" s="333">
        <f t="shared" si="6"/>
        <v>4561.8699999999844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46134</v>
      </c>
      <c r="D273" s="299" t="s">
        <v>317</v>
      </c>
      <c r="E273" s="331">
        <v>17.03</v>
      </c>
      <c r="F273" s="331"/>
      <c r="G273" s="333">
        <f t="shared" si="6"/>
        <v>3723.1799999999848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46134</v>
      </c>
      <c r="D274" s="299" t="s">
        <v>312</v>
      </c>
      <c r="E274" s="331">
        <v>51.94</v>
      </c>
      <c r="F274" s="331"/>
      <c r="G274" s="333">
        <f t="shared" si="6"/>
        <v>3740.209999999985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46134</v>
      </c>
      <c r="D275" s="299" t="s">
        <v>306</v>
      </c>
      <c r="E275" s="331">
        <v>226.7</v>
      </c>
      <c r="F275" s="331"/>
      <c r="G275" s="333">
        <f t="shared" si="6"/>
        <v>3792.1499999999851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46133</v>
      </c>
      <c r="D276" s="299" t="s">
        <v>318</v>
      </c>
      <c r="E276" s="331">
        <v>70</v>
      </c>
      <c r="F276" s="331"/>
      <c r="G276" s="333">
        <f t="shared" si="6"/>
        <v>4018.8499999999849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46133</v>
      </c>
      <c r="D277" s="299" t="s">
        <v>319</v>
      </c>
      <c r="E277" s="331">
        <v>14.26</v>
      </c>
      <c r="F277" s="331"/>
      <c r="G277" s="333">
        <f t="shared" si="6"/>
        <v>4088.8499999999849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1</v>
      </c>
      <c r="C278" s="298">
        <v>46133</v>
      </c>
      <c r="D278" s="299" t="s">
        <v>320</v>
      </c>
      <c r="E278" s="331">
        <v>8.51</v>
      </c>
      <c r="F278" s="331"/>
      <c r="G278" s="333">
        <f t="shared" si="6"/>
        <v>4103.1099999999851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46133</v>
      </c>
      <c r="D279" s="299" t="s">
        <v>321</v>
      </c>
      <c r="E279" s="331">
        <v>20</v>
      </c>
      <c r="F279" s="331"/>
      <c r="G279" s="333">
        <f t="shared" si="6"/>
        <v>4111.6199999999853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23</v>
      </c>
      <c r="C280" s="298">
        <v>46133</v>
      </c>
      <c r="D280" s="299" t="s">
        <v>67</v>
      </c>
      <c r="E280" s="331">
        <v>650.88</v>
      </c>
      <c r="F280" s="331"/>
      <c r="G280" s="333">
        <f t="shared" si="6"/>
        <v>4131.6199999999853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46133</v>
      </c>
      <c r="D281" s="299" t="s">
        <v>322</v>
      </c>
      <c r="E281" s="331">
        <v>15</v>
      </c>
      <c r="F281" s="331"/>
      <c r="G281" s="333">
        <f t="shared" si="6"/>
        <v>4782.4999999999854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5</v>
      </c>
      <c r="C282" s="298">
        <v>46133</v>
      </c>
      <c r="D282" s="299" t="s">
        <v>322</v>
      </c>
      <c r="E282" s="331">
        <v>250</v>
      </c>
      <c r="F282" s="331"/>
      <c r="G282" s="333">
        <f t="shared" si="6"/>
        <v>4797.4999999999854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22</v>
      </c>
      <c r="C283" s="298">
        <v>46132</v>
      </c>
      <c r="D283" s="299" t="s">
        <v>323</v>
      </c>
      <c r="E283" s="331">
        <v>20.22</v>
      </c>
      <c r="F283" s="331"/>
      <c r="G283" s="333">
        <f t="shared" si="6"/>
        <v>5047.4999999999854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6</v>
      </c>
      <c r="C284" s="298">
        <v>46132</v>
      </c>
      <c r="D284" s="299" t="s">
        <v>403</v>
      </c>
      <c r="E284" s="331">
        <v>44</v>
      </c>
      <c r="F284" s="331"/>
      <c r="G284" s="333">
        <f t="shared" si="6"/>
        <v>5067.7199999999857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46132</v>
      </c>
      <c r="D285" s="299" t="s">
        <v>324</v>
      </c>
      <c r="E285" s="331">
        <v>12.01</v>
      </c>
      <c r="F285" s="331"/>
      <c r="G285" s="333">
        <f t="shared" si="6"/>
        <v>5111.7199999999857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46132</v>
      </c>
      <c r="D286" s="299" t="s">
        <v>296</v>
      </c>
      <c r="E286" s="331">
        <v>12.21</v>
      </c>
      <c r="F286" s="331"/>
      <c r="G286" s="333">
        <f t="shared" si="6"/>
        <v>5123.7299999999859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46132</v>
      </c>
      <c r="D287" s="299" t="s">
        <v>325</v>
      </c>
      <c r="E287" s="331">
        <v>46.4</v>
      </c>
      <c r="F287" s="331"/>
      <c r="G287" s="333">
        <f t="shared" si="6"/>
        <v>5135.939999999986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46131</v>
      </c>
      <c r="D288" s="299" t="s">
        <v>326</v>
      </c>
      <c r="E288" s="331">
        <v>31.7</v>
      </c>
      <c r="F288" s="331"/>
      <c r="G288" s="333">
        <f t="shared" si="6"/>
        <v>5182.3399999999856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46131</v>
      </c>
      <c r="D289" s="299" t="s">
        <v>327</v>
      </c>
      <c r="E289" s="331">
        <v>11.11</v>
      </c>
      <c r="F289" s="331"/>
      <c r="G289" s="333">
        <f t="shared" si="6"/>
        <v>5214.0399999999854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46131</v>
      </c>
      <c r="D290" s="299" t="s">
        <v>306</v>
      </c>
      <c r="E290" s="331">
        <v>79.16</v>
      </c>
      <c r="F290" s="331"/>
      <c r="G290" s="333">
        <f t="shared" si="6"/>
        <v>5225.1499999999851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22</v>
      </c>
      <c r="C291" s="298">
        <v>46131</v>
      </c>
      <c r="D291" s="299" t="s">
        <v>328</v>
      </c>
      <c r="E291" s="331">
        <v>7.46</v>
      </c>
      <c r="F291" s="331"/>
      <c r="G291" s="333">
        <f t="shared" si="6"/>
        <v>5304.3099999999849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46131</v>
      </c>
      <c r="D292" s="299" t="s">
        <v>300</v>
      </c>
      <c r="E292" s="331">
        <v>13.83</v>
      </c>
      <c r="F292" s="331"/>
      <c r="G292" s="333">
        <f t="shared" si="6"/>
        <v>5311.769999999985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46131</v>
      </c>
      <c r="D293" s="299" t="s">
        <v>300</v>
      </c>
      <c r="E293" s="331">
        <v>30</v>
      </c>
      <c r="F293" s="331"/>
      <c r="G293" s="333">
        <f t="shared" si="6"/>
        <v>5325.5999999999849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6</v>
      </c>
      <c r="C294" s="298">
        <v>46131</v>
      </c>
      <c r="D294" s="299" t="s">
        <v>300</v>
      </c>
      <c r="E294" s="331">
        <v>15.17</v>
      </c>
      <c r="F294" s="331"/>
      <c r="G294" s="333">
        <f t="shared" si="6"/>
        <v>5355.5999999999849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1</v>
      </c>
      <c r="C295" s="298">
        <v>46130</v>
      </c>
      <c r="D295" s="299" t="s">
        <v>329</v>
      </c>
      <c r="E295" s="331">
        <v>75.55</v>
      </c>
      <c r="F295" s="331"/>
      <c r="G295" s="333">
        <f t="shared" si="6"/>
        <v>5370.769999999985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46130</v>
      </c>
      <c r="D296" s="299" t="s">
        <v>330</v>
      </c>
      <c r="E296" s="331">
        <v>26</v>
      </c>
      <c r="F296" s="331"/>
      <c r="G296" s="333">
        <f t="shared" si="6"/>
        <v>5446.3199999999852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1</v>
      </c>
      <c r="C297" s="298">
        <v>46130</v>
      </c>
      <c r="D297" s="299" t="s">
        <v>311</v>
      </c>
      <c r="E297" s="331">
        <v>25.28</v>
      </c>
      <c r="F297" s="331"/>
      <c r="G297" s="333">
        <f t="shared" si="6"/>
        <v>5472.3199999999852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3</v>
      </c>
      <c r="C298" s="298">
        <v>46130</v>
      </c>
      <c r="D298" s="299" t="s">
        <v>296</v>
      </c>
      <c r="E298" s="331">
        <v>7.76</v>
      </c>
      <c r="F298" s="331"/>
      <c r="G298" s="333">
        <f t="shared" si="6"/>
        <v>5497.5999999999849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22</v>
      </c>
      <c r="C299" s="298">
        <v>46130</v>
      </c>
      <c r="D299" s="299" t="s">
        <v>401</v>
      </c>
      <c r="E299" s="331">
        <v>13.84</v>
      </c>
      <c r="F299" s="331"/>
      <c r="G299" s="333">
        <f t="shared" si="6"/>
        <v>5505.3599999999851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46130</v>
      </c>
      <c r="D300" s="299" t="s">
        <v>331</v>
      </c>
      <c r="E300" s="331">
        <v>578.57000000000005</v>
      </c>
      <c r="F300" s="331">
        <v>578.57000000000005</v>
      </c>
      <c r="G300" s="333">
        <f t="shared" si="6"/>
        <v>5519.1999999999853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46129</v>
      </c>
      <c r="D301" s="299" t="s">
        <v>324</v>
      </c>
      <c r="E301" s="331">
        <v>12.84</v>
      </c>
      <c r="F301" s="331"/>
      <c r="G301" s="333">
        <f t="shared" si="6"/>
        <v>5519.1999999999853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46129</v>
      </c>
      <c r="D302" s="299" t="s">
        <v>332</v>
      </c>
      <c r="E302" s="331">
        <v>59.71</v>
      </c>
      <c r="F302" s="331"/>
      <c r="G302" s="333">
        <f t="shared" si="6"/>
        <v>5532.0399999999854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21</v>
      </c>
      <c r="C303" s="298">
        <v>46129</v>
      </c>
      <c r="D303" s="299" t="s">
        <v>194</v>
      </c>
      <c r="E303" s="331">
        <v>75.599999999999994</v>
      </c>
      <c r="F303" s="331"/>
      <c r="G303" s="333">
        <f t="shared" si="6"/>
        <v>5591.7499999999854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43</v>
      </c>
      <c r="C304" s="298">
        <v>46129</v>
      </c>
      <c r="D304" s="299" t="s">
        <v>333</v>
      </c>
      <c r="E304" s="331">
        <v>22.35</v>
      </c>
      <c r="F304" s="331"/>
      <c r="G304" s="333">
        <f t="shared" si="6"/>
        <v>5667.3499999999858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42</v>
      </c>
      <c r="C305" s="298">
        <v>46129</v>
      </c>
      <c r="D305" s="299" t="s">
        <v>333</v>
      </c>
      <c r="E305" s="331">
        <v>37.25</v>
      </c>
      <c r="F305" s="331"/>
      <c r="G305" s="333">
        <f t="shared" si="6"/>
        <v>5689.6999999999862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46129</v>
      </c>
      <c r="D306" s="299" t="s">
        <v>319</v>
      </c>
      <c r="E306" s="331">
        <v>35.119999999999997</v>
      </c>
      <c r="F306" s="331"/>
      <c r="G306" s="333">
        <f t="shared" si="6"/>
        <v>5726.9499999999862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3</v>
      </c>
      <c r="C307" s="298">
        <v>46129</v>
      </c>
      <c r="D307" s="299" t="s">
        <v>296</v>
      </c>
      <c r="E307" s="331">
        <v>8.7200000000000006</v>
      </c>
      <c r="F307" s="331"/>
      <c r="G307" s="333">
        <f t="shared" si="6"/>
        <v>5762.0699999999861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46129</v>
      </c>
      <c r="D308" s="299" t="s">
        <v>334</v>
      </c>
      <c r="E308" s="331">
        <v>13.21</v>
      </c>
      <c r="F308" s="331"/>
      <c r="G308" s="333">
        <f t="shared" si="6"/>
        <v>5770.7899999999863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17</v>
      </c>
      <c r="C309" s="298">
        <v>46129</v>
      </c>
      <c r="D309" s="299" t="s">
        <v>188</v>
      </c>
      <c r="E309" s="331">
        <v>42.65</v>
      </c>
      <c r="F309" s="331"/>
      <c r="G309" s="333">
        <f t="shared" si="6"/>
        <v>5783.9999999999864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335</v>
      </c>
      <c r="B310" s="330" t="s">
        <v>335</v>
      </c>
      <c r="C310" s="298">
        <v>46129</v>
      </c>
      <c r="D310" s="299" t="s">
        <v>336</v>
      </c>
      <c r="E310" s="331">
        <v>130.31</v>
      </c>
      <c r="F310" s="331"/>
      <c r="G310" s="333">
        <f t="shared" si="6"/>
        <v>5826.649999999986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15</v>
      </c>
      <c r="C311" s="298">
        <v>46129</v>
      </c>
      <c r="D311" s="299" t="s">
        <v>185</v>
      </c>
      <c r="E311" s="331">
        <v>131.22999999999999</v>
      </c>
      <c r="F311" s="331"/>
      <c r="G311" s="333">
        <f t="shared" si="6"/>
        <v>5956.9599999999864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46129</v>
      </c>
      <c r="D312" s="299" t="s">
        <v>337</v>
      </c>
      <c r="E312" s="331">
        <v>210</v>
      </c>
      <c r="F312" s="331"/>
      <c r="G312" s="333">
        <f t="shared" si="6"/>
        <v>6088.189999999986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23</v>
      </c>
      <c r="C313" s="298">
        <v>46129</v>
      </c>
      <c r="D313" s="299" t="s">
        <v>63</v>
      </c>
      <c r="E313" s="331">
        <v>529.46</v>
      </c>
      <c r="F313" s="331"/>
      <c r="G313" s="333">
        <f t="shared" si="6"/>
        <v>6298.189999999986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7</v>
      </c>
      <c r="C314" s="298">
        <v>46129</v>
      </c>
      <c r="D314" s="299" t="s">
        <v>338</v>
      </c>
      <c r="E314" s="331">
        <v>32.78</v>
      </c>
      <c r="F314" s="331"/>
      <c r="G314" s="333">
        <f t="shared" si="6"/>
        <v>6827.649999999986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4</v>
      </c>
      <c r="C315" s="298">
        <v>46128</v>
      </c>
      <c r="D315" s="299" t="s">
        <v>310</v>
      </c>
      <c r="E315" s="331">
        <v>44.41</v>
      </c>
      <c r="F315" s="331"/>
      <c r="G315" s="333">
        <f t="shared" si="6"/>
        <v>6860.4299999999857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16</v>
      </c>
      <c r="C316" s="298">
        <v>46128</v>
      </c>
      <c r="D316" s="299" t="s">
        <v>339</v>
      </c>
      <c r="E316" s="331">
        <v>15</v>
      </c>
      <c r="F316" s="331"/>
      <c r="G316" s="333">
        <f t="shared" si="6"/>
        <v>6904.8399999999856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46128</v>
      </c>
      <c r="D317" s="299" t="s">
        <v>301</v>
      </c>
      <c r="E317" s="331">
        <v>41.95</v>
      </c>
      <c r="F317" s="331"/>
      <c r="G317" s="333">
        <f t="shared" si="6"/>
        <v>6919.8399999999856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5</v>
      </c>
      <c r="C318" s="298">
        <v>46128</v>
      </c>
      <c r="D318" s="299" t="s">
        <v>340</v>
      </c>
      <c r="E318" s="331">
        <v>21.3</v>
      </c>
      <c r="F318" s="331"/>
      <c r="G318" s="333">
        <f t="shared" si="6"/>
        <v>6961.7899999999854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46128</v>
      </c>
      <c r="D319" s="299" t="s">
        <v>296</v>
      </c>
      <c r="E319" s="331">
        <v>70.03</v>
      </c>
      <c r="F319" s="331"/>
      <c r="G319" s="333">
        <f t="shared" si="6"/>
        <v>6983.0899999999856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46128</v>
      </c>
      <c r="D320" s="299" t="s">
        <v>296</v>
      </c>
      <c r="E320" s="331">
        <v>11.48</v>
      </c>
      <c r="F320" s="331"/>
      <c r="G320" s="333">
        <f t="shared" si="6"/>
        <v>7053.1199999999853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6</v>
      </c>
      <c r="C321" s="298">
        <v>46128</v>
      </c>
      <c r="D321" s="299" t="s">
        <v>341</v>
      </c>
      <c r="E321" s="331">
        <v>26.61</v>
      </c>
      <c r="F321" s="331"/>
      <c r="G321" s="333">
        <f t="shared" si="6"/>
        <v>7064.5999999999849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6</v>
      </c>
      <c r="C322" s="298">
        <v>46128</v>
      </c>
      <c r="D322" s="299" t="s">
        <v>342</v>
      </c>
      <c r="E322" s="331">
        <v>42.59</v>
      </c>
      <c r="F322" s="331"/>
      <c r="G322" s="333">
        <f t="shared" si="6"/>
        <v>7091.2099999999846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6</v>
      </c>
      <c r="C323" s="298">
        <v>46128</v>
      </c>
      <c r="D323" s="299" t="s">
        <v>300</v>
      </c>
      <c r="E323" s="331">
        <v>20.58</v>
      </c>
      <c r="F323" s="331"/>
      <c r="G323" s="333">
        <f t="shared" si="6"/>
        <v>7133.7999999999847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11</v>
      </c>
      <c r="C324" s="298">
        <v>46128</v>
      </c>
      <c r="D324" s="299" t="s">
        <v>178</v>
      </c>
      <c r="E324" s="331">
        <v>267.91000000000003</v>
      </c>
      <c r="F324" s="331"/>
      <c r="G324" s="333">
        <f t="shared" si="6"/>
        <v>7154.3799999999846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291</v>
      </c>
      <c r="B325" s="330">
        <v>41</v>
      </c>
      <c r="C325" s="298">
        <v>46128</v>
      </c>
      <c r="D325" s="299" t="s">
        <v>299</v>
      </c>
      <c r="E325" s="331"/>
      <c r="F325" s="331">
        <v>300</v>
      </c>
      <c r="G325" s="333">
        <f t="shared" si="6"/>
        <v>7422.2899999999845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291</v>
      </c>
      <c r="B326" s="330">
        <v>39</v>
      </c>
      <c r="C326" s="298">
        <v>46128</v>
      </c>
      <c r="D326" s="299" t="s">
        <v>292</v>
      </c>
      <c r="E326" s="331"/>
      <c r="F326" s="331">
        <v>2763.78</v>
      </c>
      <c r="G326" s="333">
        <f t="shared" si="6"/>
        <v>7122.2899999999845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287</v>
      </c>
      <c r="B327" s="330" t="s">
        <v>287</v>
      </c>
      <c r="C327" s="298">
        <v>46127</v>
      </c>
      <c r="D327" s="299" t="s">
        <v>343</v>
      </c>
      <c r="E327" s="331">
        <v>93.71</v>
      </c>
      <c r="F327" s="331">
        <v>93.71</v>
      </c>
      <c r="G327" s="333">
        <f t="shared" si="6"/>
        <v>4358.5099999999848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46127</v>
      </c>
      <c r="D328" s="299" t="s">
        <v>344</v>
      </c>
      <c r="E328" s="331">
        <v>27</v>
      </c>
      <c r="F328" s="331"/>
      <c r="G328" s="333">
        <f t="shared" si="6"/>
        <v>4358.5099999999848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291</v>
      </c>
      <c r="B329" s="330">
        <v>38</v>
      </c>
      <c r="C329" s="298">
        <v>46127</v>
      </c>
      <c r="D329" s="299" t="s">
        <v>293</v>
      </c>
      <c r="E329" s="331"/>
      <c r="F329" s="331">
        <v>4597.82</v>
      </c>
      <c r="G329" s="333">
        <f t="shared" si="6"/>
        <v>4385.5099999999848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46127</v>
      </c>
      <c r="D330" s="299" t="s">
        <v>296</v>
      </c>
      <c r="E330" s="331">
        <v>14.67</v>
      </c>
      <c r="F330" s="331"/>
      <c r="G330" s="333">
        <f t="shared" si="6"/>
        <v>-212.31000000001481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46127</v>
      </c>
      <c r="D331" s="299" t="s">
        <v>345</v>
      </c>
      <c r="E331" s="331">
        <v>102.2</v>
      </c>
      <c r="F331" s="331"/>
      <c r="G331" s="333">
        <f t="shared" si="6"/>
        <v>-197.64000000001482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46126</v>
      </c>
      <c r="D332" s="299" t="s">
        <v>319</v>
      </c>
      <c r="E332" s="331">
        <v>15.53</v>
      </c>
      <c r="F332" s="331"/>
      <c r="G332" s="333">
        <f t="shared" si="6"/>
        <v>-95.440000000014805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24</v>
      </c>
      <c r="C333" s="298">
        <v>46126</v>
      </c>
      <c r="D333" s="299" t="s">
        <v>861</v>
      </c>
      <c r="E333" s="331">
        <v>105.33</v>
      </c>
      <c r="F333" s="331"/>
      <c r="G333" s="333">
        <f t="shared" si="6"/>
        <v>-79.910000000014804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46125</v>
      </c>
      <c r="D334" s="299" t="s">
        <v>346</v>
      </c>
      <c r="E334" s="331">
        <v>11.64</v>
      </c>
      <c r="F334" s="331"/>
      <c r="G334" s="333">
        <f t="shared" si="6"/>
        <v>25.419999999985201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1</v>
      </c>
      <c r="C335" s="298">
        <v>46125</v>
      </c>
      <c r="D335" s="299" t="s">
        <v>306</v>
      </c>
      <c r="E335" s="331">
        <v>50.71</v>
      </c>
      <c r="F335" s="331"/>
      <c r="G335" s="333">
        <f t="shared" si="6"/>
        <v>37.059999999985202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46125</v>
      </c>
      <c r="D336" s="299" t="s">
        <v>334</v>
      </c>
      <c r="E336" s="331">
        <v>11.06</v>
      </c>
      <c r="F336" s="331"/>
      <c r="G336" s="333">
        <f t="shared" si="6"/>
        <v>87.769999999985203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4</v>
      </c>
      <c r="C337" s="298">
        <v>46125</v>
      </c>
      <c r="D337" s="299" t="s">
        <v>295</v>
      </c>
      <c r="E337" s="331">
        <v>35.979999999999997</v>
      </c>
      <c r="F337" s="331"/>
      <c r="G337" s="333">
        <f t="shared" si="6"/>
        <v>98.829999999985205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46125</v>
      </c>
      <c r="D338" s="299" t="s">
        <v>347</v>
      </c>
      <c r="E338" s="331">
        <v>7.83</v>
      </c>
      <c r="F338" s="331"/>
      <c r="G338" s="333">
        <f t="shared" si="6"/>
        <v>134.80999999998519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3</v>
      </c>
      <c r="C339" s="298">
        <v>46125</v>
      </c>
      <c r="D339" s="299" t="s">
        <v>348</v>
      </c>
      <c r="E339" s="331">
        <v>4.1900000000000004</v>
      </c>
      <c r="F339" s="331"/>
      <c r="G339" s="333">
        <f t="shared" si="6"/>
        <v>142.63999999998521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46125</v>
      </c>
      <c r="D340" s="299" t="s">
        <v>349</v>
      </c>
      <c r="E340" s="331">
        <v>39.25</v>
      </c>
      <c r="F340" s="331"/>
      <c r="G340" s="333">
        <f t="shared" si="6"/>
        <v>146.8299999999852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46125</v>
      </c>
      <c r="D341" s="299" t="s">
        <v>350</v>
      </c>
      <c r="E341" s="331">
        <v>318.36</v>
      </c>
      <c r="F341" s="331">
        <v>318.36</v>
      </c>
      <c r="G341" s="333">
        <f t="shared" si="6"/>
        <v>186.0799999999852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19</v>
      </c>
      <c r="C342" s="298">
        <v>46125</v>
      </c>
      <c r="D342" s="299" t="s">
        <v>191</v>
      </c>
      <c r="E342" s="331">
        <v>200</v>
      </c>
      <c r="F342" s="331"/>
      <c r="G342" s="333">
        <f t="shared" si="6"/>
        <v>186.0799999999852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1</v>
      </c>
      <c r="C343" s="298">
        <v>46124</v>
      </c>
      <c r="D343" s="299" t="s">
        <v>304</v>
      </c>
      <c r="E343" s="331">
        <v>136.05000000000001</v>
      </c>
      <c r="F343" s="331"/>
      <c r="G343" s="333">
        <f t="shared" si="6"/>
        <v>386.0799999999852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3</v>
      </c>
      <c r="C344" s="298">
        <v>46124</v>
      </c>
      <c r="D344" s="299" t="s">
        <v>348</v>
      </c>
      <c r="E344" s="331">
        <v>13.09</v>
      </c>
      <c r="F344" s="331"/>
      <c r="G344" s="333">
        <f t="shared" si="6"/>
        <v>522.12999999998522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8</v>
      </c>
      <c r="C345" s="298">
        <v>46124</v>
      </c>
      <c r="D345" s="299" t="s">
        <v>319</v>
      </c>
      <c r="E345" s="331">
        <v>24.47</v>
      </c>
      <c r="F345" s="331"/>
      <c r="G345" s="333">
        <f t="shared" si="6"/>
        <v>535.21999999998525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46124</v>
      </c>
      <c r="D346" s="299" t="s">
        <v>319</v>
      </c>
      <c r="E346" s="331">
        <v>14.29</v>
      </c>
      <c r="F346" s="331"/>
      <c r="G346" s="333">
        <f t="shared" si="6"/>
        <v>559.68999999998528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22</v>
      </c>
      <c r="C347" s="298">
        <v>46124</v>
      </c>
      <c r="D347" s="299" t="s">
        <v>835</v>
      </c>
      <c r="E347" s="331">
        <v>9.57</v>
      </c>
      <c r="F347" s="331"/>
      <c r="G347" s="333">
        <f t="shared" si="6"/>
        <v>573.97999999998524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3</v>
      </c>
      <c r="C348" s="298">
        <v>46124</v>
      </c>
      <c r="D348" s="299" t="s">
        <v>351</v>
      </c>
      <c r="E348" s="331">
        <v>25</v>
      </c>
      <c r="F348" s="331"/>
      <c r="G348" s="333">
        <f t="shared" si="6"/>
        <v>583.54999999998529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22</v>
      </c>
      <c r="C349" s="298">
        <v>46123</v>
      </c>
      <c r="D349" s="299" t="s">
        <v>352</v>
      </c>
      <c r="E349" s="331">
        <v>19.16</v>
      </c>
      <c r="F349" s="331"/>
      <c r="G349" s="333">
        <f t="shared" si="6"/>
        <v>608.54999999998529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46123</v>
      </c>
      <c r="D350" s="299" t="s">
        <v>301</v>
      </c>
      <c r="E350" s="331">
        <v>20.91</v>
      </c>
      <c r="F350" s="331"/>
      <c r="G350" s="333">
        <f t="shared" si="6"/>
        <v>627.70999999998526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46123</v>
      </c>
      <c r="D351" s="299" t="s">
        <v>296</v>
      </c>
      <c r="E351" s="331">
        <v>12.44</v>
      </c>
      <c r="F351" s="331"/>
      <c r="G351" s="333">
        <f t="shared" si="6"/>
        <v>648.61999999998523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46123</v>
      </c>
      <c r="D352" s="299" t="s">
        <v>353</v>
      </c>
      <c r="E352" s="331">
        <v>41.34</v>
      </c>
      <c r="F352" s="331"/>
      <c r="G352" s="333">
        <f t="shared" si="6"/>
        <v>661.05999999998528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46122</v>
      </c>
      <c r="D353" s="299" t="s">
        <v>446</v>
      </c>
      <c r="E353" s="331">
        <v>-0.04</v>
      </c>
      <c r="F353" s="331"/>
      <c r="G353" s="333">
        <f t="shared" si="6"/>
        <v>702.39999999998531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5</v>
      </c>
      <c r="C354" s="298">
        <v>46122</v>
      </c>
      <c r="D354" s="299" t="s">
        <v>354</v>
      </c>
      <c r="E354" s="331">
        <v>372</v>
      </c>
      <c r="F354" s="331"/>
      <c r="G354" s="333">
        <f t="shared" si="6"/>
        <v>702.35999999998535</v>
      </c>
      <c r="H354" s="334" t="s">
        <v>298</v>
      </c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46122</v>
      </c>
      <c r="D355" s="299" t="s">
        <v>355</v>
      </c>
      <c r="E355" s="331">
        <v>15.22</v>
      </c>
      <c r="F355" s="331"/>
      <c r="G355" s="333">
        <f t="shared" si="6"/>
        <v>1074.3599999999853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46122</v>
      </c>
      <c r="D356" s="299" t="s">
        <v>296</v>
      </c>
      <c r="E356" s="331">
        <v>9.5500000000000007</v>
      </c>
      <c r="F356" s="331"/>
      <c r="G356" s="333">
        <f t="shared" si="6"/>
        <v>1089.5799999999854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46122</v>
      </c>
      <c r="D357" s="299" t="s">
        <v>356</v>
      </c>
      <c r="E357" s="331">
        <v>52.65</v>
      </c>
      <c r="F357" s="331"/>
      <c r="G357" s="333">
        <f t="shared" si="6"/>
        <v>1099.1299999999853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1</v>
      </c>
      <c r="C358" s="298">
        <v>46122</v>
      </c>
      <c r="D358" s="299" t="s">
        <v>311</v>
      </c>
      <c r="E358" s="331">
        <v>68.989999999999995</v>
      </c>
      <c r="F358" s="331"/>
      <c r="G358" s="333">
        <f t="shared" si="6"/>
        <v>1151.7799999999854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46122</v>
      </c>
      <c r="D359" s="299" t="s">
        <v>324</v>
      </c>
      <c r="E359" s="331">
        <v>17.37</v>
      </c>
      <c r="F359" s="331"/>
      <c r="G359" s="333">
        <f t="shared" si="6"/>
        <v>1220.7699999999854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46121</v>
      </c>
      <c r="D360" s="299" t="s">
        <v>357</v>
      </c>
      <c r="E360" s="331">
        <v>64.42</v>
      </c>
      <c r="F360" s="331"/>
      <c r="G360" s="333">
        <f t="shared" si="6"/>
        <v>1238.1399999999853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46121</v>
      </c>
      <c r="D361" s="299" t="s">
        <v>358</v>
      </c>
      <c r="E361" s="331">
        <v>9.4700000000000006</v>
      </c>
      <c r="F361" s="331"/>
      <c r="G361" s="333">
        <f t="shared" si="6"/>
        <v>1302.5599999999854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5</v>
      </c>
      <c r="C362" s="298">
        <v>46121</v>
      </c>
      <c r="D362" s="299" t="s">
        <v>855</v>
      </c>
      <c r="E362" s="331">
        <v>10.68</v>
      </c>
      <c r="F362" s="331"/>
      <c r="G362" s="333">
        <f t="shared" si="6"/>
        <v>1312.0299999999854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7</v>
      </c>
      <c r="C363" s="298">
        <v>46121</v>
      </c>
      <c r="D363" s="299" t="s">
        <v>359</v>
      </c>
      <c r="E363" s="331">
        <v>68.010000000000005</v>
      </c>
      <c r="F363" s="331"/>
      <c r="G363" s="333">
        <f t="shared" si="6"/>
        <v>1322.7099999999855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4</v>
      </c>
      <c r="C364" s="298">
        <v>46121</v>
      </c>
      <c r="D364" s="299" t="s">
        <v>310</v>
      </c>
      <c r="E364" s="331">
        <v>40.85</v>
      </c>
      <c r="F364" s="331"/>
      <c r="G364" s="333">
        <f t="shared" si="6"/>
        <v>1390.7199999999855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6</v>
      </c>
      <c r="C365" s="298">
        <v>46121</v>
      </c>
      <c r="D365" s="299" t="s">
        <v>360</v>
      </c>
      <c r="E365" s="331">
        <v>25</v>
      </c>
      <c r="F365" s="331"/>
      <c r="G365" s="333">
        <f t="shared" si="6"/>
        <v>1431.5699999999854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18</v>
      </c>
      <c r="C366" s="298">
        <v>46120</v>
      </c>
      <c r="D366" s="299" t="s">
        <v>361</v>
      </c>
      <c r="E366" s="331">
        <v>400</v>
      </c>
      <c r="F366" s="331"/>
      <c r="G366" s="333">
        <f t="shared" si="6"/>
        <v>1456.5699999999854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335</v>
      </c>
      <c r="B367" s="330" t="s">
        <v>335</v>
      </c>
      <c r="C367" s="298">
        <v>46120</v>
      </c>
      <c r="D367" s="299" t="s">
        <v>447</v>
      </c>
      <c r="E367" s="331">
        <v>44.96</v>
      </c>
      <c r="F367" s="331"/>
      <c r="G367" s="333">
        <f t="shared" si="6"/>
        <v>1856.5699999999854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13</v>
      </c>
      <c r="C368" s="298">
        <v>46120</v>
      </c>
      <c r="D368" s="299" t="s">
        <v>182</v>
      </c>
      <c r="E368" s="331">
        <v>104.98</v>
      </c>
      <c r="F368" s="331"/>
      <c r="G368" s="333">
        <f t="shared" si="6"/>
        <v>1901.5299999999854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46120</v>
      </c>
      <c r="D369" s="299" t="s">
        <v>296</v>
      </c>
      <c r="E369" s="331">
        <v>13.8</v>
      </c>
      <c r="F369" s="331"/>
      <c r="G369" s="333">
        <f t="shared" si="6"/>
        <v>2006.5099999999854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4</v>
      </c>
      <c r="C370" s="298">
        <v>46120</v>
      </c>
      <c r="D370" s="299" t="s">
        <v>295</v>
      </c>
      <c r="E370" s="331">
        <v>37.92</v>
      </c>
      <c r="F370" s="331"/>
      <c r="G370" s="333">
        <f t="shared" si="6"/>
        <v>2020.3099999999854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6</v>
      </c>
      <c r="C371" s="298">
        <v>46120</v>
      </c>
      <c r="D371" s="299" t="s">
        <v>300</v>
      </c>
      <c r="E371" s="331">
        <v>56.68</v>
      </c>
      <c r="F371" s="331"/>
      <c r="G371" s="333">
        <f t="shared" si="6"/>
        <v>2058.2299999999855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46120</v>
      </c>
      <c r="D372" s="299" t="s">
        <v>362</v>
      </c>
      <c r="E372" s="331">
        <v>29.26</v>
      </c>
      <c r="F372" s="331"/>
      <c r="G372" s="333">
        <f t="shared" si="6"/>
        <v>2114.9099999999853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9</v>
      </c>
      <c r="C373" s="298">
        <v>46119</v>
      </c>
      <c r="D373" s="299" t="s">
        <v>58</v>
      </c>
      <c r="E373" s="331">
        <v>1281.53</v>
      </c>
      <c r="F373" s="331"/>
      <c r="G373" s="333">
        <f t="shared" si="6"/>
        <v>2144.1699999999855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46119</v>
      </c>
      <c r="D374" s="299" t="s">
        <v>363</v>
      </c>
      <c r="E374" s="331">
        <v>25.84</v>
      </c>
      <c r="F374" s="331"/>
      <c r="G374" s="333">
        <f t="shared" si="6"/>
        <v>3425.6999999999853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8</v>
      </c>
      <c r="C375" s="298">
        <v>46119</v>
      </c>
      <c r="D375" s="299" t="s">
        <v>319</v>
      </c>
      <c r="E375" s="331">
        <v>12.05</v>
      </c>
      <c r="F375" s="331"/>
      <c r="G375" s="333">
        <f t="shared" si="6"/>
        <v>3451.5399999999854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46119</v>
      </c>
      <c r="D376" s="299" t="s">
        <v>334</v>
      </c>
      <c r="E376" s="331">
        <v>82.04</v>
      </c>
      <c r="F376" s="331"/>
      <c r="G376" s="333">
        <f t="shared" si="6"/>
        <v>3463.5899999999856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46119</v>
      </c>
      <c r="D377" s="299" t="s">
        <v>364</v>
      </c>
      <c r="E377" s="331">
        <v>22.92</v>
      </c>
      <c r="F377" s="331"/>
      <c r="G377" s="333">
        <f t="shared" si="6"/>
        <v>3545.6299999999856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5</v>
      </c>
      <c r="C378" s="298">
        <v>46118</v>
      </c>
      <c r="D378" s="299" t="s">
        <v>365</v>
      </c>
      <c r="E378" s="331">
        <v>400</v>
      </c>
      <c r="F378" s="331"/>
      <c r="G378" s="333">
        <f t="shared" si="6"/>
        <v>3568.5499999999856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14</v>
      </c>
      <c r="C379" s="298">
        <v>46118</v>
      </c>
      <c r="D379" s="299" t="s">
        <v>366</v>
      </c>
      <c r="E379" s="331">
        <v>66.67</v>
      </c>
      <c r="F379" s="331"/>
      <c r="G379" s="333">
        <f t="shared" si="6"/>
        <v>3968.5499999999856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14</v>
      </c>
      <c r="C380" s="298">
        <v>46118</v>
      </c>
      <c r="D380" s="299" t="s">
        <v>367</v>
      </c>
      <c r="E380" s="331">
        <v>70.25</v>
      </c>
      <c r="F380" s="331"/>
      <c r="G380" s="333">
        <f t="shared" si="6"/>
        <v>4035.2199999999857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1</v>
      </c>
      <c r="C381" s="298">
        <v>46117</v>
      </c>
      <c r="D381" s="299" t="s">
        <v>368</v>
      </c>
      <c r="E381" s="331">
        <v>25.6</v>
      </c>
      <c r="F381" s="331"/>
      <c r="G381" s="333">
        <f t="shared" si="6"/>
        <v>4105.4699999999857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46117</v>
      </c>
      <c r="D382" s="299" t="s">
        <v>319</v>
      </c>
      <c r="E382" s="331">
        <v>8.56</v>
      </c>
      <c r="F382" s="331"/>
      <c r="G382" s="333">
        <f t="shared" si="6"/>
        <v>4131.0699999999861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6</v>
      </c>
      <c r="C383" s="298">
        <v>46117</v>
      </c>
      <c r="D383" s="299" t="s">
        <v>369</v>
      </c>
      <c r="E383" s="331">
        <v>301.67</v>
      </c>
      <c r="F383" s="331"/>
      <c r="G383" s="333">
        <f t="shared" si="6"/>
        <v>4139.6299999999865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46116</v>
      </c>
      <c r="D384" s="299" t="s">
        <v>306</v>
      </c>
      <c r="E384" s="331">
        <v>176.85</v>
      </c>
      <c r="F384" s="331"/>
      <c r="G384" s="333">
        <f t="shared" si="6"/>
        <v>4441.2999999999865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46116</v>
      </c>
      <c r="D385" s="299" t="s">
        <v>311</v>
      </c>
      <c r="E385" s="331">
        <v>139.34</v>
      </c>
      <c r="F385" s="331"/>
      <c r="G385" s="333">
        <f t="shared" si="6"/>
        <v>4618.1499999999869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17</v>
      </c>
      <c r="C386" s="298">
        <v>46116</v>
      </c>
      <c r="D386" s="299" t="s">
        <v>370</v>
      </c>
      <c r="E386" s="331">
        <v>99</v>
      </c>
      <c r="F386" s="331"/>
      <c r="G386" s="333">
        <f t="shared" si="6"/>
        <v>4757.489999999987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46116</v>
      </c>
      <c r="D387" s="299" t="s">
        <v>371</v>
      </c>
      <c r="E387" s="331">
        <v>34</v>
      </c>
      <c r="F387" s="331"/>
      <c r="G387" s="333">
        <f t="shared" si="6"/>
        <v>4856.489999999987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3</v>
      </c>
      <c r="C388" s="298">
        <v>46116</v>
      </c>
      <c r="D388" s="299" t="s">
        <v>348</v>
      </c>
      <c r="E388" s="331">
        <v>10.24</v>
      </c>
      <c r="F388" s="331"/>
      <c r="G388" s="333">
        <f t="shared" si="6"/>
        <v>4890.489999999987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7</v>
      </c>
      <c r="C389" s="298">
        <v>46115</v>
      </c>
      <c r="D389" s="299" t="s">
        <v>372</v>
      </c>
      <c r="E389" s="331">
        <v>100</v>
      </c>
      <c r="F389" s="331"/>
      <c r="G389" s="333">
        <f t="shared" si="6"/>
        <v>4900.7299999999868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46115</v>
      </c>
      <c r="D390" s="299" t="s">
        <v>300</v>
      </c>
      <c r="E390" s="331">
        <v>7.68</v>
      </c>
      <c r="F390" s="331"/>
      <c r="G390" s="333">
        <f t="shared" si="6"/>
        <v>5000.7299999999868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46115</v>
      </c>
      <c r="D391" s="299" t="s">
        <v>296</v>
      </c>
      <c r="E391" s="331">
        <v>8.7200000000000006</v>
      </c>
      <c r="F391" s="331"/>
      <c r="G391" s="333">
        <f t="shared" si="6"/>
        <v>5008.4099999999871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46114</v>
      </c>
      <c r="D392" s="299" t="s">
        <v>373</v>
      </c>
      <c r="E392" s="331">
        <v>81.739999999999995</v>
      </c>
      <c r="F392" s="331"/>
      <c r="G392" s="333">
        <f t="shared" si="6"/>
        <v>5017.1299999999874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284</v>
      </c>
      <c r="B393" s="330">
        <v>36</v>
      </c>
      <c r="C393" s="298">
        <v>46114</v>
      </c>
      <c r="D393" s="299" t="s">
        <v>374</v>
      </c>
      <c r="E393" s="331">
        <v>50</v>
      </c>
      <c r="F393" s="331"/>
      <c r="G393" s="333">
        <f t="shared" si="6"/>
        <v>5098.8699999999872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22</v>
      </c>
      <c r="C394" s="298">
        <v>46114</v>
      </c>
      <c r="D394" s="299" t="s">
        <v>375</v>
      </c>
      <c r="E394" s="331">
        <v>6.37</v>
      </c>
      <c r="F394" s="331"/>
      <c r="G394" s="333">
        <f t="shared" si="6"/>
        <v>5148.8699999999872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46114</v>
      </c>
      <c r="D395" s="299" t="s">
        <v>326</v>
      </c>
      <c r="E395" s="331">
        <v>55.22</v>
      </c>
      <c r="F395" s="331"/>
      <c r="G395" s="333">
        <f t="shared" si="6"/>
        <v>5155.239999999987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46114</v>
      </c>
      <c r="D396" s="299" t="s">
        <v>319</v>
      </c>
      <c r="E396" s="331">
        <v>8.5</v>
      </c>
      <c r="F396" s="331"/>
      <c r="G396" s="333">
        <f t="shared" si="6"/>
        <v>5210.4599999999873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4</v>
      </c>
      <c r="C397" s="298">
        <v>46114</v>
      </c>
      <c r="D397" s="299" t="s">
        <v>334</v>
      </c>
      <c r="E397" s="331">
        <v>38.99</v>
      </c>
      <c r="F397" s="331"/>
      <c r="G397" s="333">
        <f t="shared" si="6"/>
        <v>5218.9599999999873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291</v>
      </c>
      <c r="B398" s="330">
        <v>39</v>
      </c>
      <c r="C398" s="298">
        <v>46113</v>
      </c>
      <c r="D398" s="299" t="s">
        <v>292</v>
      </c>
      <c r="E398" s="331"/>
      <c r="F398" s="331">
        <v>2763.78</v>
      </c>
      <c r="G398" s="333">
        <f t="shared" si="6"/>
        <v>5257.9499999999871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4</v>
      </c>
      <c r="C399" s="298">
        <v>46113</v>
      </c>
      <c r="D399" s="299" t="s">
        <v>296</v>
      </c>
      <c r="E399" s="331">
        <v>36.090000000000003</v>
      </c>
      <c r="F399" s="331"/>
      <c r="G399" s="333">
        <f t="shared" si="6"/>
        <v>2494.1699999999869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4</v>
      </c>
      <c r="C400" s="298">
        <v>46113</v>
      </c>
      <c r="D400" s="299" t="s">
        <v>310</v>
      </c>
      <c r="E400" s="331">
        <v>80</v>
      </c>
      <c r="F400" s="331"/>
      <c r="G400" s="333">
        <f t="shared" si="6"/>
        <v>2530.259999999987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7</v>
      </c>
      <c r="C401" s="298">
        <v>46113</v>
      </c>
      <c r="D401" s="299" t="s">
        <v>320</v>
      </c>
      <c r="E401" s="331">
        <v>47.84</v>
      </c>
      <c r="F401" s="331"/>
      <c r="G401" s="333">
        <f t="shared" si="6"/>
        <v>2610.259999999987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7</v>
      </c>
      <c r="C402" s="298">
        <v>46113</v>
      </c>
      <c r="D402" s="299" t="s">
        <v>320</v>
      </c>
      <c r="E402" s="331">
        <v>21.25</v>
      </c>
      <c r="F402" s="331"/>
      <c r="G402" s="333">
        <f t="shared" si="6"/>
        <v>2658.0999999999872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46113</v>
      </c>
      <c r="D403" s="299" t="s">
        <v>376</v>
      </c>
      <c r="E403" s="331">
        <v>42.9</v>
      </c>
      <c r="F403" s="331"/>
      <c r="G403" s="333">
        <f t="shared" si="6"/>
        <v>2679.3499999999872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284</v>
      </c>
      <c r="B404" s="330">
        <v>37</v>
      </c>
      <c r="C404" s="298">
        <v>46112</v>
      </c>
      <c r="D404" s="299" t="s">
        <v>377</v>
      </c>
      <c r="E404" s="331">
        <v>4309.58</v>
      </c>
      <c r="F404" s="331"/>
      <c r="G404" s="333">
        <f t="shared" si="6"/>
        <v>2722.2499999999873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286</v>
      </c>
      <c r="B405" s="330">
        <v>25</v>
      </c>
      <c r="C405" s="298">
        <v>46112</v>
      </c>
      <c r="D405" s="298" t="s">
        <v>204</v>
      </c>
      <c r="E405" s="331">
        <v>350</v>
      </c>
      <c r="F405" s="331"/>
      <c r="G405" s="333">
        <f t="shared" si="6"/>
        <v>7031.8299999999872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286</v>
      </c>
      <c r="B406" s="330">
        <v>26</v>
      </c>
      <c r="C406" s="298">
        <v>46112</v>
      </c>
      <c r="D406" s="298" t="s">
        <v>205</v>
      </c>
      <c r="E406" s="331">
        <v>320</v>
      </c>
      <c r="F406" s="331"/>
      <c r="G406" s="333">
        <f t="shared" si="6"/>
        <v>7381.8299999999872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286</v>
      </c>
      <c r="B407" s="330">
        <v>27</v>
      </c>
      <c r="C407" s="298">
        <v>46112</v>
      </c>
      <c r="D407" s="298" t="s">
        <v>206</v>
      </c>
      <c r="E407" s="331">
        <v>25</v>
      </c>
      <c r="F407" s="331"/>
      <c r="G407" s="333">
        <f t="shared" si="6"/>
        <v>7701.8299999999872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286</v>
      </c>
      <c r="B408" s="330">
        <v>28</v>
      </c>
      <c r="C408" s="298">
        <v>46112</v>
      </c>
      <c r="D408" s="298" t="s">
        <v>207</v>
      </c>
      <c r="E408" s="331">
        <v>25</v>
      </c>
      <c r="F408" s="331"/>
      <c r="G408" s="333">
        <f t="shared" si="6"/>
        <v>7726.8299999999872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286</v>
      </c>
      <c r="B409" s="330">
        <v>29</v>
      </c>
      <c r="C409" s="298">
        <v>46112</v>
      </c>
      <c r="D409" s="298" t="s">
        <v>208</v>
      </c>
      <c r="E409" s="331">
        <v>45</v>
      </c>
      <c r="F409" s="331"/>
      <c r="G409" s="333">
        <f t="shared" si="6"/>
        <v>7751.8299999999872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286</v>
      </c>
      <c r="B410" s="330">
        <v>30</v>
      </c>
      <c r="C410" s="298">
        <v>46112</v>
      </c>
      <c r="D410" s="298" t="s">
        <v>209</v>
      </c>
      <c r="E410" s="331">
        <v>400</v>
      </c>
      <c r="F410" s="331"/>
      <c r="G410" s="333">
        <f t="shared" si="6"/>
        <v>7796.8299999999872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286</v>
      </c>
      <c r="B411" s="330">
        <v>31</v>
      </c>
      <c r="C411" s="298">
        <v>46112</v>
      </c>
      <c r="D411" s="298" t="s">
        <v>210</v>
      </c>
      <c r="E411" s="331">
        <v>375</v>
      </c>
      <c r="F411" s="331"/>
      <c r="G411" s="333">
        <f t="shared" si="6"/>
        <v>8196.8299999999872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286</v>
      </c>
      <c r="B412" s="330">
        <v>32</v>
      </c>
      <c r="C412" s="298">
        <v>46112</v>
      </c>
      <c r="D412" s="298" t="s">
        <v>211</v>
      </c>
      <c r="E412" s="331">
        <v>100</v>
      </c>
      <c r="F412" s="331"/>
      <c r="G412" s="333">
        <f t="shared" si="6"/>
        <v>8571.8299999999872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286</v>
      </c>
      <c r="B413" s="330">
        <v>33</v>
      </c>
      <c r="C413" s="298">
        <v>46112</v>
      </c>
      <c r="D413" s="298" t="s">
        <v>212</v>
      </c>
      <c r="E413" s="331">
        <v>85</v>
      </c>
      <c r="F413" s="331"/>
      <c r="G413" s="333">
        <f t="shared" si="6"/>
        <v>8671.8299999999872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286</v>
      </c>
      <c r="B414" s="330">
        <v>34</v>
      </c>
      <c r="C414" s="298">
        <v>46112</v>
      </c>
      <c r="D414" s="298" t="s">
        <v>213</v>
      </c>
      <c r="E414" s="331">
        <v>230</v>
      </c>
      <c r="F414" s="331"/>
      <c r="G414" s="333">
        <f t="shared" si="6"/>
        <v>8756.8299999999872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286</v>
      </c>
      <c r="B415" s="330">
        <v>35</v>
      </c>
      <c r="C415" s="298">
        <v>46112</v>
      </c>
      <c r="D415" s="298" t="s">
        <v>214</v>
      </c>
      <c r="E415" s="331">
        <v>45</v>
      </c>
      <c r="F415" s="331"/>
      <c r="G415" s="333">
        <f t="shared" si="6"/>
        <v>8986.8299999999872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46112</v>
      </c>
      <c r="D416" s="298" t="s">
        <v>378</v>
      </c>
      <c r="E416" s="331">
        <v>40</v>
      </c>
      <c r="F416" s="331"/>
      <c r="G416" s="333">
        <f t="shared" si="6"/>
        <v>9031.8299999999872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42</v>
      </c>
      <c r="C417" s="298">
        <v>46112</v>
      </c>
      <c r="D417" s="298" t="s">
        <v>200</v>
      </c>
      <c r="E417" s="331">
        <v>59</v>
      </c>
      <c r="F417" s="331"/>
      <c r="G417" s="333">
        <f t="shared" si="6"/>
        <v>9071.8299999999872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43</v>
      </c>
      <c r="C418" s="298">
        <v>46112</v>
      </c>
      <c r="D418" s="298" t="s">
        <v>201</v>
      </c>
      <c r="E418" s="331">
        <v>42.84</v>
      </c>
      <c r="F418" s="331"/>
      <c r="G418" s="333">
        <f t="shared" si="6"/>
        <v>9130.8299999999872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46112</v>
      </c>
      <c r="D419" s="298" t="s">
        <v>300</v>
      </c>
      <c r="E419" s="331">
        <v>57.21</v>
      </c>
      <c r="F419" s="331"/>
      <c r="G419" s="333">
        <f t="shared" si="6"/>
        <v>9173.6699999999873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8</v>
      </c>
      <c r="C420" s="298">
        <v>46112</v>
      </c>
      <c r="D420" s="298" t="s">
        <v>296</v>
      </c>
      <c r="E420" s="331">
        <v>11.18</v>
      </c>
      <c r="F420" s="331"/>
      <c r="G420" s="333">
        <f t="shared" si="6"/>
        <v>9230.8799999999865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10</v>
      </c>
      <c r="C421" s="298">
        <v>46112</v>
      </c>
      <c r="D421" s="298" t="s">
        <v>176</v>
      </c>
      <c r="E421" s="331">
        <v>17.899999999999999</v>
      </c>
      <c r="F421" s="331"/>
      <c r="G421" s="333">
        <f t="shared" si="6"/>
        <v>9242.0599999999868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46111</v>
      </c>
      <c r="D422" s="298" t="s">
        <v>334</v>
      </c>
      <c r="E422" s="331">
        <v>23.83</v>
      </c>
      <c r="F422" s="331"/>
      <c r="G422" s="333">
        <f t="shared" si="6"/>
        <v>9259.9599999999864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291</v>
      </c>
      <c r="B423" s="330">
        <v>38</v>
      </c>
      <c r="C423" s="298">
        <v>46111</v>
      </c>
      <c r="D423" s="299" t="s">
        <v>293</v>
      </c>
      <c r="E423" s="331"/>
      <c r="F423" s="331">
        <v>4278.1400000000003</v>
      </c>
      <c r="G423" s="333">
        <f t="shared" si="6"/>
        <v>9283.7899999999863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3</v>
      </c>
      <c r="C424" s="298">
        <v>46111</v>
      </c>
      <c r="D424" s="299" t="s">
        <v>351</v>
      </c>
      <c r="E424" s="331">
        <v>30</v>
      </c>
      <c r="F424" s="331"/>
      <c r="G424" s="333">
        <f t="shared" si="6"/>
        <v>5005.649999999986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46111</v>
      </c>
      <c r="D425" s="299" t="s">
        <v>300</v>
      </c>
      <c r="E425" s="331">
        <v>15.96</v>
      </c>
      <c r="F425" s="331"/>
      <c r="G425" s="333">
        <f t="shared" si="6"/>
        <v>5035.649999999986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3</v>
      </c>
      <c r="C426" s="298">
        <v>46111</v>
      </c>
      <c r="D426" s="299" t="s">
        <v>379</v>
      </c>
      <c r="E426" s="331">
        <v>18.96</v>
      </c>
      <c r="F426" s="331"/>
      <c r="G426" s="333">
        <f t="shared" si="6"/>
        <v>5051.609999999986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1</v>
      </c>
      <c r="C427" s="298">
        <v>46110</v>
      </c>
      <c r="D427" s="299" t="s">
        <v>311</v>
      </c>
      <c r="E427" s="331">
        <v>144.22</v>
      </c>
      <c r="F427" s="331"/>
      <c r="G427" s="333">
        <f t="shared" si="6"/>
        <v>5070.5699999999861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7</v>
      </c>
      <c r="C428" s="298">
        <v>46110</v>
      </c>
      <c r="D428" s="299" t="s">
        <v>380</v>
      </c>
      <c r="E428" s="331">
        <v>181.04</v>
      </c>
      <c r="F428" s="331"/>
      <c r="G428" s="333">
        <f t="shared" si="6"/>
        <v>5214.7899999999863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46110</v>
      </c>
      <c r="D429" s="299" t="s">
        <v>381</v>
      </c>
      <c r="E429" s="331">
        <v>196.9</v>
      </c>
      <c r="F429" s="331"/>
      <c r="G429" s="333">
        <f t="shared" si="6"/>
        <v>5395.8299999999863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3</v>
      </c>
      <c r="C430" s="298">
        <v>46110</v>
      </c>
      <c r="D430" s="299" t="s">
        <v>382</v>
      </c>
      <c r="E430" s="331">
        <v>7.5</v>
      </c>
      <c r="F430" s="331"/>
      <c r="G430" s="333">
        <f t="shared" si="6"/>
        <v>5592.7299999999859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8</v>
      </c>
      <c r="C431" s="298">
        <v>46109</v>
      </c>
      <c r="D431" s="299" t="s">
        <v>319</v>
      </c>
      <c r="E431" s="331">
        <v>11.7</v>
      </c>
      <c r="F431" s="331"/>
      <c r="G431" s="333">
        <f t="shared" si="6"/>
        <v>5600.2299999999859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46109</v>
      </c>
      <c r="D432" s="299" t="s">
        <v>308</v>
      </c>
      <c r="E432" s="331">
        <v>210.76</v>
      </c>
      <c r="F432" s="331"/>
      <c r="G432" s="333">
        <f t="shared" si="6"/>
        <v>5611.9299999999857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4</v>
      </c>
      <c r="C433" s="298">
        <v>46109</v>
      </c>
      <c r="D433" s="299" t="s">
        <v>310</v>
      </c>
      <c r="E433" s="331">
        <v>46.9</v>
      </c>
      <c r="F433" s="331"/>
      <c r="G433" s="333">
        <f t="shared" si="6"/>
        <v>5822.689999999986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1</v>
      </c>
      <c r="C434" s="298">
        <v>46109</v>
      </c>
      <c r="D434" s="299" t="s">
        <v>329</v>
      </c>
      <c r="E434" s="331">
        <v>179.1</v>
      </c>
      <c r="F434" s="331"/>
      <c r="G434" s="333">
        <f t="shared" si="6"/>
        <v>5869.5899999999856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8</v>
      </c>
      <c r="C435" s="298">
        <v>46109</v>
      </c>
      <c r="D435" s="299" t="s">
        <v>308</v>
      </c>
      <c r="E435" s="331">
        <v>31.97</v>
      </c>
      <c r="F435" s="331"/>
      <c r="G435" s="333">
        <f t="shared" si="6"/>
        <v>6048.689999999986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46109</v>
      </c>
      <c r="D436" s="299" t="s">
        <v>308</v>
      </c>
      <c r="E436" s="331">
        <v>12.19</v>
      </c>
      <c r="F436" s="331"/>
      <c r="G436" s="333">
        <f t="shared" si="6"/>
        <v>6080.6599999999862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291</v>
      </c>
      <c r="B437" s="330">
        <v>41</v>
      </c>
      <c r="C437" s="298">
        <v>46108</v>
      </c>
      <c r="D437" s="299" t="s">
        <v>383</v>
      </c>
      <c r="E437" s="331"/>
      <c r="F437" s="331">
        <v>400</v>
      </c>
      <c r="G437" s="333">
        <f t="shared" si="6"/>
        <v>6092.8499999999858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46108</v>
      </c>
      <c r="D438" s="299" t="s">
        <v>301</v>
      </c>
      <c r="E438" s="331">
        <v>19.5</v>
      </c>
      <c r="F438" s="331"/>
      <c r="G438" s="333">
        <f t="shared" si="6"/>
        <v>5692.8499999999858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2</v>
      </c>
      <c r="C439" s="298">
        <v>46108</v>
      </c>
      <c r="D439" s="299" t="s">
        <v>296</v>
      </c>
      <c r="E439" s="331">
        <v>11.48</v>
      </c>
      <c r="F439" s="331"/>
      <c r="G439" s="333">
        <f t="shared" si="6"/>
        <v>5712.3499999999858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8</v>
      </c>
      <c r="C440" s="298">
        <v>46108</v>
      </c>
      <c r="D440" s="299" t="s">
        <v>334</v>
      </c>
      <c r="E440" s="331">
        <v>11.46</v>
      </c>
      <c r="F440" s="331"/>
      <c r="G440" s="333">
        <f t="shared" si="6"/>
        <v>5723.8299999999854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4</v>
      </c>
      <c r="C441" s="298">
        <v>46108</v>
      </c>
      <c r="D441" s="299" t="s">
        <v>334</v>
      </c>
      <c r="E441" s="331">
        <v>38.21</v>
      </c>
      <c r="F441" s="331"/>
      <c r="G441" s="333">
        <f t="shared" si="6"/>
        <v>5735.2899999999854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46108</v>
      </c>
      <c r="D442" s="299" t="s">
        <v>384</v>
      </c>
      <c r="E442" s="331">
        <v>69.95</v>
      </c>
      <c r="F442" s="331"/>
      <c r="G442" s="333">
        <f t="shared" si="6"/>
        <v>5773.4999999999854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46108</v>
      </c>
      <c r="D443" s="299" t="s">
        <v>348</v>
      </c>
      <c r="E443" s="331">
        <v>10.78</v>
      </c>
      <c r="F443" s="331"/>
      <c r="G443" s="333">
        <f t="shared" si="6"/>
        <v>5843.4499999999853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46108</v>
      </c>
      <c r="D444" s="299" t="s">
        <v>300</v>
      </c>
      <c r="E444" s="331">
        <v>15.84</v>
      </c>
      <c r="F444" s="331"/>
      <c r="G444" s="333">
        <f t="shared" si="6"/>
        <v>5854.229999999985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46108</v>
      </c>
      <c r="D445" s="299" t="s">
        <v>385</v>
      </c>
      <c r="E445" s="331">
        <v>22.48</v>
      </c>
      <c r="F445" s="331"/>
      <c r="G445" s="333">
        <f t="shared" si="6"/>
        <v>5870.0699999999852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46107</v>
      </c>
      <c r="D446" s="299" t="s">
        <v>358</v>
      </c>
      <c r="E446" s="331">
        <v>11.17</v>
      </c>
      <c r="F446" s="331"/>
      <c r="G446" s="333">
        <f t="shared" si="6"/>
        <v>5892.5499999999847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46107</v>
      </c>
      <c r="D447" s="299" t="s">
        <v>386</v>
      </c>
      <c r="E447" s="331">
        <v>14.38</v>
      </c>
      <c r="F447" s="331"/>
      <c r="G447" s="333">
        <f t="shared" si="6"/>
        <v>5903.7199999999848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46107</v>
      </c>
      <c r="D448" s="299" t="s">
        <v>387</v>
      </c>
      <c r="E448" s="331">
        <v>45</v>
      </c>
      <c r="F448" s="331"/>
      <c r="G448" s="333">
        <f t="shared" si="6"/>
        <v>5918.0999999999849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46107</v>
      </c>
      <c r="D449" s="299" t="s">
        <v>324</v>
      </c>
      <c r="E449" s="331">
        <v>9.0299999999999994</v>
      </c>
      <c r="F449" s="331"/>
      <c r="G449" s="333">
        <f t="shared" si="6"/>
        <v>5963.0999999999849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46107</v>
      </c>
      <c r="D450" s="299" t="s">
        <v>301</v>
      </c>
      <c r="E450" s="331">
        <v>30</v>
      </c>
      <c r="F450" s="331"/>
      <c r="G450" s="333">
        <f t="shared" si="6"/>
        <v>5972.1299999999846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46106</v>
      </c>
      <c r="D451" s="299" t="s">
        <v>388</v>
      </c>
      <c r="E451" s="331">
        <v>12</v>
      </c>
      <c r="F451" s="331"/>
      <c r="G451" s="333">
        <f t="shared" si="6"/>
        <v>6002.1299999999846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6</v>
      </c>
      <c r="C452" s="298">
        <v>46106</v>
      </c>
      <c r="D452" s="299" t="s">
        <v>389</v>
      </c>
      <c r="E452" s="331">
        <v>20</v>
      </c>
      <c r="F452" s="331"/>
      <c r="G452" s="333">
        <f t="shared" si="6"/>
        <v>6014.1299999999846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46106</v>
      </c>
      <c r="D453" s="299" t="s">
        <v>296</v>
      </c>
      <c r="E453" s="331">
        <v>21.05</v>
      </c>
      <c r="F453" s="331"/>
      <c r="G453" s="333">
        <f t="shared" si="6"/>
        <v>6034.1299999999846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4</v>
      </c>
      <c r="C454" s="298">
        <v>46106</v>
      </c>
      <c r="D454" s="299" t="s">
        <v>296</v>
      </c>
      <c r="E454" s="331">
        <v>38.58</v>
      </c>
      <c r="F454" s="331"/>
      <c r="G454" s="333">
        <f t="shared" si="6"/>
        <v>6055.1799999999848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12</v>
      </c>
      <c r="C455" s="298">
        <v>46106</v>
      </c>
      <c r="D455" s="299" t="s">
        <v>314</v>
      </c>
      <c r="E455" s="331">
        <v>204.47</v>
      </c>
      <c r="F455" s="331"/>
      <c r="G455" s="333">
        <f t="shared" si="6"/>
        <v>6093.7599999999848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294</v>
      </c>
      <c r="B456" s="330">
        <v>24</v>
      </c>
      <c r="C456" s="298">
        <v>46105</v>
      </c>
      <c r="D456" s="299" t="s">
        <v>861</v>
      </c>
      <c r="E456" s="331">
        <v>86.58</v>
      </c>
      <c r="F456" s="331"/>
      <c r="G456" s="333">
        <f t="shared" si="6"/>
        <v>6298.229999999985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6</v>
      </c>
      <c r="C457" s="298">
        <v>46105</v>
      </c>
      <c r="D457" s="299" t="s">
        <v>389</v>
      </c>
      <c r="E457" s="331">
        <v>20</v>
      </c>
      <c r="F457" s="331"/>
      <c r="G457" s="333">
        <f t="shared" si="6"/>
        <v>6384.8099999999849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46105</v>
      </c>
      <c r="D458" s="299" t="s">
        <v>390</v>
      </c>
      <c r="E458" s="331">
        <v>15.29</v>
      </c>
      <c r="F458" s="331"/>
      <c r="G458" s="333">
        <f t="shared" si="6"/>
        <v>6404.8099999999849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8</v>
      </c>
      <c r="C459" s="298">
        <v>46105</v>
      </c>
      <c r="D459" s="299" t="s">
        <v>308</v>
      </c>
      <c r="E459" s="331">
        <v>47.99</v>
      </c>
      <c r="F459" s="331"/>
      <c r="G459" s="333">
        <f t="shared" si="6"/>
        <v>6420.0999999999849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23</v>
      </c>
      <c r="C460" s="298">
        <v>46104</v>
      </c>
      <c r="D460" s="299" t="s">
        <v>67</v>
      </c>
      <c r="E460" s="331">
        <v>650.88</v>
      </c>
      <c r="F460" s="331"/>
      <c r="G460" s="333">
        <f t="shared" si="6"/>
        <v>6468.0899999999847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46104</v>
      </c>
      <c r="D461" s="299" t="s">
        <v>391</v>
      </c>
      <c r="E461" s="331">
        <v>46</v>
      </c>
      <c r="F461" s="331"/>
      <c r="G461" s="333">
        <f t="shared" si="6"/>
        <v>7118.9699999999848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46103</v>
      </c>
      <c r="D462" s="299" t="s">
        <v>392</v>
      </c>
      <c r="E462" s="331">
        <v>24.81</v>
      </c>
      <c r="F462" s="331"/>
      <c r="G462" s="333">
        <f t="shared" si="6"/>
        <v>7164.9699999999848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4</v>
      </c>
      <c r="C463" s="298">
        <v>46103</v>
      </c>
      <c r="D463" s="299" t="s">
        <v>296</v>
      </c>
      <c r="E463" s="331">
        <v>28.77</v>
      </c>
      <c r="F463" s="331"/>
      <c r="G463" s="333">
        <f t="shared" si="6"/>
        <v>7189.7799999999852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46103</v>
      </c>
      <c r="D464" s="299" t="s">
        <v>296</v>
      </c>
      <c r="E464" s="331">
        <v>11.9</v>
      </c>
      <c r="F464" s="331"/>
      <c r="G464" s="333">
        <f t="shared" si="6"/>
        <v>7218.5499999999856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1</v>
      </c>
      <c r="C465" s="298">
        <v>46103</v>
      </c>
      <c r="D465" s="299" t="s">
        <v>300</v>
      </c>
      <c r="E465" s="331">
        <v>42.59</v>
      </c>
      <c r="F465" s="331"/>
      <c r="G465" s="333">
        <f t="shared" si="6"/>
        <v>7230.4499999999853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46103</v>
      </c>
      <c r="D466" s="299" t="s">
        <v>300</v>
      </c>
      <c r="E466" s="331">
        <v>17.579999999999998</v>
      </c>
      <c r="F466" s="331"/>
      <c r="G466" s="333">
        <f t="shared" si="6"/>
        <v>7273.0399999999854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1</v>
      </c>
      <c r="C467" s="298">
        <v>46103</v>
      </c>
      <c r="D467" s="299" t="s">
        <v>300</v>
      </c>
      <c r="E467" s="331">
        <v>11.99</v>
      </c>
      <c r="F467" s="331"/>
      <c r="G467" s="333">
        <f t="shared" si="6"/>
        <v>7290.6199999999853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1</v>
      </c>
      <c r="C468" s="298">
        <v>46103</v>
      </c>
      <c r="D468" s="299" t="s">
        <v>311</v>
      </c>
      <c r="E468" s="331">
        <v>81.31</v>
      </c>
      <c r="F468" s="331"/>
      <c r="G468" s="333">
        <f t="shared" si="6"/>
        <v>7302.6099999999851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1</v>
      </c>
      <c r="C469" s="298">
        <v>46103</v>
      </c>
      <c r="D469" s="299" t="s">
        <v>393</v>
      </c>
      <c r="E469" s="331">
        <v>38.44</v>
      </c>
      <c r="F469" s="331"/>
      <c r="G469" s="333">
        <f t="shared" si="6"/>
        <v>7383.9199999999855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46103</v>
      </c>
      <c r="D470" s="299" t="s">
        <v>394</v>
      </c>
      <c r="E470" s="331">
        <v>35.700000000000003</v>
      </c>
      <c r="F470" s="331"/>
      <c r="G470" s="333">
        <f t="shared" si="6"/>
        <v>7422.3599999999851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46102</v>
      </c>
      <c r="D471" s="299" t="s">
        <v>300</v>
      </c>
      <c r="E471" s="331">
        <v>10.64</v>
      </c>
      <c r="F471" s="331"/>
      <c r="G471" s="333">
        <f t="shared" si="6"/>
        <v>7458.0599999999849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1</v>
      </c>
      <c r="C472" s="298">
        <v>46102</v>
      </c>
      <c r="D472" s="299" t="s">
        <v>300</v>
      </c>
      <c r="E472" s="331">
        <v>28.69</v>
      </c>
      <c r="F472" s="331"/>
      <c r="G472" s="333">
        <f t="shared" si="6"/>
        <v>7468.6999999999853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3</v>
      </c>
      <c r="C473" s="298">
        <v>46102</v>
      </c>
      <c r="D473" s="299" t="s">
        <v>348</v>
      </c>
      <c r="E473" s="331">
        <v>11.59</v>
      </c>
      <c r="F473" s="331"/>
      <c r="G473" s="333">
        <f t="shared" si="6"/>
        <v>7497.3899999999849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291</v>
      </c>
      <c r="B474" s="330">
        <v>41</v>
      </c>
      <c r="C474" s="298">
        <v>46102</v>
      </c>
      <c r="D474" s="299" t="s">
        <v>383</v>
      </c>
      <c r="E474" s="331"/>
      <c r="F474" s="331">
        <v>400</v>
      </c>
      <c r="G474" s="333">
        <f t="shared" si="6"/>
        <v>7508.979999999985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5</v>
      </c>
      <c r="C475" s="298">
        <v>46102</v>
      </c>
      <c r="D475" s="299" t="s">
        <v>395</v>
      </c>
      <c r="E475" s="331">
        <v>170</v>
      </c>
      <c r="F475" s="331"/>
      <c r="G475" s="333">
        <f t="shared" si="6"/>
        <v>7108.979999999985</v>
      </c>
      <c r="H475" s="334" t="s">
        <v>298</v>
      </c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5</v>
      </c>
      <c r="C476" s="298">
        <v>46102</v>
      </c>
      <c r="D476" s="299" t="s">
        <v>354</v>
      </c>
      <c r="E476" s="331">
        <v>70</v>
      </c>
      <c r="F476" s="331"/>
      <c r="G476" s="333">
        <f t="shared" si="6"/>
        <v>7278.979999999985</v>
      </c>
      <c r="H476" s="334" t="s">
        <v>298</v>
      </c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5</v>
      </c>
      <c r="C477" s="298">
        <v>46102</v>
      </c>
      <c r="D477" s="299" t="s">
        <v>396</v>
      </c>
      <c r="E477" s="331">
        <v>40</v>
      </c>
      <c r="F477" s="331"/>
      <c r="G477" s="333">
        <f t="shared" ref="G477:G731" si="7">G478-E477+F477</f>
        <v>7348.979999999985</v>
      </c>
      <c r="H477" s="334" t="s">
        <v>298</v>
      </c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3</v>
      </c>
      <c r="C478" s="298">
        <v>46102</v>
      </c>
      <c r="D478" s="299" t="s">
        <v>348</v>
      </c>
      <c r="E478" s="331">
        <v>25</v>
      </c>
      <c r="F478" s="331"/>
      <c r="G478" s="333">
        <f t="shared" si="7"/>
        <v>7388.979999999985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46102</v>
      </c>
      <c r="D479" s="299" t="s">
        <v>304</v>
      </c>
      <c r="E479" s="331">
        <v>65.19</v>
      </c>
      <c r="F479" s="331"/>
      <c r="G479" s="333">
        <f t="shared" si="7"/>
        <v>7413.979999999985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46102</v>
      </c>
      <c r="D480" s="299" t="s">
        <v>310</v>
      </c>
      <c r="E480" s="331">
        <v>37.450000000000003</v>
      </c>
      <c r="F480" s="331"/>
      <c r="G480" s="333">
        <f t="shared" si="7"/>
        <v>7479.1699999999846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46101</v>
      </c>
      <c r="D481" s="299" t="s">
        <v>356</v>
      </c>
      <c r="E481" s="331">
        <v>65.099999999999994</v>
      </c>
      <c r="F481" s="331"/>
      <c r="G481" s="333">
        <f t="shared" si="7"/>
        <v>7516.6199999999844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22</v>
      </c>
      <c r="C482" s="298">
        <v>46101</v>
      </c>
      <c r="D482" s="299" t="s">
        <v>323</v>
      </c>
      <c r="E482" s="331">
        <v>20.22</v>
      </c>
      <c r="F482" s="331"/>
      <c r="G482" s="333">
        <f t="shared" si="7"/>
        <v>7581.7199999999848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46101</v>
      </c>
      <c r="D483" s="299" t="s">
        <v>433</v>
      </c>
      <c r="E483" s="331">
        <v>-73</v>
      </c>
      <c r="F483" s="331"/>
      <c r="G483" s="333">
        <f t="shared" si="7"/>
        <v>7601.939999999985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6</v>
      </c>
      <c r="C484" s="298">
        <v>46101</v>
      </c>
      <c r="D484" s="299" t="s">
        <v>300</v>
      </c>
      <c r="E484" s="331">
        <v>34.68</v>
      </c>
      <c r="F484" s="331"/>
      <c r="G484" s="333">
        <f t="shared" si="7"/>
        <v>7528.939999999985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46101</v>
      </c>
      <c r="D485" s="299" t="s">
        <v>397</v>
      </c>
      <c r="E485" s="331">
        <v>10.63</v>
      </c>
      <c r="F485" s="331"/>
      <c r="G485" s="333">
        <f t="shared" si="7"/>
        <v>7563.6199999999853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5</v>
      </c>
      <c r="C486" s="298">
        <v>46101</v>
      </c>
      <c r="D486" s="299" t="s">
        <v>398</v>
      </c>
      <c r="E486" s="331">
        <v>106.49</v>
      </c>
      <c r="F486" s="331"/>
      <c r="G486" s="333">
        <f t="shared" si="7"/>
        <v>7574.2499999999854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46100</v>
      </c>
      <c r="D487" s="299" t="s">
        <v>357</v>
      </c>
      <c r="E487" s="331">
        <v>16.739999999999998</v>
      </c>
      <c r="F487" s="331"/>
      <c r="G487" s="333">
        <f t="shared" si="7"/>
        <v>7680.7399999999852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46100</v>
      </c>
      <c r="D488" s="299" t="s">
        <v>399</v>
      </c>
      <c r="E488" s="331">
        <v>108.54</v>
      </c>
      <c r="F488" s="331"/>
      <c r="G488" s="333">
        <f t="shared" si="7"/>
        <v>7697.479999999985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22</v>
      </c>
      <c r="C489" s="298">
        <v>46100</v>
      </c>
      <c r="D489" s="299" t="s">
        <v>835</v>
      </c>
      <c r="E489" s="331">
        <v>12.77</v>
      </c>
      <c r="F489" s="331"/>
      <c r="G489" s="333">
        <f t="shared" si="7"/>
        <v>7806.019999999985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46100</v>
      </c>
      <c r="D490" s="299" t="s">
        <v>334</v>
      </c>
      <c r="E490" s="331">
        <v>28.33</v>
      </c>
      <c r="F490" s="331"/>
      <c r="G490" s="333">
        <f t="shared" si="7"/>
        <v>7818.7899999999854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46100</v>
      </c>
      <c r="D491" s="299" t="s">
        <v>358</v>
      </c>
      <c r="E491" s="331">
        <v>17.45</v>
      </c>
      <c r="F491" s="331"/>
      <c r="G491" s="333">
        <f t="shared" si="7"/>
        <v>7847.1199999999853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46100</v>
      </c>
      <c r="D492" s="299" t="s">
        <v>328</v>
      </c>
      <c r="E492" s="331">
        <v>7.46</v>
      </c>
      <c r="F492" s="331"/>
      <c r="G492" s="333">
        <f t="shared" si="7"/>
        <v>7864.5699999999852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335</v>
      </c>
      <c r="B493" s="330" t="s">
        <v>335</v>
      </c>
      <c r="C493" s="298">
        <v>46100</v>
      </c>
      <c r="D493" s="299" t="s">
        <v>336</v>
      </c>
      <c r="E493" s="331">
        <v>172.29</v>
      </c>
      <c r="F493" s="331"/>
      <c r="G493" s="333">
        <f t="shared" si="7"/>
        <v>7872.0299999999852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15</v>
      </c>
      <c r="C494" s="298">
        <v>46100</v>
      </c>
      <c r="D494" s="299" t="s">
        <v>185</v>
      </c>
      <c r="E494" s="331">
        <v>175.09</v>
      </c>
      <c r="F494" s="331"/>
      <c r="G494" s="333">
        <f t="shared" si="7"/>
        <v>8044.3199999999852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291</v>
      </c>
      <c r="B495" s="330">
        <v>39</v>
      </c>
      <c r="C495" s="298">
        <v>46100</v>
      </c>
      <c r="D495" s="299" t="s">
        <v>292</v>
      </c>
      <c r="E495" s="331"/>
      <c r="F495" s="331">
        <v>2763.78</v>
      </c>
      <c r="G495" s="333">
        <f t="shared" si="7"/>
        <v>8219.4099999999853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46099</v>
      </c>
      <c r="D496" s="299" t="s">
        <v>400</v>
      </c>
      <c r="E496" s="331">
        <v>47.46</v>
      </c>
      <c r="F496" s="331"/>
      <c r="G496" s="333">
        <f t="shared" si="7"/>
        <v>5455.6299999999856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8</v>
      </c>
      <c r="C497" s="298">
        <v>46099</v>
      </c>
      <c r="D497" s="299" t="s">
        <v>400</v>
      </c>
      <c r="E497" s="331">
        <v>15.01</v>
      </c>
      <c r="F497" s="331"/>
      <c r="G497" s="333">
        <f t="shared" si="7"/>
        <v>5503.0899999999856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291</v>
      </c>
      <c r="B498" s="330">
        <v>40</v>
      </c>
      <c r="C498" s="298">
        <v>46099</v>
      </c>
      <c r="D498" s="299" t="s">
        <v>316</v>
      </c>
      <c r="E498" s="331"/>
      <c r="F498" s="331">
        <v>838.67</v>
      </c>
      <c r="G498" s="333">
        <f t="shared" si="7"/>
        <v>5518.0999999999858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46099</v>
      </c>
      <c r="D499" s="299" t="s">
        <v>296</v>
      </c>
      <c r="E499" s="331">
        <v>14.67</v>
      </c>
      <c r="F499" s="331"/>
      <c r="G499" s="333">
        <f t="shared" si="7"/>
        <v>4679.4299999999857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4</v>
      </c>
      <c r="C500" s="298">
        <v>46099</v>
      </c>
      <c r="D500" s="299" t="s">
        <v>296</v>
      </c>
      <c r="E500" s="331">
        <v>40.22</v>
      </c>
      <c r="F500" s="331"/>
      <c r="G500" s="333">
        <f t="shared" si="7"/>
        <v>4694.0999999999858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46099</v>
      </c>
      <c r="D501" s="299" t="s">
        <v>295</v>
      </c>
      <c r="E501" s="331">
        <v>3.49</v>
      </c>
      <c r="F501" s="331"/>
      <c r="G501" s="333">
        <f t="shared" si="7"/>
        <v>4734.3199999999861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22</v>
      </c>
      <c r="C502" s="298">
        <v>46099</v>
      </c>
      <c r="D502" s="299" t="s">
        <v>401</v>
      </c>
      <c r="E502" s="331">
        <v>13.84</v>
      </c>
      <c r="F502" s="331"/>
      <c r="G502" s="333">
        <f t="shared" si="7"/>
        <v>4737.8099999999858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294</v>
      </c>
      <c r="B503" s="330">
        <v>17</v>
      </c>
      <c r="C503" s="298">
        <v>46098</v>
      </c>
      <c r="D503" s="299" t="s">
        <v>188</v>
      </c>
      <c r="E503" s="331">
        <v>42.65</v>
      </c>
      <c r="F503" s="331"/>
      <c r="G503" s="333">
        <f t="shared" si="7"/>
        <v>4751.649999999986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23</v>
      </c>
      <c r="C504" s="298">
        <v>46098</v>
      </c>
      <c r="D504" s="299" t="s">
        <v>402</v>
      </c>
      <c r="E504" s="331">
        <v>529.46</v>
      </c>
      <c r="F504" s="331"/>
      <c r="G504" s="333">
        <f t="shared" si="7"/>
        <v>4794.2999999999856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43</v>
      </c>
      <c r="C505" s="298">
        <v>46098</v>
      </c>
      <c r="D505" s="299" t="s">
        <v>333</v>
      </c>
      <c r="E505" s="331">
        <v>22.35</v>
      </c>
      <c r="F505" s="331"/>
      <c r="G505" s="333">
        <f t="shared" si="7"/>
        <v>5323.7599999999857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42</v>
      </c>
      <c r="C506" s="298">
        <v>46098</v>
      </c>
      <c r="D506" s="299" t="s">
        <v>333</v>
      </c>
      <c r="E506" s="331">
        <v>37.25</v>
      </c>
      <c r="F506" s="331"/>
      <c r="G506" s="333">
        <f t="shared" si="7"/>
        <v>5346.109999999986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46098</v>
      </c>
      <c r="D507" s="299" t="s">
        <v>319</v>
      </c>
      <c r="E507" s="331">
        <v>3.99</v>
      </c>
      <c r="F507" s="331"/>
      <c r="G507" s="333">
        <f t="shared" si="7"/>
        <v>5383.359999999986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8</v>
      </c>
      <c r="C508" s="298">
        <v>46098</v>
      </c>
      <c r="D508" s="299" t="s">
        <v>319</v>
      </c>
      <c r="E508" s="331">
        <v>24.47</v>
      </c>
      <c r="F508" s="331"/>
      <c r="G508" s="333">
        <f t="shared" si="7"/>
        <v>5387.3499999999858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21</v>
      </c>
      <c r="C509" s="298">
        <v>46098</v>
      </c>
      <c r="D509" s="299" t="s">
        <v>194</v>
      </c>
      <c r="E509" s="331">
        <v>75.599999999999994</v>
      </c>
      <c r="F509" s="331"/>
      <c r="G509" s="333">
        <f t="shared" si="7"/>
        <v>5411.8199999999861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5</v>
      </c>
      <c r="C510" s="298">
        <v>46097</v>
      </c>
      <c r="D510" s="299" t="s">
        <v>340</v>
      </c>
      <c r="E510" s="331">
        <v>21.3</v>
      </c>
      <c r="F510" s="331"/>
      <c r="G510" s="333">
        <f t="shared" si="7"/>
        <v>5487.4199999999864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294</v>
      </c>
      <c r="B511" s="330">
        <v>11</v>
      </c>
      <c r="C511" s="298">
        <v>46097</v>
      </c>
      <c r="D511" s="299" t="s">
        <v>178</v>
      </c>
      <c r="E511" s="331">
        <v>267.91000000000003</v>
      </c>
      <c r="F511" s="331"/>
      <c r="G511" s="333">
        <f t="shared" si="7"/>
        <v>5508.7199999999866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46097</v>
      </c>
      <c r="D512" s="299" t="s">
        <v>403</v>
      </c>
      <c r="E512" s="331"/>
      <c r="F512" s="331">
        <v>80</v>
      </c>
      <c r="G512" s="333">
        <f t="shared" si="7"/>
        <v>5776.6299999999865</v>
      </c>
      <c r="H512" s="334" t="s">
        <v>298</v>
      </c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287</v>
      </c>
      <c r="B513" s="330" t="s">
        <v>287</v>
      </c>
      <c r="C513" s="298">
        <v>46097</v>
      </c>
      <c r="D513" s="299" t="s">
        <v>302</v>
      </c>
      <c r="E513" s="331">
        <v>80</v>
      </c>
      <c r="F513" s="331"/>
      <c r="G513" s="333">
        <f t="shared" si="7"/>
        <v>5696.6299999999865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4</v>
      </c>
      <c r="C514" s="298">
        <v>46097</v>
      </c>
      <c r="D514" s="299" t="s">
        <v>310</v>
      </c>
      <c r="E514" s="331">
        <v>42.47</v>
      </c>
      <c r="F514" s="331"/>
      <c r="G514" s="333">
        <f t="shared" si="7"/>
        <v>5776.6299999999865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46097</v>
      </c>
      <c r="D515" s="299" t="s">
        <v>296</v>
      </c>
      <c r="E515" s="331">
        <v>11.18</v>
      </c>
      <c r="F515" s="331"/>
      <c r="G515" s="333">
        <f t="shared" si="7"/>
        <v>5819.0999999999867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46096</v>
      </c>
      <c r="D516" s="299" t="s">
        <v>404</v>
      </c>
      <c r="E516" s="331">
        <v>38.67</v>
      </c>
      <c r="F516" s="331"/>
      <c r="G516" s="333">
        <f t="shared" si="7"/>
        <v>5830.279999999987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3</v>
      </c>
      <c r="C517" s="298">
        <v>46096</v>
      </c>
      <c r="D517" s="299" t="s">
        <v>348</v>
      </c>
      <c r="E517" s="331">
        <v>7.11</v>
      </c>
      <c r="F517" s="331"/>
      <c r="G517" s="333">
        <f t="shared" si="7"/>
        <v>5868.9499999999871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1</v>
      </c>
      <c r="C518" s="298">
        <v>46096</v>
      </c>
      <c r="D518" s="299" t="s">
        <v>304</v>
      </c>
      <c r="E518" s="331">
        <v>126.64</v>
      </c>
      <c r="F518" s="331"/>
      <c r="G518" s="333">
        <f t="shared" si="7"/>
        <v>5876.0599999999868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46096</v>
      </c>
      <c r="D519" s="299" t="s">
        <v>311</v>
      </c>
      <c r="E519" s="331">
        <v>125.2</v>
      </c>
      <c r="F519" s="331"/>
      <c r="G519" s="333">
        <f t="shared" si="7"/>
        <v>6002.6999999999871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46096</v>
      </c>
      <c r="D520" s="299" t="s">
        <v>306</v>
      </c>
      <c r="E520" s="331">
        <v>37.159999999999997</v>
      </c>
      <c r="F520" s="331"/>
      <c r="G520" s="333">
        <f t="shared" si="7"/>
        <v>6127.8999999999869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16</v>
      </c>
      <c r="C521" s="298">
        <v>46096</v>
      </c>
      <c r="D521" s="299" t="s">
        <v>405</v>
      </c>
      <c r="E521" s="331">
        <v>713.06</v>
      </c>
      <c r="F521" s="331"/>
      <c r="G521" s="333">
        <f t="shared" si="7"/>
        <v>6165.0599999999868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5</v>
      </c>
      <c r="C522" s="298">
        <v>46095</v>
      </c>
      <c r="D522" s="299" t="s">
        <v>406</v>
      </c>
      <c r="E522" s="331">
        <v>24</v>
      </c>
      <c r="F522" s="331"/>
      <c r="G522" s="333">
        <f t="shared" si="7"/>
        <v>6878.1199999999862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3</v>
      </c>
      <c r="C523" s="298">
        <v>46095</v>
      </c>
      <c r="D523" s="299" t="s">
        <v>348</v>
      </c>
      <c r="E523" s="331">
        <v>14.58</v>
      </c>
      <c r="F523" s="331"/>
      <c r="G523" s="333">
        <f t="shared" si="7"/>
        <v>6902.1199999999862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291</v>
      </c>
      <c r="B524" s="330">
        <v>41</v>
      </c>
      <c r="C524" s="298">
        <v>46094</v>
      </c>
      <c r="D524" s="299" t="s">
        <v>407</v>
      </c>
      <c r="E524" s="331"/>
      <c r="F524" s="331">
        <v>300</v>
      </c>
      <c r="G524" s="333">
        <f t="shared" si="7"/>
        <v>6916.6999999999862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1</v>
      </c>
      <c r="C525" s="298">
        <v>46094</v>
      </c>
      <c r="D525" s="299" t="s">
        <v>311</v>
      </c>
      <c r="E525" s="331">
        <v>17.71</v>
      </c>
      <c r="F525" s="331"/>
      <c r="G525" s="333">
        <f t="shared" si="7"/>
        <v>6616.6999999999862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4</v>
      </c>
      <c r="C526" s="298">
        <v>46094</v>
      </c>
      <c r="D526" s="299" t="s">
        <v>296</v>
      </c>
      <c r="E526" s="331">
        <v>31.56</v>
      </c>
      <c r="F526" s="331"/>
      <c r="G526" s="333">
        <f t="shared" si="7"/>
        <v>6634.4099999999862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46094</v>
      </c>
      <c r="D527" s="299" t="s">
        <v>296</v>
      </c>
      <c r="E527" s="331">
        <v>34.79</v>
      </c>
      <c r="F527" s="331"/>
      <c r="G527" s="333">
        <f t="shared" si="7"/>
        <v>6665.9699999999866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46094</v>
      </c>
      <c r="D528" s="299" t="s">
        <v>408</v>
      </c>
      <c r="E528" s="331">
        <v>23.9</v>
      </c>
      <c r="F528" s="331"/>
      <c r="G528" s="333">
        <f t="shared" si="7"/>
        <v>6700.7599999999866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3</v>
      </c>
      <c r="C529" s="298">
        <v>46094</v>
      </c>
      <c r="D529" s="299" t="s">
        <v>348</v>
      </c>
      <c r="E529" s="331">
        <v>7.26</v>
      </c>
      <c r="F529" s="331"/>
      <c r="G529" s="333">
        <f t="shared" si="7"/>
        <v>6724.6599999999862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5</v>
      </c>
      <c r="C530" s="298">
        <v>46094</v>
      </c>
      <c r="D530" s="299" t="s">
        <v>354</v>
      </c>
      <c r="E530" s="331">
        <v>85</v>
      </c>
      <c r="F530" s="331"/>
      <c r="G530" s="333">
        <f t="shared" si="7"/>
        <v>6731.9199999999864</v>
      </c>
      <c r="H530" s="334" t="s">
        <v>298</v>
      </c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46093</v>
      </c>
      <c r="D531" s="299" t="s">
        <v>409</v>
      </c>
      <c r="E531" s="331">
        <v>51.22</v>
      </c>
      <c r="F531" s="331"/>
      <c r="G531" s="333">
        <f t="shared" si="7"/>
        <v>6816.9199999999864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46093</v>
      </c>
      <c r="D532" s="299" t="s">
        <v>410</v>
      </c>
      <c r="E532" s="331">
        <v>57.43</v>
      </c>
      <c r="F532" s="331"/>
      <c r="G532" s="333">
        <f t="shared" si="7"/>
        <v>6868.1399999999867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46093</v>
      </c>
      <c r="D533" s="299" t="s">
        <v>358</v>
      </c>
      <c r="E533" s="331">
        <v>17.45</v>
      </c>
      <c r="F533" s="331"/>
      <c r="G533" s="333">
        <f t="shared" si="7"/>
        <v>6925.569999999987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46093</v>
      </c>
      <c r="D534" s="299" t="s">
        <v>319</v>
      </c>
      <c r="E534" s="331">
        <v>7.92</v>
      </c>
      <c r="F534" s="331"/>
      <c r="G534" s="333">
        <f t="shared" si="7"/>
        <v>6943.0199999999868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291</v>
      </c>
      <c r="B535" s="330">
        <v>38</v>
      </c>
      <c r="C535" s="298">
        <v>46093</v>
      </c>
      <c r="D535" s="299" t="s">
        <v>293</v>
      </c>
      <c r="E535" s="331"/>
      <c r="F535" s="331">
        <v>4726.92</v>
      </c>
      <c r="G535" s="333">
        <f t="shared" si="7"/>
        <v>6950.9399999999869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46093</v>
      </c>
      <c r="D536" s="299" t="s">
        <v>386</v>
      </c>
      <c r="E536" s="331">
        <v>15</v>
      </c>
      <c r="F536" s="331"/>
      <c r="G536" s="333">
        <f t="shared" si="7"/>
        <v>2224.0199999999868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6</v>
      </c>
      <c r="C537" s="298">
        <v>46093</v>
      </c>
      <c r="D537" s="299" t="s">
        <v>411</v>
      </c>
      <c r="E537" s="331">
        <v>12</v>
      </c>
      <c r="F537" s="331"/>
      <c r="G537" s="333">
        <f t="shared" si="7"/>
        <v>2239.0199999999868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19</v>
      </c>
      <c r="C538" s="298">
        <v>46093</v>
      </c>
      <c r="D538" s="299" t="s">
        <v>191</v>
      </c>
      <c r="E538" s="331">
        <v>200</v>
      </c>
      <c r="F538" s="331"/>
      <c r="G538" s="333">
        <f t="shared" si="7"/>
        <v>2251.0199999999868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46092</v>
      </c>
      <c r="D539" s="299" t="s">
        <v>412</v>
      </c>
      <c r="E539" s="331">
        <v>-10.050000000000001</v>
      </c>
      <c r="F539" s="331"/>
      <c r="G539" s="333">
        <f t="shared" si="7"/>
        <v>2451.0199999999868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46092</v>
      </c>
      <c r="D540" s="299" t="s">
        <v>413</v>
      </c>
      <c r="E540" s="331">
        <v>25</v>
      </c>
      <c r="F540" s="331"/>
      <c r="G540" s="333">
        <f t="shared" si="7"/>
        <v>2440.9699999999866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46092</v>
      </c>
      <c r="D541" s="299" t="s">
        <v>301</v>
      </c>
      <c r="E541" s="331">
        <v>-9</v>
      </c>
      <c r="F541" s="331"/>
      <c r="G541" s="333">
        <f t="shared" si="7"/>
        <v>2465.9699999999866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291</v>
      </c>
      <c r="B542" s="330">
        <v>41</v>
      </c>
      <c r="C542" s="298">
        <v>46092</v>
      </c>
      <c r="D542" s="299" t="s">
        <v>407</v>
      </c>
      <c r="E542" s="331"/>
      <c r="F542" s="331">
        <v>500</v>
      </c>
      <c r="G542" s="333">
        <f t="shared" si="7"/>
        <v>2456.9699999999866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46092</v>
      </c>
      <c r="D543" s="299" t="s">
        <v>296</v>
      </c>
      <c r="E543" s="331">
        <v>16.170000000000002</v>
      </c>
      <c r="F543" s="331"/>
      <c r="G543" s="333">
        <f t="shared" si="7"/>
        <v>1956.9699999999864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22</v>
      </c>
      <c r="C544" s="298">
        <v>46092</v>
      </c>
      <c r="D544" s="299" t="s">
        <v>352</v>
      </c>
      <c r="E544" s="331">
        <v>19.16</v>
      </c>
      <c r="F544" s="331"/>
      <c r="G544" s="333">
        <f t="shared" si="7"/>
        <v>1973.1399999999865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335</v>
      </c>
      <c r="B545" s="330" t="s">
        <v>335</v>
      </c>
      <c r="C545" s="298">
        <v>46091</v>
      </c>
      <c r="D545" s="299" t="s">
        <v>447</v>
      </c>
      <c r="E545" s="331">
        <v>47.28</v>
      </c>
      <c r="F545" s="331"/>
      <c r="G545" s="333">
        <f t="shared" si="7"/>
        <v>1992.2999999999865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13</v>
      </c>
      <c r="C546" s="298">
        <v>46091</v>
      </c>
      <c r="D546" s="299" t="s">
        <v>182</v>
      </c>
      <c r="E546" s="331">
        <v>134.93</v>
      </c>
      <c r="F546" s="331"/>
      <c r="G546" s="333">
        <f t="shared" si="7"/>
        <v>2039.5799999999865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46091</v>
      </c>
      <c r="D547" s="299" t="s">
        <v>295</v>
      </c>
      <c r="E547" s="331">
        <v>7.44</v>
      </c>
      <c r="F547" s="331"/>
      <c r="G547" s="333">
        <f t="shared" si="7"/>
        <v>2174.5099999999866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4</v>
      </c>
      <c r="C548" s="298">
        <v>46091</v>
      </c>
      <c r="D548" s="299" t="s">
        <v>295</v>
      </c>
      <c r="E548" s="331">
        <v>29.53</v>
      </c>
      <c r="F548" s="331"/>
      <c r="G548" s="333">
        <f t="shared" si="7"/>
        <v>2181.9499999999866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4</v>
      </c>
      <c r="C549" s="298">
        <v>46091</v>
      </c>
      <c r="D549" s="299" t="s">
        <v>310</v>
      </c>
      <c r="E549" s="331">
        <v>34.119999999999997</v>
      </c>
      <c r="F549" s="331"/>
      <c r="G549" s="333">
        <f t="shared" si="7"/>
        <v>2211.4799999999868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46091</v>
      </c>
      <c r="D550" s="299" t="s">
        <v>414</v>
      </c>
      <c r="E550" s="331">
        <v>18.57</v>
      </c>
      <c r="F550" s="331"/>
      <c r="G550" s="333">
        <f t="shared" si="7"/>
        <v>2245.5999999999867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16</v>
      </c>
      <c r="C551" s="298">
        <v>46091</v>
      </c>
      <c r="D551" s="299" t="s">
        <v>415</v>
      </c>
      <c r="E551" s="331">
        <v>107</v>
      </c>
      <c r="F551" s="331"/>
      <c r="G551" s="333">
        <f t="shared" si="7"/>
        <v>2264.1699999999869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18</v>
      </c>
      <c r="C552" s="298">
        <v>46090</v>
      </c>
      <c r="D552" s="299" t="s">
        <v>361</v>
      </c>
      <c r="E552" s="331">
        <v>400</v>
      </c>
      <c r="F552" s="331"/>
      <c r="G552" s="333">
        <f t="shared" si="7"/>
        <v>2371.1699999999869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4</v>
      </c>
      <c r="C553" s="298">
        <v>46090</v>
      </c>
      <c r="D553" s="299" t="s">
        <v>296</v>
      </c>
      <c r="E553" s="331">
        <v>24.69</v>
      </c>
      <c r="F553" s="331"/>
      <c r="G553" s="333">
        <f t="shared" si="7"/>
        <v>2771.1699999999869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3</v>
      </c>
      <c r="C554" s="298">
        <v>46090</v>
      </c>
      <c r="D554" s="299" t="s">
        <v>416</v>
      </c>
      <c r="E554" s="331">
        <v>4.59</v>
      </c>
      <c r="F554" s="331"/>
      <c r="G554" s="333">
        <f t="shared" si="7"/>
        <v>2795.8599999999869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9</v>
      </c>
      <c r="C555" s="298">
        <v>46090</v>
      </c>
      <c r="D555" s="299" t="s">
        <v>58</v>
      </c>
      <c r="E555" s="331">
        <v>1281.53</v>
      </c>
      <c r="F555" s="331"/>
      <c r="G555" s="333">
        <f t="shared" si="7"/>
        <v>2800.4499999999871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7</v>
      </c>
      <c r="C556" s="298">
        <v>46090</v>
      </c>
      <c r="D556" s="299" t="s">
        <v>338</v>
      </c>
      <c r="E556" s="331">
        <v>40.61</v>
      </c>
      <c r="F556" s="331"/>
      <c r="G556" s="333">
        <f t="shared" si="7"/>
        <v>4081.9799999999873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287</v>
      </c>
      <c r="B557" s="330" t="s">
        <v>287</v>
      </c>
      <c r="C557" s="298">
        <v>46090</v>
      </c>
      <c r="D557" s="299" t="s">
        <v>417</v>
      </c>
      <c r="E557" s="331">
        <v>380</v>
      </c>
      <c r="F557" s="331">
        <v>380</v>
      </c>
      <c r="G557" s="333">
        <f t="shared" si="7"/>
        <v>4122.5899999999874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46090</v>
      </c>
      <c r="D558" s="299" t="s">
        <v>418</v>
      </c>
      <c r="E558" s="331">
        <v>15</v>
      </c>
      <c r="F558" s="331"/>
      <c r="G558" s="333">
        <f t="shared" si="7"/>
        <v>4122.5899999999874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46090</v>
      </c>
      <c r="D559" s="299" t="s">
        <v>386</v>
      </c>
      <c r="E559" s="331">
        <v>15</v>
      </c>
      <c r="F559" s="331"/>
      <c r="G559" s="333">
        <f t="shared" si="7"/>
        <v>4137.5899999999874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46090</v>
      </c>
      <c r="D560" s="299" t="s">
        <v>300</v>
      </c>
      <c r="E560" s="331">
        <v>70.66</v>
      </c>
      <c r="F560" s="331"/>
      <c r="G560" s="333">
        <f t="shared" si="7"/>
        <v>4152.5899999999874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1</v>
      </c>
      <c r="C561" s="298">
        <v>46089</v>
      </c>
      <c r="D561" s="299" t="s">
        <v>311</v>
      </c>
      <c r="E561" s="331">
        <v>109.77</v>
      </c>
      <c r="F561" s="331"/>
      <c r="G561" s="333">
        <f t="shared" si="7"/>
        <v>4223.2499999999873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46089</v>
      </c>
      <c r="D562" s="299" t="s">
        <v>306</v>
      </c>
      <c r="E562" s="331">
        <v>9.3800000000000008</v>
      </c>
      <c r="F562" s="331"/>
      <c r="G562" s="333">
        <f t="shared" si="7"/>
        <v>4333.0199999999877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3</v>
      </c>
      <c r="C563" s="298">
        <v>46089</v>
      </c>
      <c r="D563" s="299" t="s">
        <v>419</v>
      </c>
      <c r="E563" s="331">
        <v>3.85</v>
      </c>
      <c r="F563" s="331"/>
      <c r="G563" s="333">
        <f t="shared" si="7"/>
        <v>4342.3999999999878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46089</v>
      </c>
      <c r="D564" s="299" t="s">
        <v>404</v>
      </c>
      <c r="E564" s="331">
        <v>88.54</v>
      </c>
      <c r="F564" s="331"/>
      <c r="G564" s="333">
        <f t="shared" si="7"/>
        <v>4346.2499999999882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46089</v>
      </c>
      <c r="D565" s="299" t="s">
        <v>358</v>
      </c>
      <c r="E565" s="331">
        <v>8.3800000000000008</v>
      </c>
      <c r="F565" s="331"/>
      <c r="G565" s="333">
        <f t="shared" si="7"/>
        <v>4434.7899999999881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46089</v>
      </c>
      <c r="D566" s="299" t="s">
        <v>301</v>
      </c>
      <c r="E566" s="331">
        <v>39.549999999999997</v>
      </c>
      <c r="F566" s="331"/>
      <c r="G566" s="333">
        <f t="shared" si="7"/>
        <v>4443.1699999999882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4</v>
      </c>
      <c r="C567" s="298">
        <v>46089</v>
      </c>
      <c r="D567" s="299" t="s">
        <v>420</v>
      </c>
      <c r="E567" s="331">
        <v>31.68</v>
      </c>
      <c r="F567" s="331"/>
      <c r="G567" s="333">
        <f t="shared" si="7"/>
        <v>4482.7199999999884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8</v>
      </c>
      <c r="C568" s="298">
        <v>46088</v>
      </c>
      <c r="D568" s="299" t="s">
        <v>308</v>
      </c>
      <c r="E568" s="331">
        <v>24.65</v>
      </c>
      <c r="F568" s="331"/>
      <c r="G568" s="333">
        <f t="shared" si="7"/>
        <v>4514.3999999999887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46088</v>
      </c>
      <c r="D569" s="299" t="s">
        <v>346</v>
      </c>
      <c r="E569" s="331">
        <v>11.04</v>
      </c>
      <c r="F569" s="331"/>
      <c r="G569" s="333">
        <f t="shared" si="7"/>
        <v>4539.0499999999884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46088</v>
      </c>
      <c r="D570" s="299" t="s">
        <v>319</v>
      </c>
      <c r="E570" s="331">
        <v>11.5</v>
      </c>
      <c r="F570" s="331"/>
      <c r="G570" s="333">
        <f t="shared" si="7"/>
        <v>4550.0899999999883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8</v>
      </c>
      <c r="C571" s="298">
        <v>46088</v>
      </c>
      <c r="D571" s="299" t="s">
        <v>296</v>
      </c>
      <c r="E571" s="331">
        <v>12.44</v>
      </c>
      <c r="F571" s="331"/>
      <c r="G571" s="333">
        <f t="shared" si="7"/>
        <v>4561.5899999999883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4</v>
      </c>
      <c r="C572" s="298">
        <v>46088</v>
      </c>
      <c r="D572" s="299" t="s">
        <v>296</v>
      </c>
      <c r="E572" s="331">
        <v>23.62</v>
      </c>
      <c r="F572" s="331"/>
      <c r="G572" s="333">
        <f t="shared" si="7"/>
        <v>4574.0299999999879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46088</v>
      </c>
      <c r="D573" s="299" t="s">
        <v>301</v>
      </c>
      <c r="E573" s="331">
        <v>36.049999999999997</v>
      </c>
      <c r="F573" s="331"/>
      <c r="G573" s="333">
        <f t="shared" si="7"/>
        <v>4597.6499999999878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14</v>
      </c>
      <c r="C574" s="298">
        <v>46087</v>
      </c>
      <c r="D574" s="299" t="s">
        <v>366</v>
      </c>
      <c r="E574" s="331">
        <v>66.67</v>
      </c>
      <c r="F574" s="331"/>
      <c r="G574" s="333">
        <f t="shared" si="7"/>
        <v>4633.699999999988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46087</v>
      </c>
      <c r="D575" s="299" t="s">
        <v>296</v>
      </c>
      <c r="E575" s="331">
        <v>17.850000000000001</v>
      </c>
      <c r="F575" s="331"/>
      <c r="G575" s="333">
        <f t="shared" si="7"/>
        <v>4700.3699999999881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1</v>
      </c>
      <c r="C576" s="298">
        <v>46087</v>
      </c>
      <c r="D576" s="299" t="s">
        <v>304</v>
      </c>
      <c r="E576" s="331">
        <v>112.13</v>
      </c>
      <c r="F576" s="331"/>
      <c r="G576" s="333">
        <f t="shared" si="7"/>
        <v>4718.2199999999884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3</v>
      </c>
      <c r="C577" s="298">
        <v>46087</v>
      </c>
      <c r="D577" s="299" t="s">
        <v>324</v>
      </c>
      <c r="E577" s="331">
        <v>7.31</v>
      </c>
      <c r="F577" s="331"/>
      <c r="G577" s="333">
        <f t="shared" si="7"/>
        <v>4830.3499999999885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291</v>
      </c>
      <c r="B578" s="330">
        <v>39</v>
      </c>
      <c r="C578" s="298">
        <v>46086</v>
      </c>
      <c r="D578" s="299" t="s">
        <v>292</v>
      </c>
      <c r="E578" s="331"/>
      <c r="F578" s="331">
        <v>2763.78</v>
      </c>
      <c r="G578" s="333">
        <f t="shared" si="7"/>
        <v>4837.6599999999889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46086</v>
      </c>
      <c r="D579" s="299" t="s">
        <v>295</v>
      </c>
      <c r="E579" s="331">
        <v>31.52</v>
      </c>
      <c r="F579" s="331"/>
      <c r="G579" s="333">
        <f t="shared" si="7"/>
        <v>2073.8799999999892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46086</v>
      </c>
      <c r="D580" s="299" t="s">
        <v>358</v>
      </c>
      <c r="E580" s="331">
        <v>14.86</v>
      </c>
      <c r="F580" s="331"/>
      <c r="G580" s="333">
        <f t="shared" si="7"/>
        <v>2105.3999999999892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46086</v>
      </c>
      <c r="D581" s="299" t="s">
        <v>409</v>
      </c>
      <c r="E581" s="331">
        <v>44.99</v>
      </c>
      <c r="F581" s="331"/>
      <c r="G581" s="333">
        <f t="shared" si="7"/>
        <v>2120.2599999999893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46085</v>
      </c>
      <c r="D582" s="299" t="s">
        <v>421</v>
      </c>
      <c r="E582" s="331">
        <v>15</v>
      </c>
      <c r="F582" s="331"/>
      <c r="G582" s="333">
        <f t="shared" si="7"/>
        <v>2165.2499999999891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46085</v>
      </c>
      <c r="D583" s="299" t="s">
        <v>296</v>
      </c>
      <c r="E583" s="331">
        <v>10.84</v>
      </c>
      <c r="F583" s="331"/>
      <c r="G583" s="333">
        <f t="shared" si="7"/>
        <v>2180.2499999999891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14</v>
      </c>
      <c r="C584" s="298">
        <v>46085</v>
      </c>
      <c r="D584" s="299" t="s">
        <v>367</v>
      </c>
      <c r="E584" s="331">
        <v>68.739999999999995</v>
      </c>
      <c r="F584" s="331"/>
      <c r="G584" s="333">
        <f t="shared" si="7"/>
        <v>2191.0899999999892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4</v>
      </c>
      <c r="C585" s="298">
        <v>46085</v>
      </c>
      <c r="D585" s="299" t="s">
        <v>310</v>
      </c>
      <c r="E585" s="331">
        <v>30.67</v>
      </c>
      <c r="F585" s="331"/>
      <c r="G585" s="333">
        <f t="shared" si="7"/>
        <v>2259.829999999989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17</v>
      </c>
      <c r="C586" s="298">
        <v>46085</v>
      </c>
      <c r="D586" s="299" t="s">
        <v>370</v>
      </c>
      <c r="E586" s="331">
        <v>99</v>
      </c>
      <c r="F586" s="331"/>
      <c r="G586" s="333">
        <f t="shared" si="7"/>
        <v>2290.4999999999891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21</v>
      </c>
      <c r="C587" s="298">
        <v>46084</v>
      </c>
      <c r="D587" s="299" t="s">
        <v>194</v>
      </c>
      <c r="E587" s="331">
        <v>40.72</v>
      </c>
      <c r="F587" s="331"/>
      <c r="G587" s="333">
        <f t="shared" si="7"/>
        <v>2389.4999999999891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284</v>
      </c>
      <c r="B588" s="330">
        <v>36</v>
      </c>
      <c r="C588" s="298">
        <v>46084</v>
      </c>
      <c r="D588" s="299" t="s">
        <v>374</v>
      </c>
      <c r="E588" s="331">
        <v>50</v>
      </c>
      <c r="F588" s="331"/>
      <c r="G588" s="333">
        <f t="shared" si="7"/>
        <v>2430.2199999999889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46084</v>
      </c>
      <c r="D589" s="299" t="s">
        <v>296</v>
      </c>
      <c r="E589" s="331">
        <v>14.67</v>
      </c>
      <c r="F589" s="331"/>
      <c r="G589" s="333">
        <f t="shared" si="7"/>
        <v>2480.2199999999889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46084</v>
      </c>
      <c r="D590" s="299" t="s">
        <v>296</v>
      </c>
      <c r="E590" s="331">
        <v>27.42</v>
      </c>
      <c r="F590" s="331"/>
      <c r="G590" s="333">
        <f t="shared" si="7"/>
        <v>2494.889999999989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46084</v>
      </c>
      <c r="D591" s="299" t="s">
        <v>422</v>
      </c>
      <c r="E591" s="331">
        <v>106.27</v>
      </c>
      <c r="F591" s="331"/>
      <c r="G591" s="333">
        <f t="shared" si="7"/>
        <v>2522.309999999989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6</v>
      </c>
      <c r="C592" s="298">
        <v>46084</v>
      </c>
      <c r="D592" s="299" t="s">
        <v>422</v>
      </c>
      <c r="E592" s="331">
        <v>-107</v>
      </c>
      <c r="F592" s="331"/>
      <c r="G592" s="333">
        <f t="shared" si="7"/>
        <v>2628.579999999989</v>
      </c>
      <c r="H592" s="334" t="s">
        <v>298</v>
      </c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46083</v>
      </c>
      <c r="D593" s="299" t="s">
        <v>301</v>
      </c>
      <c r="E593" s="331">
        <v>20</v>
      </c>
      <c r="F593" s="331"/>
      <c r="G593" s="333">
        <f t="shared" si="7"/>
        <v>2521.579999999989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287</v>
      </c>
      <c r="B594" s="330" t="s">
        <v>287</v>
      </c>
      <c r="C594" s="298">
        <v>46083</v>
      </c>
      <c r="D594" s="299" t="s">
        <v>288</v>
      </c>
      <c r="E594" s="331">
        <v>185.64</v>
      </c>
      <c r="F594" s="331">
        <v>185.64</v>
      </c>
      <c r="G594" s="333">
        <f t="shared" si="7"/>
        <v>2541.579999999989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46083</v>
      </c>
      <c r="D595" s="299" t="s">
        <v>424</v>
      </c>
      <c r="E595" s="331">
        <v>70.12</v>
      </c>
      <c r="F595" s="331"/>
      <c r="G595" s="333">
        <f t="shared" si="7"/>
        <v>2541.579999999989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17</v>
      </c>
      <c r="C596" s="298">
        <v>46083</v>
      </c>
      <c r="D596" s="299" t="s">
        <v>188</v>
      </c>
      <c r="E596" s="331">
        <v>41.44</v>
      </c>
      <c r="F596" s="331"/>
      <c r="G596" s="333">
        <f t="shared" si="7"/>
        <v>2611.6999999999889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46083</v>
      </c>
      <c r="D597" s="299" t="s">
        <v>296</v>
      </c>
      <c r="E597" s="331">
        <v>8.7200000000000006</v>
      </c>
      <c r="F597" s="331"/>
      <c r="G597" s="333">
        <f t="shared" si="7"/>
        <v>2653.139999999989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22</v>
      </c>
      <c r="C598" s="298">
        <v>46082</v>
      </c>
      <c r="D598" s="299" t="s">
        <v>375</v>
      </c>
      <c r="E598" s="331">
        <v>6.37</v>
      </c>
      <c r="F598" s="331"/>
      <c r="G598" s="333">
        <f t="shared" si="7"/>
        <v>2661.8599999999888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46082</v>
      </c>
      <c r="D599" s="299" t="s">
        <v>296</v>
      </c>
      <c r="E599" s="331">
        <v>9.8699999999999992</v>
      </c>
      <c r="F599" s="331"/>
      <c r="G599" s="333">
        <f t="shared" si="7"/>
        <v>2668.2299999999886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46082</v>
      </c>
      <c r="D600" s="299" t="s">
        <v>311</v>
      </c>
      <c r="E600" s="331">
        <v>119.55</v>
      </c>
      <c r="F600" s="331"/>
      <c r="G600" s="333">
        <f t="shared" si="7"/>
        <v>2678.0999999999885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3</v>
      </c>
      <c r="C601" s="298">
        <v>46082</v>
      </c>
      <c r="D601" s="299" t="s">
        <v>348</v>
      </c>
      <c r="E601" s="331">
        <v>25</v>
      </c>
      <c r="F601" s="331"/>
      <c r="G601" s="333">
        <f t="shared" si="7"/>
        <v>2797.6499999999887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1</v>
      </c>
      <c r="C602" s="298">
        <v>46082</v>
      </c>
      <c r="D602" s="299" t="s">
        <v>304</v>
      </c>
      <c r="E602" s="331">
        <v>119.17</v>
      </c>
      <c r="F602" s="331"/>
      <c r="G602" s="333">
        <f t="shared" si="7"/>
        <v>2822.6499999999887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284</v>
      </c>
      <c r="B603" s="330">
        <v>37</v>
      </c>
      <c r="C603" s="298">
        <v>46081</v>
      </c>
      <c r="D603" s="299" t="s">
        <v>425</v>
      </c>
      <c r="E603" s="331">
        <v>3764.91</v>
      </c>
      <c r="F603" s="331"/>
      <c r="G603" s="333">
        <f t="shared" si="7"/>
        <v>2941.8199999999888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286</v>
      </c>
      <c r="B604" s="330">
        <v>25</v>
      </c>
      <c r="C604" s="298">
        <v>46081</v>
      </c>
      <c r="D604" s="298" t="s">
        <v>204</v>
      </c>
      <c r="E604" s="331">
        <v>350</v>
      </c>
      <c r="F604" s="331"/>
      <c r="G604" s="333">
        <f t="shared" si="7"/>
        <v>6706.7299999999886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286</v>
      </c>
      <c r="B605" s="330">
        <v>26</v>
      </c>
      <c r="C605" s="298">
        <v>46081</v>
      </c>
      <c r="D605" s="298" t="s">
        <v>205</v>
      </c>
      <c r="E605" s="331">
        <v>320</v>
      </c>
      <c r="F605" s="331"/>
      <c r="G605" s="333">
        <f t="shared" si="7"/>
        <v>7056.7299999999886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286</v>
      </c>
      <c r="B606" s="330">
        <v>27</v>
      </c>
      <c r="C606" s="298">
        <v>46081</v>
      </c>
      <c r="D606" s="298" t="s">
        <v>206</v>
      </c>
      <c r="E606" s="331">
        <v>25</v>
      </c>
      <c r="F606" s="331"/>
      <c r="G606" s="333">
        <f t="shared" si="7"/>
        <v>7376.7299999999886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286</v>
      </c>
      <c r="B607" s="330">
        <v>28</v>
      </c>
      <c r="C607" s="298">
        <v>46081</v>
      </c>
      <c r="D607" s="298" t="s">
        <v>207</v>
      </c>
      <c r="E607" s="331">
        <v>25</v>
      </c>
      <c r="F607" s="331"/>
      <c r="G607" s="333">
        <f t="shared" si="7"/>
        <v>7401.7299999999886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286</v>
      </c>
      <c r="B608" s="330">
        <v>29</v>
      </c>
      <c r="C608" s="298">
        <v>46081</v>
      </c>
      <c r="D608" s="298" t="s">
        <v>208</v>
      </c>
      <c r="E608" s="331">
        <v>45</v>
      </c>
      <c r="F608" s="331"/>
      <c r="G608" s="333">
        <f t="shared" si="7"/>
        <v>7426.7299999999886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286</v>
      </c>
      <c r="B609" s="330">
        <v>30</v>
      </c>
      <c r="C609" s="298">
        <v>46081</v>
      </c>
      <c r="D609" s="298" t="s">
        <v>209</v>
      </c>
      <c r="E609" s="331">
        <v>400</v>
      </c>
      <c r="F609" s="331"/>
      <c r="G609" s="333">
        <f t="shared" si="7"/>
        <v>7471.7299999999886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286</v>
      </c>
      <c r="B610" s="330">
        <v>31</v>
      </c>
      <c r="C610" s="298">
        <v>46081</v>
      </c>
      <c r="D610" s="298" t="s">
        <v>210</v>
      </c>
      <c r="E610" s="331">
        <v>375</v>
      </c>
      <c r="F610" s="331"/>
      <c r="G610" s="333">
        <f t="shared" si="7"/>
        <v>7871.7299999999886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286</v>
      </c>
      <c r="B611" s="330">
        <v>32</v>
      </c>
      <c r="C611" s="298">
        <v>46081</v>
      </c>
      <c r="D611" s="298" t="s">
        <v>211</v>
      </c>
      <c r="E611" s="331">
        <v>100</v>
      </c>
      <c r="F611" s="331"/>
      <c r="G611" s="333">
        <f t="shared" si="7"/>
        <v>8246.7299999999886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286</v>
      </c>
      <c r="B612" s="330">
        <v>33</v>
      </c>
      <c r="C612" s="298">
        <v>46081</v>
      </c>
      <c r="D612" s="298" t="s">
        <v>212</v>
      </c>
      <c r="E612" s="331">
        <v>85</v>
      </c>
      <c r="F612" s="331"/>
      <c r="G612" s="333">
        <f t="shared" si="7"/>
        <v>8346.7299999999886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286</v>
      </c>
      <c r="B613" s="330">
        <v>34</v>
      </c>
      <c r="C613" s="298">
        <v>46081</v>
      </c>
      <c r="D613" s="298" t="s">
        <v>213</v>
      </c>
      <c r="E613" s="331">
        <v>230</v>
      </c>
      <c r="F613" s="331"/>
      <c r="G613" s="333">
        <f t="shared" si="7"/>
        <v>8431.7299999999886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286</v>
      </c>
      <c r="B614" s="330">
        <v>35</v>
      </c>
      <c r="C614" s="298">
        <v>46081</v>
      </c>
      <c r="D614" s="298" t="s">
        <v>214</v>
      </c>
      <c r="E614" s="331">
        <v>45</v>
      </c>
      <c r="F614" s="331"/>
      <c r="G614" s="333">
        <f t="shared" si="7"/>
        <v>8661.7299999999886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42</v>
      </c>
      <c r="C615" s="298">
        <v>46081</v>
      </c>
      <c r="D615" s="298" t="s">
        <v>200</v>
      </c>
      <c r="E615" s="331">
        <v>51.19</v>
      </c>
      <c r="F615" s="331"/>
      <c r="G615" s="333">
        <f t="shared" si="7"/>
        <v>8706.7299999999886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43</v>
      </c>
      <c r="C616" s="298">
        <v>46081</v>
      </c>
      <c r="D616" s="298" t="s">
        <v>201</v>
      </c>
      <c r="E616" s="331">
        <v>37.17</v>
      </c>
      <c r="F616" s="331"/>
      <c r="G616" s="333">
        <f t="shared" si="7"/>
        <v>8757.9199999999892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10</v>
      </c>
      <c r="C617" s="298">
        <v>46081</v>
      </c>
      <c r="D617" s="298" t="s">
        <v>176</v>
      </c>
      <c r="E617" s="331">
        <v>17.899999999999999</v>
      </c>
      <c r="F617" s="331"/>
      <c r="G617" s="333">
        <f t="shared" si="7"/>
        <v>8795.0899999999892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46080</v>
      </c>
      <c r="D618" s="298" t="s">
        <v>358</v>
      </c>
      <c r="E618" s="331">
        <v>11.17</v>
      </c>
      <c r="F618" s="331"/>
      <c r="G618" s="333">
        <f t="shared" si="7"/>
        <v>8812.9899999999889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46080</v>
      </c>
      <c r="D619" s="299" t="s">
        <v>426</v>
      </c>
      <c r="E619" s="331">
        <v>25</v>
      </c>
      <c r="F619" s="331"/>
      <c r="G619" s="333">
        <f t="shared" si="7"/>
        <v>8824.1599999999889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46080</v>
      </c>
      <c r="D620" s="299" t="s">
        <v>358</v>
      </c>
      <c r="E620" s="331">
        <v>22.84</v>
      </c>
      <c r="F620" s="331"/>
      <c r="G620" s="333">
        <f t="shared" si="7"/>
        <v>8849.1599999999889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46080</v>
      </c>
      <c r="D621" s="299" t="s">
        <v>427</v>
      </c>
      <c r="E621" s="331">
        <v>-88</v>
      </c>
      <c r="F621" s="331"/>
      <c r="G621" s="333">
        <f t="shared" si="7"/>
        <v>8871.9999999999891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291</v>
      </c>
      <c r="B622" s="330">
        <v>38</v>
      </c>
      <c r="C622" s="298">
        <v>46080</v>
      </c>
      <c r="D622" s="299" t="s">
        <v>293</v>
      </c>
      <c r="E622" s="331"/>
      <c r="F622" s="331">
        <v>4278.1499999999996</v>
      </c>
      <c r="G622" s="333">
        <f t="shared" si="7"/>
        <v>8783.9999999999891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6</v>
      </c>
      <c r="C623" s="298">
        <v>46080</v>
      </c>
      <c r="D623" s="299" t="s">
        <v>428</v>
      </c>
      <c r="E623" s="331">
        <v>25.93</v>
      </c>
      <c r="F623" s="331"/>
      <c r="G623" s="333">
        <f t="shared" si="7"/>
        <v>4505.8499999999904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46079</v>
      </c>
      <c r="D624" s="299" t="s">
        <v>310</v>
      </c>
      <c r="E624" s="331">
        <v>29.84</v>
      </c>
      <c r="F624" s="331"/>
      <c r="G624" s="333">
        <f t="shared" si="7"/>
        <v>4531.7799999999907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5</v>
      </c>
      <c r="C625" s="298">
        <v>46079</v>
      </c>
      <c r="D625" s="299" t="s">
        <v>429</v>
      </c>
      <c r="E625" s="331">
        <v>103.25</v>
      </c>
      <c r="F625" s="331"/>
      <c r="G625" s="333">
        <f t="shared" si="7"/>
        <v>4561.6199999999908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8</v>
      </c>
      <c r="C626" s="298">
        <v>46079</v>
      </c>
      <c r="D626" s="299" t="s">
        <v>357</v>
      </c>
      <c r="E626" s="331">
        <v>26.02</v>
      </c>
      <c r="F626" s="331"/>
      <c r="G626" s="333">
        <f t="shared" si="7"/>
        <v>4664.8699999999908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24</v>
      </c>
      <c r="C627" s="298">
        <v>46079</v>
      </c>
      <c r="D627" s="299" t="s">
        <v>861</v>
      </c>
      <c r="E627" s="331">
        <v>84.83</v>
      </c>
      <c r="F627" s="331"/>
      <c r="G627" s="333">
        <f t="shared" si="7"/>
        <v>4690.8899999999912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46079</v>
      </c>
      <c r="D628" s="299" t="s">
        <v>296</v>
      </c>
      <c r="E628" s="331">
        <v>17.87</v>
      </c>
      <c r="F628" s="331"/>
      <c r="G628" s="333">
        <f t="shared" si="7"/>
        <v>4775.7199999999912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5</v>
      </c>
      <c r="C629" s="298">
        <v>46079</v>
      </c>
      <c r="D629" s="299" t="s">
        <v>430</v>
      </c>
      <c r="E629" s="331">
        <v>123.64</v>
      </c>
      <c r="F629" s="331"/>
      <c r="G629" s="333">
        <f t="shared" si="7"/>
        <v>4793.5899999999911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8</v>
      </c>
      <c r="C630" s="298">
        <v>46078</v>
      </c>
      <c r="D630" s="299" t="s">
        <v>319</v>
      </c>
      <c r="E630" s="331">
        <v>18.5</v>
      </c>
      <c r="F630" s="331"/>
      <c r="G630" s="333">
        <f t="shared" si="7"/>
        <v>4917.2299999999914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4</v>
      </c>
      <c r="C631" s="298">
        <v>46078</v>
      </c>
      <c r="D631" s="299" t="s">
        <v>296</v>
      </c>
      <c r="E631" s="331">
        <v>50.96</v>
      </c>
      <c r="F631" s="331"/>
      <c r="G631" s="333">
        <f t="shared" si="7"/>
        <v>4935.7299999999914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46078</v>
      </c>
      <c r="D632" s="299" t="s">
        <v>296</v>
      </c>
      <c r="E632" s="331">
        <v>11.28</v>
      </c>
      <c r="F632" s="331"/>
      <c r="G632" s="333">
        <f t="shared" si="7"/>
        <v>4986.6899999999914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12</v>
      </c>
      <c r="C633" s="298">
        <v>46078</v>
      </c>
      <c r="D633" s="299" t="s">
        <v>314</v>
      </c>
      <c r="E633" s="331">
        <v>204.47</v>
      </c>
      <c r="F633" s="331"/>
      <c r="G633" s="333">
        <f t="shared" si="7"/>
        <v>4997.9699999999912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8</v>
      </c>
      <c r="C634" s="298">
        <v>46078</v>
      </c>
      <c r="D634" s="299" t="s">
        <v>308</v>
      </c>
      <c r="E634" s="331">
        <v>47.99</v>
      </c>
      <c r="F634" s="331"/>
      <c r="G634" s="333">
        <f t="shared" si="7"/>
        <v>5202.4399999999914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1</v>
      </c>
      <c r="C635" s="298">
        <v>46078</v>
      </c>
      <c r="D635" s="299" t="s">
        <v>304</v>
      </c>
      <c r="E635" s="331">
        <v>19.09</v>
      </c>
      <c r="F635" s="331"/>
      <c r="G635" s="333">
        <f t="shared" si="7"/>
        <v>5250.4299999999912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23</v>
      </c>
      <c r="C636" s="298">
        <v>46076</v>
      </c>
      <c r="D636" s="299" t="s">
        <v>67</v>
      </c>
      <c r="E636" s="331">
        <v>650.88</v>
      </c>
      <c r="F636" s="331"/>
      <c r="G636" s="333">
        <f t="shared" si="7"/>
        <v>5269.5199999999913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6</v>
      </c>
      <c r="C637" s="298">
        <v>46076</v>
      </c>
      <c r="D637" s="299" t="s">
        <v>351</v>
      </c>
      <c r="E637" s="331">
        <v>35</v>
      </c>
      <c r="F637" s="331"/>
      <c r="G637" s="333">
        <f t="shared" si="7"/>
        <v>5920.3999999999915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46076</v>
      </c>
      <c r="D638" s="299" t="s">
        <v>306</v>
      </c>
      <c r="E638" s="331">
        <v>128.97999999999999</v>
      </c>
      <c r="F638" s="331"/>
      <c r="G638" s="333">
        <f t="shared" si="7"/>
        <v>5955.3999999999915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1</v>
      </c>
      <c r="C639" s="298">
        <v>46076</v>
      </c>
      <c r="D639" s="299" t="s">
        <v>320</v>
      </c>
      <c r="E639" s="331">
        <v>52.55</v>
      </c>
      <c r="F639" s="331"/>
      <c r="G639" s="333">
        <f t="shared" si="7"/>
        <v>6084.379999999991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3</v>
      </c>
      <c r="C640" s="298">
        <v>46075</v>
      </c>
      <c r="D640" s="299" t="s">
        <v>348</v>
      </c>
      <c r="E640" s="331">
        <v>13.76</v>
      </c>
      <c r="F640" s="331"/>
      <c r="G640" s="333">
        <f t="shared" si="7"/>
        <v>6136.9299999999912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1</v>
      </c>
      <c r="C641" s="298">
        <v>46075</v>
      </c>
      <c r="D641" s="299" t="s">
        <v>311</v>
      </c>
      <c r="E641" s="331">
        <v>187.64</v>
      </c>
      <c r="F641" s="331"/>
      <c r="G641" s="333">
        <f t="shared" si="7"/>
        <v>6150.6899999999914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1</v>
      </c>
      <c r="C642" s="298">
        <v>46074</v>
      </c>
      <c r="D642" s="299" t="s">
        <v>393</v>
      </c>
      <c r="E642" s="331">
        <v>75.78</v>
      </c>
      <c r="F642" s="331"/>
      <c r="G642" s="333">
        <f t="shared" si="7"/>
        <v>6338.3299999999917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46074</v>
      </c>
      <c r="D643" s="299" t="s">
        <v>392</v>
      </c>
      <c r="E643" s="331">
        <v>27.41</v>
      </c>
      <c r="F643" s="331"/>
      <c r="G643" s="333">
        <f t="shared" si="7"/>
        <v>6414.1099999999915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4</v>
      </c>
      <c r="C644" s="298">
        <v>46074</v>
      </c>
      <c r="D644" s="299" t="s">
        <v>431</v>
      </c>
      <c r="E644" s="331">
        <v>32.049999999999997</v>
      </c>
      <c r="F644" s="331"/>
      <c r="G644" s="333">
        <f t="shared" si="7"/>
        <v>6441.5199999999913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46074</v>
      </c>
      <c r="D645" s="299" t="s">
        <v>358</v>
      </c>
      <c r="E645" s="331">
        <v>9.4700000000000006</v>
      </c>
      <c r="F645" s="331"/>
      <c r="G645" s="333">
        <f t="shared" si="7"/>
        <v>6473.5699999999915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46073</v>
      </c>
      <c r="D646" s="299" t="s">
        <v>296</v>
      </c>
      <c r="E646" s="331">
        <v>14.47</v>
      </c>
      <c r="F646" s="331"/>
      <c r="G646" s="333">
        <f t="shared" si="7"/>
        <v>6483.0399999999918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3</v>
      </c>
      <c r="C647" s="298">
        <v>46073</v>
      </c>
      <c r="D647" s="299" t="s">
        <v>355</v>
      </c>
      <c r="E647" s="331">
        <v>11.97</v>
      </c>
      <c r="F647" s="331"/>
      <c r="G647" s="333">
        <f t="shared" si="7"/>
        <v>6497.509999999992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46073</v>
      </c>
      <c r="D648" s="299" t="s">
        <v>355</v>
      </c>
      <c r="E648" s="331">
        <v>59.88</v>
      </c>
      <c r="F648" s="331"/>
      <c r="G648" s="333">
        <f t="shared" si="7"/>
        <v>6509.4799999999923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46073</v>
      </c>
      <c r="D649" s="299" t="s">
        <v>418</v>
      </c>
      <c r="E649" s="331">
        <v>19.57</v>
      </c>
      <c r="F649" s="331"/>
      <c r="G649" s="333">
        <f t="shared" si="7"/>
        <v>6569.3599999999924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22</v>
      </c>
      <c r="C650" s="298">
        <v>46073</v>
      </c>
      <c r="D650" s="299" t="s">
        <v>323</v>
      </c>
      <c r="E650" s="331">
        <v>20.22</v>
      </c>
      <c r="F650" s="331"/>
      <c r="G650" s="333">
        <f t="shared" si="7"/>
        <v>6588.9299999999921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46073</v>
      </c>
      <c r="D651" s="299" t="s">
        <v>358</v>
      </c>
      <c r="E651" s="331">
        <v>5.3</v>
      </c>
      <c r="F651" s="331"/>
      <c r="G651" s="333">
        <f t="shared" si="7"/>
        <v>6609.1499999999924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3</v>
      </c>
      <c r="C652" s="298">
        <v>46073</v>
      </c>
      <c r="D652" s="299" t="s">
        <v>324</v>
      </c>
      <c r="E652" s="331">
        <v>8.1300000000000008</v>
      </c>
      <c r="F652" s="331"/>
      <c r="G652" s="333">
        <f t="shared" si="7"/>
        <v>6614.4499999999925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4</v>
      </c>
      <c r="C653" s="298">
        <v>46073</v>
      </c>
      <c r="D653" s="299" t="s">
        <v>310</v>
      </c>
      <c r="E653" s="331">
        <v>32.43</v>
      </c>
      <c r="F653" s="331"/>
      <c r="G653" s="333">
        <f t="shared" si="7"/>
        <v>6622.5799999999927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8</v>
      </c>
      <c r="C654" s="298">
        <v>46073</v>
      </c>
      <c r="D654" s="299" t="s">
        <v>432</v>
      </c>
      <c r="E654" s="331">
        <v>98.65</v>
      </c>
      <c r="F654" s="331"/>
      <c r="G654" s="333">
        <f t="shared" si="7"/>
        <v>6655.0099999999929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46072</v>
      </c>
      <c r="D655" s="299" t="s">
        <v>300</v>
      </c>
      <c r="E655" s="331">
        <v>30.87</v>
      </c>
      <c r="F655" s="331"/>
      <c r="G655" s="333">
        <f t="shared" si="7"/>
        <v>6753.6599999999926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46072</v>
      </c>
      <c r="D656" s="299" t="s">
        <v>300</v>
      </c>
      <c r="E656" s="331">
        <v>15.96</v>
      </c>
      <c r="F656" s="331"/>
      <c r="G656" s="333">
        <f t="shared" si="7"/>
        <v>6784.5299999999925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46072</v>
      </c>
      <c r="D657" s="299" t="s">
        <v>296</v>
      </c>
      <c r="E657" s="331">
        <v>17.36</v>
      </c>
      <c r="F657" s="331"/>
      <c r="G657" s="333">
        <f t="shared" si="7"/>
        <v>6800.4899999999925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22</v>
      </c>
      <c r="C658" s="298">
        <v>46072</v>
      </c>
      <c r="D658" s="299" t="s">
        <v>328</v>
      </c>
      <c r="E658" s="331">
        <v>7.46</v>
      </c>
      <c r="F658" s="331"/>
      <c r="G658" s="333">
        <f t="shared" si="7"/>
        <v>6817.8499999999922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291</v>
      </c>
      <c r="B659" s="330">
        <v>39</v>
      </c>
      <c r="C659" s="298">
        <v>46072</v>
      </c>
      <c r="D659" s="299" t="s">
        <v>292</v>
      </c>
      <c r="E659" s="331"/>
      <c r="F659" s="331">
        <v>2763.77</v>
      </c>
      <c r="G659" s="333">
        <f t="shared" si="7"/>
        <v>6825.3099999999922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335</v>
      </c>
      <c r="B660" s="330" t="s">
        <v>335</v>
      </c>
      <c r="C660" s="298">
        <v>46071</v>
      </c>
      <c r="D660" s="299" t="s">
        <v>336</v>
      </c>
      <c r="E660" s="331">
        <v>182.55</v>
      </c>
      <c r="F660" s="331"/>
      <c r="G660" s="333">
        <f t="shared" si="7"/>
        <v>4061.5399999999927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15</v>
      </c>
      <c r="C661" s="298">
        <v>46071</v>
      </c>
      <c r="D661" s="299" t="s">
        <v>185</v>
      </c>
      <c r="E661" s="331">
        <v>188.16</v>
      </c>
      <c r="F661" s="331"/>
      <c r="G661" s="333">
        <f t="shared" si="7"/>
        <v>4244.0899999999929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291</v>
      </c>
      <c r="B662" s="330">
        <v>40</v>
      </c>
      <c r="C662" s="298">
        <v>46071</v>
      </c>
      <c r="D662" s="299" t="s">
        <v>316</v>
      </c>
      <c r="E662" s="331"/>
      <c r="F662" s="331">
        <v>1281.58</v>
      </c>
      <c r="G662" s="333">
        <f t="shared" si="7"/>
        <v>4432.2499999999927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46071</v>
      </c>
      <c r="D663" s="299" t="s">
        <v>433</v>
      </c>
      <c r="E663" s="331">
        <v>-146</v>
      </c>
      <c r="F663" s="331"/>
      <c r="G663" s="333">
        <f t="shared" si="7"/>
        <v>3150.6699999999933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46071</v>
      </c>
      <c r="D664" s="299" t="s">
        <v>434</v>
      </c>
      <c r="E664" s="331">
        <v>-13</v>
      </c>
      <c r="F664" s="331"/>
      <c r="G664" s="333">
        <f t="shared" si="7"/>
        <v>3004.6699999999933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335</v>
      </c>
      <c r="B665" s="330" t="s">
        <v>335</v>
      </c>
      <c r="C665" s="298">
        <v>46071</v>
      </c>
      <c r="D665" s="299" t="s">
        <v>460</v>
      </c>
      <c r="E665" s="331"/>
      <c r="F665" s="331">
        <v>191</v>
      </c>
      <c r="G665" s="333">
        <f t="shared" si="7"/>
        <v>2991.6699999999933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46071</v>
      </c>
      <c r="D666" s="299" t="s">
        <v>300</v>
      </c>
      <c r="E666" s="331">
        <v>43.63</v>
      </c>
      <c r="F666" s="331"/>
      <c r="G666" s="333">
        <f t="shared" si="7"/>
        <v>2800.6699999999933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46071</v>
      </c>
      <c r="D667" s="299" t="s">
        <v>300</v>
      </c>
      <c r="E667" s="331">
        <v>10.64</v>
      </c>
      <c r="F667" s="331"/>
      <c r="G667" s="333">
        <f t="shared" si="7"/>
        <v>2844.2999999999934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8</v>
      </c>
      <c r="C668" s="298">
        <v>46071</v>
      </c>
      <c r="D668" s="299" t="s">
        <v>296</v>
      </c>
      <c r="E668" s="331">
        <v>14.87</v>
      </c>
      <c r="F668" s="331"/>
      <c r="G668" s="333">
        <f t="shared" si="7"/>
        <v>2854.9399999999932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46071</v>
      </c>
      <c r="D669" s="299" t="s">
        <v>295</v>
      </c>
      <c r="E669" s="331">
        <v>12.99</v>
      </c>
      <c r="F669" s="331"/>
      <c r="G669" s="333">
        <f t="shared" si="7"/>
        <v>2869.8099999999931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4</v>
      </c>
      <c r="C670" s="298">
        <v>46071</v>
      </c>
      <c r="D670" s="299" t="s">
        <v>295</v>
      </c>
      <c r="E670" s="331">
        <v>29.47</v>
      </c>
      <c r="F670" s="331"/>
      <c r="G670" s="333">
        <f t="shared" si="7"/>
        <v>2882.7999999999929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22</v>
      </c>
      <c r="C671" s="298">
        <v>46071</v>
      </c>
      <c r="D671" s="299" t="s">
        <v>401</v>
      </c>
      <c r="E671" s="331">
        <v>13.84</v>
      </c>
      <c r="F671" s="331"/>
      <c r="G671" s="333">
        <f t="shared" si="7"/>
        <v>2912.2699999999927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46071</v>
      </c>
      <c r="D672" s="299" t="s">
        <v>435</v>
      </c>
      <c r="E672" s="331">
        <v>64.569999999999993</v>
      </c>
      <c r="F672" s="331"/>
      <c r="G672" s="333">
        <f t="shared" si="7"/>
        <v>2926.1099999999929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21</v>
      </c>
      <c r="C673" s="298">
        <v>46070</v>
      </c>
      <c r="D673" s="299" t="s">
        <v>194</v>
      </c>
      <c r="E673" s="331">
        <v>81</v>
      </c>
      <c r="F673" s="331"/>
      <c r="G673" s="333">
        <f t="shared" si="7"/>
        <v>2990.679999999993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46070</v>
      </c>
      <c r="D674" s="299" t="s">
        <v>384</v>
      </c>
      <c r="E674" s="331">
        <v>81.41</v>
      </c>
      <c r="F674" s="331"/>
      <c r="G674" s="333">
        <f t="shared" si="7"/>
        <v>3071.679999999993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46070</v>
      </c>
      <c r="D675" s="299" t="s">
        <v>300</v>
      </c>
      <c r="E675" s="331">
        <v>113.74</v>
      </c>
      <c r="F675" s="331"/>
      <c r="G675" s="333">
        <f t="shared" si="7"/>
        <v>3153.0899999999929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43</v>
      </c>
      <c r="C676" s="298">
        <v>46070</v>
      </c>
      <c r="D676" s="299" t="s">
        <v>333</v>
      </c>
      <c r="E676" s="331">
        <v>29.8</v>
      </c>
      <c r="F676" s="331"/>
      <c r="G676" s="333">
        <f t="shared" si="7"/>
        <v>3266.8299999999927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42</v>
      </c>
      <c r="C677" s="298">
        <v>46070</v>
      </c>
      <c r="D677" s="299" t="s">
        <v>333</v>
      </c>
      <c r="E677" s="331">
        <v>37.25</v>
      </c>
      <c r="F677" s="331"/>
      <c r="G677" s="333">
        <f t="shared" si="7"/>
        <v>3296.6299999999928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46070</v>
      </c>
      <c r="D678" s="299" t="s">
        <v>424</v>
      </c>
      <c r="E678" s="331">
        <v>7.97</v>
      </c>
      <c r="F678" s="331"/>
      <c r="G678" s="333">
        <f t="shared" si="7"/>
        <v>3333.8799999999928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17</v>
      </c>
      <c r="C679" s="298">
        <v>46070</v>
      </c>
      <c r="D679" s="299" t="s">
        <v>188</v>
      </c>
      <c r="E679" s="331">
        <v>42.65</v>
      </c>
      <c r="F679" s="331"/>
      <c r="G679" s="333">
        <f t="shared" si="7"/>
        <v>3341.8499999999926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6</v>
      </c>
      <c r="C680" s="298">
        <v>46070</v>
      </c>
      <c r="D680" s="299" t="s">
        <v>436</v>
      </c>
      <c r="E680" s="331">
        <v>40</v>
      </c>
      <c r="F680" s="331"/>
      <c r="G680" s="333">
        <f t="shared" si="7"/>
        <v>3384.4999999999927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11</v>
      </c>
      <c r="C681" s="298">
        <v>46070</v>
      </c>
      <c r="D681" s="299" t="s">
        <v>178</v>
      </c>
      <c r="E681" s="331">
        <v>480.91</v>
      </c>
      <c r="F681" s="331"/>
      <c r="G681" s="333">
        <f t="shared" si="7"/>
        <v>3424.4999999999927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23</v>
      </c>
      <c r="C682" s="298">
        <v>46070</v>
      </c>
      <c r="D682" s="299" t="s">
        <v>63</v>
      </c>
      <c r="E682" s="331">
        <v>529.46</v>
      </c>
      <c r="F682" s="331"/>
      <c r="G682" s="333">
        <f t="shared" si="7"/>
        <v>3905.4099999999926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46069</v>
      </c>
      <c r="D683" s="299" t="s">
        <v>324</v>
      </c>
      <c r="E683" s="331">
        <v>16.079999999999998</v>
      </c>
      <c r="F683" s="331"/>
      <c r="G683" s="333">
        <f t="shared" si="7"/>
        <v>4434.8699999999926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46069</v>
      </c>
      <c r="D684" s="299" t="s">
        <v>300</v>
      </c>
      <c r="E684" s="331">
        <v>21.17</v>
      </c>
      <c r="F684" s="331"/>
      <c r="G684" s="333">
        <f t="shared" si="7"/>
        <v>4450.9499999999925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46069</v>
      </c>
      <c r="D685" s="299" t="s">
        <v>300</v>
      </c>
      <c r="E685" s="331">
        <v>17.03</v>
      </c>
      <c r="F685" s="331"/>
      <c r="G685" s="333">
        <f t="shared" si="7"/>
        <v>4472.1199999999926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46069</v>
      </c>
      <c r="D686" s="299" t="s">
        <v>296</v>
      </c>
      <c r="E686" s="331">
        <v>18.309999999999999</v>
      </c>
      <c r="F686" s="331"/>
      <c r="G686" s="333">
        <f t="shared" si="7"/>
        <v>4489.1499999999924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46069</v>
      </c>
      <c r="D687" s="299" t="s">
        <v>301</v>
      </c>
      <c r="E687" s="331">
        <v>19.3</v>
      </c>
      <c r="F687" s="331"/>
      <c r="G687" s="333">
        <f t="shared" si="7"/>
        <v>4507.4599999999928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46069</v>
      </c>
      <c r="D688" s="299" t="s">
        <v>397</v>
      </c>
      <c r="E688" s="331">
        <v>24.67</v>
      </c>
      <c r="F688" s="331"/>
      <c r="G688" s="333">
        <f t="shared" si="7"/>
        <v>4526.7599999999929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287</v>
      </c>
      <c r="B689" s="330" t="s">
        <v>287</v>
      </c>
      <c r="C689" s="298">
        <v>46069</v>
      </c>
      <c r="D689" s="299" t="s">
        <v>397</v>
      </c>
      <c r="E689" s="331">
        <v>152.41999999999999</v>
      </c>
      <c r="F689" s="331">
        <v>152.41999999999999</v>
      </c>
      <c r="G689" s="333">
        <f t="shared" si="7"/>
        <v>4551.429999999993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46068</v>
      </c>
      <c r="D690" s="299" t="s">
        <v>437</v>
      </c>
      <c r="E690" s="331">
        <v>233.83</v>
      </c>
      <c r="F690" s="331"/>
      <c r="G690" s="333">
        <f t="shared" si="7"/>
        <v>4551.429999999993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46068</v>
      </c>
      <c r="D691" s="299" t="s">
        <v>326</v>
      </c>
      <c r="E691" s="331">
        <v>50.87</v>
      </c>
      <c r="F691" s="331"/>
      <c r="G691" s="333">
        <f t="shared" si="7"/>
        <v>4785.2599999999929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46068</v>
      </c>
      <c r="D692" s="299" t="s">
        <v>438</v>
      </c>
      <c r="E692" s="331">
        <v>16</v>
      </c>
      <c r="F692" s="331"/>
      <c r="G692" s="333">
        <f t="shared" si="7"/>
        <v>4836.1299999999928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46068</v>
      </c>
      <c r="D693" s="299" t="s">
        <v>353</v>
      </c>
      <c r="E693" s="331">
        <v>30</v>
      </c>
      <c r="F693" s="331"/>
      <c r="G693" s="333">
        <f t="shared" si="7"/>
        <v>4852.1299999999928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46068</v>
      </c>
      <c r="D694" s="299" t="s">
        <v>306</v>
      </c>
      <c r="E694" s="331">
        <v>76</v>
      </c>
      <c r="F694" s="331"/>
      <c r="G694" s="333">
        <f t="shared" si="7"/>
        <v>4882.1299999999928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3</v>
      </c>
      <c r="C695" s="298">
        <v>46068</v>
      </c>
      <c r="D695" s="299" t="s">
        <v>348</v>
      </c>
      <c r="E695" s="331">
        <v>3.59</v>
      </c>
      <c r="F695" s="331"/>
      <c r="G695" s="333">
        <f t="shared" si="7"/>
        <v>4958.1299999999928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46068</v>
      </c>
      <c r="D696" s="299" t="s">
        <v>439</v>
      </c>
      <c r="E696" s="331">
        <v>70</v>
      </c>
      <c r="F696" s="331"/>
      <c r="G696" s="333">
        <f t="shared" si="7"/>
        <v>4961.719999999993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8</v>
      </c>
      <c r="C697" s="298">
        <v>46068</v>
      </c>
      <c r="D697" s="299" t="s">
        <v>440</v>
      </c>
      <c r="E697" s="331">
        <v>175</v>
      </c>
      <c r="F697" s="331"/>
      <c r="G697" s="333">
        <f t="shared" si="7"/>
        <v>5031.719999999993</v>
      </c>
      <c r="H697" s="334" t="s">
        <v>298</v>
      </c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46067</v>
      </c>
      <c r="D698" s="299" t="s">
        <v>319</v>
      </c>
      <c r="E698" s="331">
        <v>13.09</v>
      </c>
      <c r="F698" s="331"/>
      <c r="G698" s="333">
        <f t="shared" si="7"/>
        <v>5206.719999999993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3</v>
      </c>
      <c r="C699" s="298">
        <v>46067</v>
      </c>
      <c r="D699" s="299" t="s">
        <v>296</v>
      </c>
      <c r="E699" s="331">
        <v>7.56</v>
      </c>
      <c r="F699" s="331"/>
      <c r="G699" s="333">
        <f t="shared" si="7"/>
        <v>5219.8099999999931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46067</v>
      </c>
      <c r="D700" s="299" t="s">
        <v>296</v>
      </c>
      <c r="E700" s="331">
        <v>32.409999999999997</v>
      </c>
      <c r="F700" s="331"/>
      <c r="G700" s="333">
        <f t="shared" si="7"/>
        <v>5227.3699999999935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5</v>
      </c>
      <c r="C701" s="298">
        <v>46067</v>
      </c>
      <c r="D701" s="299" t="s">
        <v>441</v>
      </c>
      <c r="E701" s="331">
        <v>400</v>
      </c>
      <c r="F701" s="331"/>
      <c r="G701" s="333">
        <f t="shared" si="7"/>
        <v>5259.7799999999934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8</v>
      </c>
      <c r="C702" s="298">
        <v>46066</v>
      </c>
      <c r="D702" s="299" t="s">
        <v>319</v>
      </c>
      <c r="E702" s="331">
        <v>41.51</v>
      </c>
      <c r="F702" s="331"/>
      <c r="G702" s="333">
        <f t="shared" si="7"/>
        <v>5659.7799999999934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46066</v>
      </c>
      <c r="D703" s="299" t="s">
        <v>296</v>
      </c>
      <c r="E703" s="331">
        <v>21.55</v>
      </c>
      <c r="F703" s="331"/>
      <c r="G703" s="333">
        <f t="shared" si="7"/>
        <v>5701.2899999999936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46066</v>
      </c>
      <c r="D704" s="299" t="s">
        <v>358</v>
      </c>
      <c r="E704" s="331">
        <v>12.45</v>
      </c>
      <c r="F704" s="331"/>
      <c r="G704" s="333">
        <f t="shared" si="7"/>
        <v>5722.8399999999938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287</v>
      </c>
      <c r="B705" s="330" t="s">
        <v>287</v>
      </c>
      <c r="C705" s="298">
        <v>46066</v>
      </c>
      <c r="D705" s="299" t="s">
        <v>397</v>
      </c>
      <c r="E705" s="331">
        <v>91.38</v>
      </c>
      <c r="F705" s="331">
        <v>91.38</v>
      </c>
      <c r="G705" s="333">
        <f t="shared" si="7"/>
        <v>5735.2899999999936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46066</v>
      </c>
      <c r="D706" s="299" t="s">
        <v>311</v>
      </c>
      <c r="E706" s="331">
        <v>16.48</v>
      </c>
      <c r="F706" s="331"/>
      <c r="G706" s="333">
        <f t="shared" si="7"/>
        <v>5735.2899999999936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1</v>
      </c>
      <c r="C707" s="298">
        <v>46066</v>
      </c>
      <c r="D707" s="299" t="s">
        <v>428</v>
      </c>
      <c r="E707" s="331">
        <v>12.76</v>
      </c>
      <c r="F707" s="331"/>
      <c r="G707" s="333">
        <f t="shared" si="7"/>
        <v>5751.7699999999932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4</v>
      </c>
      <c r="C708" s="298">
        <v>46066</v>
      </c>
      <c r="D708" s="299" t="s">
        <v>329</v>
      </c>
      <c r="E708" s="331">
        <v>37.9</v>
      </c>
      <c r="F708" s="331"/>
      <c r="G708" s="333">
        <f t="shared" si="7"/>
        <v>5764.5299999999934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291</v>
      </c>
      <c r="B709" s="330">
        <v>40</v>
      </c>
      <c r="C709" s="298">
        <v>46066</v>
      </c>
      <c r="D709" s="299" t="s">
        <v>316</v>
      </c>
      <c r="E709" s="331"/>
      <c r="F709" s="331">
        <v>427.18</v>
      </c>
      <c r="G709" s="333">
        <f t="shared" si="7"/>
        <v>5802.429999999993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291</v>
      </c>
      <c r="B710" s="330">
        <v>38</v>
      </c>
      <c r="C710" s="298">
        <v>46066</v>
      </c>
      <c r="D710" s="299" t="s">
        <v>293</v>
      </c>
      <c r="E710" s="331"/>
      <c r="F710" s="331">
        <v>4278.16</v>
      </c>
      <c r="G710" s="333">
        <f t="shared" si="7"/>
        <v>5375.2499999999927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46065</v>
      </c>
      <c r="D711" s="299" t="s">
        <v>357</v>
      </c>
      <c r="E711" s="331">
        <v>111.36</v>
      </c>
      <c r="F711" s="331"/>
      <c r="G711" s="333">
        <f t="shared" si="7"/>
        <v>1097.0899999999931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46065</v>
      </c>
      <c r="D712" s="299" t="s">
        <v>442</v>
      </c>
      <c r="E712" s="331">
        <v>16</v>
      </c>
      <c r="F712" s="331"/>
      <c r="G712" s="333">
        <f t="shared" si="7"/>
        <v>1208.449999999993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46065</v>
      </c>
      <c r="D713" s="299" t="s">
        <v>300</v>
      </c>
      <c r="E713" s="331">
        <v>29.81</v>
      </c>
      <c r="F713" s="331"/>
      <c r="G713" s="333">
        <f t="shared" si="7"/>
        <v>1224.449999999993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19</v>
      </c>
      <c r="C714" s="298">
        <v>46065</v>
      </c>
      <c r="D714" s="299" t="s">
        <v>191</v>
      </c>
      <c r="E714" s="331">
        <v>200</v>
      </c>
      <c r="F714" s="331"/>
      <c r="G714" s="333">
        <f t="shared" si="7"/>
        <v>1254.2599999999929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46065</v>
      </c>
      <c r="D715" s="299" t="s">
        <v>296</v>
      </c>
      <c r="E715" s="331">
        <v>7.56</v>
      </c>
      <c r="F715" s="331"/>
      <c r="G715" s="333">
        <f t="shared" si="7"/>
        <v>1454.2599999999929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46065</v>
      </c>
      <c r="D716" s="299" t="s">
        <v>296</v>
      </c>
      <c r="E716" s="331">
        <v>65.78</v>
      </c>
      <c r="F716" s="331"/>
      <c r="G716" s="333">
        <f t="shared" si="7"/>
        <v>1461.8199999999929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3</v>
      </c>
      <c r="C717" s="298">
        <v>46065</v>
      </c>
      <c r="D717" s="299" t="s">
        <v>296</v>
      </c>
      <c r="E717" s="331">
        <v>3.93</v>
      </c>
      <c r="F717" s="331"/>
      <c r="G717" s="333">
        <f t="shared" si="7"/>
        <v>1527.5999999999929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7</v>
      </c>
      <c r="C718" s="298">
        <v>46065</v>
      </c>
      <c r="D718" s="299" t="s">
        <v>443</v>
      </c>
      <c r="E718" s="331">
        <v>564.83000000000004</v>
      </c>
      <c r="F718" s="331"/>
      <c r="G718" s="333">
        <f t="shared" si="7"/>
        <v>1531.5299999999929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7</v>
      </c>
      <c r="C719" s="298">
        <v>46065</v>
      </c>
      <c r="D719" s="299" t="s">
        <v>444</v>
      </c>
      <c r="E719" s="331">
        <v>70.180000000000007</v>
      </c>
      <c r="F719" s="331"/>
      <c r="G719" s="333">
        <f t="shared" si="7"/>
        <v>2096.3599999999929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46065</v>
      </c>
      <c r="D720" s="299" t="s">
        <v>445</v>
      </c>
      <c r="E720" s="331">
        <v>2.66</v>
      </c>
      <c r="F720" s="331"/>
      <c r="G720" s="333">
        <f t="shared" si="7"/>
        <v>2166.5399999999927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5</v>
      </c>
      <c r="C721" s="298">
        <v>46064</v>
      </c>
      <c r="D721" s="299" t="s">
        <v>429</v>
      </c>
      <c r="E721" s="331">
        <v>103.25</v>
      </c>
      <c r="F721" s="331"/>
      <c r="G721" s="333">
        <f t="shared" si="7"/>
        <v>2169.1999999999925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4</v>
      </c>
      <c r="C722" s="298">
        <v>46064</v>
      </c>
      <c r="D722" s="299" t="s">
        <v>363</v>
      </c>
      <c r="E722" s="331">
        <v>30.39</v>
      </c>
      <c r="F722" s="331"/>
      <c r="G722" s="333">
        <f t="shared" si="7"/>
        <v>2272.4499999999925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46064</v>
      </c>
      <c r="D723" s="299" t="s">
        <v>296</v>
      </c>
      <c r="E723" s="331">
        <v>9.92</v>
      </c>
      <c r="F723" s="331"/>
      <c r="G723" s="333">
        <f t="shared" si="7"/>
        <v>2302.8399999999924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3</v>
      </c>
      <c r="C724" s="298">
        <v>46064</v>
      </c>
      <c r="D724" s="299" t="s">
        <v>295</v>
      </c>
      <c r="E724" s="331">
        <v>3.49</v>
      </c>
      <c r="F724" s="331"/>
      <c r="G724" s="333">
        <f t="shared" si="7"/>
        <v>2312.7599999999925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22</v>
      </c>
      <c r="C725" s="298">
        <v>46064</v>
      </c>
      <c r="D725" s="299" t="s">
        <v>352</v>
      </c>
      <c r="E725" s="331">
        <v>19.16</v>
      </c>
      <c r="F725" s="331"/>
      <c r="G725" s="333">
        <f t="shared" si="7"/>
        <v>2316.2499999999923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46063</v>
      </c>
      <c r="D726" s="299" t="s">
        <v>412</v>
      </c>
      <c r="E726" s="331">
        <v>-8</v>
      </c>
      <c r="F726" s="331"/>
      <c r="G726" s="333">
        <f t="shared" si="7"/>
        <v>2335.4099999999921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6</v>
      </c>
      <c r="C727" s="298">
        <v>46063</v>
      </c>
      <c r="D727" s="299" t="s">
        <v>446</v>
      </c>
      <c r="E727" s="331">
        <v>-0.04</v>
      </c>
      <c r="F727" s="331"/>
      <c r="G727" s="333">
        <f t="shared" si="7"/>
        <v>2327.4099999999921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335</v>
      </c>
      <c r="B728" s="330" t="s">
        <v>335</v>
      </c>
      <c r="C728" s="298">
        <v>46063</v>
      </c>
      <c r="D728" s="299" t="s">
        <v>447</v>
      </c>
      <c r="E728" s="331">
        <v>65.78</v>
      </c>
      <c r="F728" s="331"/>
      <c r="G728" s="333">
        <f t="shared" si="7"/>
        <v>2327.3699999999922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13</v>
      </c>
      <c r="C729" s="298">
        <v>46063</v>
      </c>
      <c r="D729" s="299" t="s">
        <v>182</v>
      </c>
      <c r="E729" s="331">
        <v>159.35</v>
      </c>
      <c r="F729" s="331"/>
      <c r="G729" s="333">
        <f t="shared" si="7"/>
        <v>2393.1499999999924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46063</v>
      </c>
      <c r="D730" s="299" t="s">
        <v>296</v>
      </c>
      <c r="E730" s="331">
        <v>16.29</v>
      </c>
      <c r="F730" s="331"/>
      <c r="G730" s="333">
        <f t="shared" si="7"/>
        <v>2552.4999999999923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46063</v>
      </c>
      <c r="D731" s="299" t="s">
        <v>311</v>
      </c>
      <c r="E731" s="331">
        <v>19.329999999999998</v>
      </c>
      <c r="F731" s="331"/>
      <c r="G731" s="333">
        <f t="shared" si="7"/>
        <v>2568.7899999999922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3</v>
      </c>
      <c r="C732" s="298">
        <v>46062</v>
      </c>
      <c r="D732" s="299" t="s">
        <v>448</v>
      </c>
      <c r="E732" s="331">
        <v>8.61</v>
      </c>
      <c r="F732" s="331"/>
      <c r="G732" s="333">
        <f t="shared" ref="G732:G977" si="8">G733-E732+F732</f>
        <v>2588.1199999999922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46062</v>
      </c>
      <c r="D733" s="299" t="s">
        <v>296</v>
      </c>
      <c r="E733" s="331">
        <v>13.41</v>
      </c>
      <c r="F733" s="331"/>
      <c r="G733" s="333">
        <f t="shared" si="8"/>
        <v>2596.7299999999923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18</v>
      </c>
      <c r="C734" s="298">
        <v>46062</v>
      </c>
      <c r="D734" s="299" t="s">
        <v>361</v>
      </c>
      <c r="E734" s="331">
        <v>400</v>
      </c>
      <c r="F734" s="331"/>
      <c r="G734" s="333">
        <f t="shared" si="8"/>
        <v>2610.1399999999921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9</v>
      </c>
      <c r="C735" s="298">
        <v>46062</v>
      </c>
      <c r="D735" s="299" t="s">
        <v>58</v>
      </c>
      <c r="E735" s="331">
        <v>1281.53</v>
      </c>
      <c r="F735" s="331"/>
      <c r="G735" s="333">
        <f t="shared" si="8"/>
        <v>3010.1399999999921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5</v>
      </c>
      <c r="C736" s="298">
        <v>46062</v>
      </c>
      <c r="D736" s="299" t="s">
        <v>449</v>
      </c>
      <c r="E736" s="331">
        <v>50</v>
      </c>
      <c r="F736" s="331"/>
      <c r="G736" s="333">
        <f t="shared" si="8"/>
        <v>4291.6699999999919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46062</v>
      </c>
      <c r="D737" s="299" t="s">
        <v>450</v>
      </c>
      <c r="E737" s="331">
        <v>12.1</v>
      </c>
      <c r="F737" s="331"/>
      <c r="G737" s="333">
        <f t="shared" si="8"/>
        <v>4341.6699999999919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1</v>
      </c>
      <c r="C738" s="298">
        <v>46061</v>
      </c>
      <c r="D738" s="299" t="s">
        <v>306</v>
      </c>
      <c r="E738" s="331">
        <v>72.099999999999994</v>
      </c>
      <c r="F738" s="331"/>
      <c r="G738" s="333">
        <f t="shared" si="8"/>
        <v>4353.7699999999923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46061</v>
      </c>
      <c r="D739" s="299" t="s">
        <v>319</v>
      </c>
      <c r="E739" s="331">
        <v>30.25</v>
      </c>
      <c r="F739" s="331"/>
      <c r="G739" s="333">
        <f t="shared" si="8"/>
        <v>4425.8699999999926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3</v>
      </c>
      <c r="C740" s="298">
        <v>46061</v>
      </c>
      <c r="D740" s="299" t="s">
        <v>296</v>
      </c>
      <c r="E740" s="331">
        <v>3.72</v>
      </c>
      <c r="F740" s="331"/>
      <c r="G740" s="333">
        <f t="shared" si="8"/>
        <v>4456.1199999999926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46061</v>
      </c>
      <c r="D741" s="299" t="s">
        <v>296</v>
      </c>
      <c r="E741" s="331">
        <v>41.6</v>
      </c>
      <c r="F741" s="331"/>
      <c r="G741" s="333">
        <f t="shared" si="8"/>
        <v>4459.8399999999929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3</v>
      </c>
      <c r="C742" s="298">
        <v>46061</v>
      </c>
      <c r="D742" s="299" t="s">
        <v>451</v>
      </c>
      <c r="E742" s="331">
        <v>1</v>
      </c>
      <c r="F742" s="331"/>
      <c r="G742" s="333">
        <f t="shared" si="8"/>
        <v>4501.4399999999932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46061</v>
      </c>
      <c r="D743" s="299" t="s">
        <v>358</v>
      </c>
      <c r="E743" s="331">
        <v>10.17</v>
      </c>
      <c r="F743" s="331"/>
      <c r="G743" s="333">
        <f t="shared" si="8"/>
        <v>4502.4399999999932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287</v>
      </c>
      <c r="B744" s="330" t="s">
        <v>287</v>
      </c>
      <c r="C744" s="298">
        <v>46060</v>
      </c>
      <c r="D744" s="299" t="s">
        <v>452</v>
      </c>
      <c r="E744" s="331">
        <v>367.77</v>
      </c>
      <c r="F744" s="331">
        <v>367.77</v>
      </c>
      <c r="G744" s="333">
        <f t="shared" si="8"/>
        <v>4512.6099999999933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46060</v>
      </c>
      <c r="D745" s="299" t="s">
        <v>310</v>
      </c>
      <c r="E745" s="331">
        <v>32.36</v>
      </c>
      <c r="F745" s="331"/>
      <c r="G745" s="333">
        <f t="shared" si="8"/>
        <v>4512.6099999999933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46060</v>
      </c>
      <c r="D746" s="299" t="s">
        <v>453</v>
      </c>
      <c r="E746" s="331">
        <v>41.39</v>
      </c>
      <c r="F746" s="331"/>
      <c r="G746" s="333">
        <f t="shared" si="8"/>
        <v>4544.969999999993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46060</v>
      </c>
      <c r="D747" s="299" t="s">
        <v>445</v>
      </c>
      <c r="E747" s="331">
        <v>35.770000000000003</v>
      </c>
      <c r="F747" s="331"/>
      <c r="G747" s="333">
        <f t="shared" si="8"/>
        <v>4586.3599999999933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3</v>
      </c>
      <c r="C748" s="298">
        <v>46060</v>
      </c>
      <c r="D748" s="299" t="s">
        <v>348</v>
      </c>
      <c r="E748" s="331">
        <v>25</v>
      </c>
      <c r="F748" s="331"/>
      <c r="G748" s="333">
        <f t="shared" si="8"/>
        <v>4622.1299999999937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46060</v>
      </c>
      <c r="D749" s="299" t="s">
        <v>296</v>
      </c>
      <c r="E749" s="331">
        <v>6.69</v>
      </c>
      <c r="F749" s="331"/>
      <c r="G749" s="333">
        <f t="shared" si="8"/>
        <v>4647.1299999999937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4</v>
      </c>
      <c r="C750" s="298">
        <v>46060</v>
      </c>
      <c r="D750" s="299" t="s">
        <v>296</v>
      </c>
      <c r="E750" s="331">
        <v>47.85</v>
      </c>
      <c r="F750" s="331"/>
      <c r="G750" s="333">
        <f t="shared" si="8"/>
        <v>4653.8199999999933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46059</v>
      </c>
      <c r="D751" s="299" t="s">
        <v>301</v>
      </c>
      <c r="E751" s="331">
        <v>20</v>
      </c>
      <c r="F751" s="331"/>
      <c r="G751" s="333">
        <f t="shared" si="8"/>
        <v>4701.6699999999937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291</v>
      </c>
      <c r="B752" s="330">
        <v>40</v>
      </c>
      <c r="C752" s="298">
        <v>46059</v>
      </c>
      <c r="D752" s="299" t="s">
        <v>316</v>
      </c>
      <c r="E752" s="331"/>
      <c r="F752" s="331">
        <v>822.99</v>
      </c>
      <c r="G752" s="333">
        <f t="shared" si="8"/>
        <v>4721.6699999999937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14</v>
      </c>
      <c r="C753" s="298">
        <v>46059</v>
      </c>
      <c r="D753" s="299" t="s">
        <v>366</v>
      </c>
      <c r="E753" s="331">
        <v>66.67</v>
      </c>
      <c r="F753" s="331"/>
      <c r="G753" s="333">
        <f t="shared" si="8"/>
        <v>3898.6799999999935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46059</v>
      </c>
      <c r="D754" s="299" t="s">
        <v>296</v>
      </c>
      <c r="E754" s="331">
        <v>9.35</v>
      </c>
      <c r="F754" s="331"/>
      <c r="G754" s="333">
        <f t="shared" si="8"/>
        <v>3965.3499999999935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46059</v>
      </c>
      <c r="D755" s="299" t="s">
        <v>296</v>
      </c>
      <c r="E755" s="331">
        <v>45.81</v>
      </c>
      <c r="F755" s="331"/>
      <c r="G755" s="333">
        <f t="shared" si="8"/>
        <v>3974.6999999999935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46059</v>
      </c>
      <c r="D756" s="299" t="s">
        <v>353</v>
      </c>
      <c r="E756" s="331">
        <v>22.98</v>
      </c>
      <c r="F756" s="331"/>
      <c r="G756" s="333">
        <f t="shared" si="8"/>
        <v>4020.5099999999934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46059</v>
      </c>
      <c r="D757" s="299" t="s">
        <v>301</v>
      </c>
      <c r="E757" s="331">
        <v>46.5</v>
      </c>
      <c r="F757" s="331"/>
      <c r="G757" s="333">
        <f t="shared" si="8"/>
        <v>4043.4899999999934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46059</v>
      </c>
      <c r="D758" s="299" t="s">
        <v>358</v>
      </c>
      <c r="E758" s="331">
        <v>10.17</v>
      </c>
      <c r="F758" s="331"/>
      <c r="G758" s="333">
        <f t="shared" si="8"/>
        <v>4089.9899999999934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46059</v>
      </c>
      <c r="D759" s="299" t="s">
        <v>435</v>
      </c>
      <c r="E759" s="331">
        <v>81.2</v>
      </c>
      <c r="F759" s="331"/>
      <c r="G759" s="333">
        <f t="shared" si="8"/>
        <v>4100.1599999999935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46058</v>
      </c>
      <c r="D760" s="299" t="s">
        <v>301</v>
      </c>
      <c r="E760" s="331">
        <v>21</v>
      </c>
      <c r="F760" s="331"/>
      <c r="G760" s="333">
        <f t="shared" si="8"/>
        <v>4181.3599999999933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291</v>
      </c>
      <c r="B761" s="330">
        <v>39</v>
      </c>
      <c r="C761" s="298">
        <v>46058</v>
      </c>
      <c r="D761" s="299" t="s">
        <v>292</v>
      </c>
      <c r="E761" s="331"/>
      <c r="F761" s="331">
        <v>2763.79</v>
      </c>
      <c r="G761" s="333">
        <f t="shared" si="8"/>
        <v>4202.3599999999933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46058</v>
      </c>
      <c r="D762" s="299" t="s">
        <v>357</v>
      </c>
      <c r="E762" s="331">
        <v>95.35</v>
      </c>
      <c r="F762" s="331"/>
      <c r="G762" s="333">
        <f t="shared" si="8"/>
        <v>1438.5699999999933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46058</v>
      </c>
      <c r="D763" s="299" t="s">
        <v>353</v>
      </c>
      <c r="E763" s="331">
        <v>14.99</v>
      </c>
      <c r="F763" s="331"/>
      <c r="G763" s="333">
        <f t="shared" si="8"/>
        <v>1533.9199999999933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287</v>
      </c>
      <c r="B764" s="330" t="s">
        <v>287</v>
      </c>
      <c r="C764" s="298">
        <v>46058</v>
      </c>
      <c r="D764" s="299" t="s">
        <v>452</v>
      </c>
      <c r="E764" s="331">
        <v>77.569999999999993</v>
      </c>
      <c r="F764" s="331">
        <v>77.569999999999993</v>
      </c>
      <c r="G764" s="333">
        <f t="shared" si="8"/>
        <v>1548.9099999999933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6</v>
      </c>
      <c r="C765" s="298">
        <v>46057</v>
      </c>
      <c r="D765" s="299" t="s">
        <v>344</v>
      </c>
      <c r="E765" s="331">
        <v>50</v>
      </c>
      <c r="F765" s="331"/>
      <c r="G765" s="333">
        <f t="shared" si="8"/>
        <v>1548.9099999999933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46057</v>
      </c>
      <c r="D766" s="299" t="s">
        <v>306</v>
      </c>
      <c r="E766" s="331">
        <v>62.03</v>
      </c>
      <c r="F766" s="331"/>
      <c r="G766" s="333">
        <f t="shared" si="8"/>
        <v>1598.9099999999933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46057</v>
      </c>
      <c r="D767" s="299" t="s">
        <v>296</v>
      </c>
      <c r="E767" s="331">
        <v>14.91</v>
      </c>
      <c r="F767" s="331"/>
      <c r="G767" s="333">
        <f t="shared" si="8"/>
        <v>1660.9399999999932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46057</v>
      </c>
      <c r="D768" s="299" t="s">
        <v>310</v>
      </c>
      <c r="E768" s="331">
        <v>63.38</v>
      </c>
      <c r="F768" s="331"/>
      <c r="G768" s="333">
        <f t="shared" si="8"/>
        <v>1675.8499999999933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287</v>
      </c>
      <c r="B769" s="330" t="s">
        <v>287</v>
      </c>
      <c r="C769" s="298">
        <v>46057</v>
      </c>
      <c r="D769" s="299" t="s">
        <v>454</v>
      </c>
      <c r="E769" s="331">
        <v>192.78</v>
      </c>
      <c r="F769" s="331">
        <v>192.78</v>
      </c>
      <c r="G769" s="333">
        <f t="shared" si="8"/>
        <v>1739.2299999999934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14</v>
      </c>
      <c r="C770" s="298">
        <v>46057</v>
      </c>
      <c r="D770" s="299" t="s">
        <v>367</v>
      </c>
      <c r="E770" s="331">
        <v>68.739999999999995</v>
      </c>
      <c r="F770" s="331"/>
      <c r="G770" s="333">
        <f t="shared" si="8"/>
        <v>1739.2299999999934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46057</v>
      </c>
      <c r="D771" s="299" t="s">
        <v>300</v>
      </c>
      <c r="E771" s="331">
        <v>-42.58</v>
      </c>
      <c r="F771" s="331"/>
      <c r="G771" s="333">
        <f t="shared" si="8"/>
        <v>1807.9699999999934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46057</v>
      </c>
      <c r="D772" s="299" t="s">
        <v>371</v>
      </c>
      <c r="E772" s="331">
        <v>31.36</v>
      </c>
      <c r="F772" s="331"/>
      <c r="G772" s="333">
        <f t="shared" si="8"/>
        <v>1765.3899999999935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294</v>
      </c>
      <c r="B773" s="330">
        <v>17</v>
      </c>
      <c r="C773" s="298">
        <v>46057</v>
      </c>
      <c r="D773" s="299" t="s">
        <v>370</v>
      </c>
      <c r="E773" s="331">
        <v>99</v>
      </c>
      <c r="F773" s="331"/>
      <c r="G773" s="333">
        <f t="shared" si="8"/>
        <v>1796.7499999999934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284</v>
      </c>
      <c r="B774" s="330">
        <v>36</v>
      </c>
      <c r="C774" s="298">
        <v>46056</v>
      </c>
      <c r="D774" s="299" t="s">
        <v>374</v>
      </c>
      <c r="E774" s="331">
        <v>50</v>
      </c>
      <c r="F774" s="331"/>
      <c r="G774" s="333">
        <f t="shared" si="8"/>
        <v>1895.7499999999934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46056</v>
      </c>
      <c r="D775" s="299" t="s">
        <v>319</v>
      </c>
      <c r="E775" s="331">
        <v>7.92</v>
      </c>
      <c r="F775" s="331"/>
      <c r="G775" s="333">
        <f t="shared" si="8"/>
        <v>1945.7499999999934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24</v>
      </c>
      <c r="C776" s="298">
        <v>46056</v>
      </c>
      <c r="D776" s="299" t="s">
        <v>861</v>
      </c>
      <c r="E776" s="331">
        <v>83.58</v>
      </c>
      <c r="F776" s="331"/>
      <c r="G776" s="333">
        <f t="shared" si="8"/>
        <v>1953.6699999999935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4</v>
      </c>
      <c r="C777" s="298">
        <v>46056</v>
      </c>
      <c r="D777" s="299" t="s">
        <v>455</v>
      </c>
      <c r="E777" s="331">
        <v>28.64</v>
      </c>
      <c r="F777" s="331"/>
      <c r="G777" s="333">
        <f t="shared" si="8"/>
        <v>2037.2499999999934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46056</v>
      </c>
      <c r="D778" s="299" t="s">
        <v>358</v>
      </c>
      <c r="E778" s="331">
        <v>9.4700000000000006</v>
      </c>
      <c r="F778" s="331"/>
      <c r="G778" s="333">
        <f t="shared" si="8"/>
        <v>2065.8899999999935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6</v>
      </c>
      <c r="C779" s="298">
        <v>46055</v>
      </c>
      <c r="D779" s="299" t="s">
        <v>456</v>
      </c>
      <c r="E779" s="331">
        <v>20</v>
      </c>
      <c r="F779" s="331"/>
      <c r="G779" s="333">
        <f t="shared" si="8"/>
        <v>2075.3599999999933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294</v>
      </c>
      <c r="B780" s="330">
        <v>17</v>
      </c>
      <c r="C780" s="298">
        <v>46055</v>
      </c>
      <c r="D780" s="299" t="s">
        <v>188</v>
      </c>
      <c r="E780" s="331">
        <v>41.54</v>
      </c>
      <c r="F780" s="331"/>
      <c r="G780" s="333">
        <f t="shared" si="8"/>
        <v>2095.3599999999933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46055</v>
      </c>
      <c r="D781" s="299" t="s">
        <v>296</v>
      </c>
      <c r="E781" s="331">
        <v>9.92</v>
      </c>
      <c r="F781" s="331"/>
      <c r="G781" s="333">
        <f t="shared" si="8"/>
        <v>2136.8999999999933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8</v>
      </c>
      <c r="C782" s="298">
        <v>46055</v>
      </c>
      <c r="D782" s="299" t="s">
        <v>457</v>
      </c>
      <c r="E782" s="331">
        <v>155.38</v>
      </c>
      <c r="F782" s="331"/>
      <c r="G782" s="333">
        <f t="shared" si="8"/>
        <v>2146.8199999999933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21</v>
      </c>
      <c r="C783" s="298">
        <v>46055</v>
      </c>
      <c r="D783" s="299" t="s">
        <v>194</v>
      </c>
      <c r="E783" s="331">
        <v>27.35</v>
      </c>
      <c r="F783" s="331"/>
      <c r="G783" s="333">
        <f t="shared" si="8"/>
        <v>2302.1999999999935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46054</v>
      </c>
      <c r="D784" s="299" t="s">
        <v>300</v>
      </c>
      <c r="E784" s="331">
        <v>59.37</v>
      </c>
      <c r="F784" s="331"/>
      <c r="G784" s="333">
        <f t="shared" si="8"/>
        <v>2329.5499999999934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46054</v>
      </c>
      <c r="D785" s="299" t="s">
        <v>375</v>
      </c>
      <c r="E785" s="331">
        <v>6.37</v>
      </c>
      <c r="F785" s="331"/>
      <c r="G785" s="333">
        <f t="shared" si="8"/>
        <v>2388.9199999999933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46054</v>
      </c>
      <c r="D786" s="299" t="s">
        <v>458</v>
      </c>
      <c r="E786" s="331">
        <v>44.65</v>
      </c>
      <c r="F786" s="331"/>
      <c r="G786" s="333">
        <f t="shared" si="8"/>
        <v>2395.2899999999931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7</v>
      </c>
      <c r="C787" s="298">
        <v>46054</v>
      </c>
      <c r="D787" s="299" t="s">
        <v>338</v>
      </c>
      <c r="E787" s="331">
        <v>35.17</v>
      </c>
      <c r="F787" s="331"/>
      <c r="G787" s="333">
        <f t="shared" si="8"/>
        <v>2439.9399999999932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4</v>
      </c>
      <c r="C788" s="298">
        <v>46054</v>
      </c>
      <c r="D788" s="299" t="s">
        <v>310</v>
      </c>
      <c r="E788" s="331">
        <v>28.48</v>
      </c>
      <c r="F788" s="331"/>
      <c r="G788" s="333">
        <f t="shared" si="8"/>
        <v>2475.1099999999933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1</v>
      </c>
      <c r="C789" s="298">
        <v>46054</v>
      </c>
      <c r="D789" s="299" t="s">
        <v>311</v>
      </c>
      <c r="E789" s="331">
        <v>125.07</v>
      </c>
      <c r="F789" s="331"/>
      <c r="G789" s="333">
        <f t="shared" si="8"/>
        <v>2503.5899999999933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46054</v>
      </c>
      <c r="D790" s="299" t="s">
        <v>458</v>
      </c>
      <c r="E790" s="331">
        <v>100</v>
      </c>
      <c r="F790" s="331"/>
      <c r="G790" s="333">
        <f t="shared" si="8"/>
        <v>2628.6599999999935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1</v>
      </c>
      <c r="C791" s="298">
        <v>46054</v>
      </c>
      <c r="D791" s="299" t="s">
        <v>329</v>
      </c>
      <c r="E791" s="331">
        <v>194.96</v>
      </c>
      <c r="F791" s="331"/>
      <c r="G791" s="333">
        <f t="shared" si="8"/>
        <v>2728.6599999999935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46054</v>
      </c>
      <c r="D792" s="299" t="s">
        <v>410</v>
      </c>
      <c r="E792" s="331">
        <v>75.53</v>
      </c>
      <c r="F792" s="331"/>
      <c r="G792" s="333">
        <f t="shared" si="8"/>
        <v>2923.6199999999935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284</v>
      </c>
      <c r="B793" s="330">
        <v>37</v>
      </c>
      <c r="C793" s="298">
        <v>46053</v>
      </c>
      <c r="D793" s="299" t="s">
        <v>459</v>
      </c>
      <c r="E793" s="331">
        <v>3194.64</v>
      </c>
      <c r="F793" s="331"/>
      <c r="G793" s="333">
        <f t="shared" si="8"/>
        <v>2999.1499999999937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286</v>
      </c>
      <c r="B794" s="330">
        <v>25</v>
      </c>
      <c r="C794" s="298">
        <v>46053</v>
      </c>
      <c r="D794" s="298" t="s">
        <v>204</v>
      </c>
      <c r="E794" s="331">
        <v>350</v>
      </c>
      <c r="F794" s="331"/>
      <c r="G794" s="333">
        <f t="shared" si="8"/>
        <v>6193.7899999999936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286</v>
      </c>
      <c r="B795" s="330">
        <v>26</v>
      </c>
      <c r="C795" s="298">
        <v>46053</v>
      </c>
      <c r="D795" s="298" t="s">
        <v>205</v>
      </c>
      <c r="E795" s="331">
        <v>320</v>
      </c>
      <c r="F795" s="331"/>
      <c r="G795" s="333">
        <f t="shared" si="8"/>
        <v>6543.7899999999936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286</v>
      </c>
      <c r="B796" s="330">
        <v>27</v>
      </c>
      <c r="C796" s="298">
        <v>46053</v>
      </c>
      <c r="D796" s="298" t="s">
        <v>206</v>
      </c>
      <c r="E796" s="331">
        <v>25</v>
      </c>
      <c r="F796" s="331"/>
      <c r="G796" s="333">
        <f t="shared" si="8"/>
        <v>6863.7899999999936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286</v>
      </c>
      <c r="B797" s="330">
        <v>28</v>
      </c>
      <c r="C797" s="298">
        <v>46053</v>
      </c>
      <c r="D797" s="298" t="s">
        <v>207</v>
      </c>
      <c r="E797" s="331">
        <v>25</v>
      </c>
      <c r="F797" s="331"/>
      <c r="G797" s="333">
        <f t="shared" si="8"/>
        <v>6888.7899999999936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286</v>
      </c>
      <c r="B798" s="330">
        <v>29</v>
      </c>
      <c r="C798" s="298">
        <v>46053</v>
      </c>
      <c r="D798" s="298" t="s">
        <v>208</v>
      </c>
      <c r="E798" s="331">
        <v>45</v>
      </c>
      <c r="F798" s="331"/>
      <c r="G798" s="333">
        <f t="shared" si="8"/>
        <v>6913.7899999999936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286</v>
      </c>
      <c r="B799" s="330">
        <v>30</v>
      </c>
      <c r="C799" s="298">
        <v>46053</v>
      </c>
      <c r="D799" s="298" t="s">
        <v>209</v>
      </c>
      <c r="E799" s="331">
        <v>400</v>
      </c>
      <c r="F799" s="331"/>
      <c r="G799" s="333">
        <f t="shared" si="8"/>
        <v>6958.7899999999936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286</v>
      </c>
      <c r="B800" s="330">
        <v>31</v>
      </c>
      <c r="C800" s="298">
        <v>46053</v>
      </c>
      <c r="D800" s="298" t="s">
        <v>210</v>
      </c>
      <c r="E800" s="331">
        <v>375</v>
      </c>
      <c r="F800" s="331"/>
      <c r="G800" s="333">
        <f t="shared" si="8"/>
        <v>7358.7899999999936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286</v>
      </c>
      <c r="B801" s="330">
        <v>32</v>
      </c>
      <c r="C801" s="298">
        <v>46053</v>
      </c>
      <c r="D801" s="298" t="s">
        <v>211</v>
      </c>
      <c r="E801" s="331">
        <v>100</v>
      </c>
      <c r="F801" s="331"/>
      <c r="G801" s="333">
        <f t="shared" si="8"/>
        <v>7733.7899999999936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286</v>
      </c>
      <c r="B802" s="330">
        <v>33</v>
      </c>
      <c r="C802" s="298">
        <v>46053</v>
      </c>
      <c r="D802" s="298" t="s">
        <v>212</v>
      </c>
      <c r="E802" s="331">
        <v>85</v>
      </c>
      <c r="F802" s="331"/>
      <c r="G802" s="333">
        <f t="shared" si="8"/>
        <v>7833.7899999999936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286</v>
      </c>
      <c r="B803" s="330">
        <v>34</v>
      </c>
      <c r="C803" s="298">
        <v>46053</v>
      </c>
      <c r="D803" s="298" t="s">
        <v>213</v>
      </c>
      <c r="E803" s="331">
        <v>230</v>
      </c>
      <c r="F803" s="331"/>
      <c r="G803" s="333">
        <f t="shared" si="8"/>
        <v>7918.7899999999936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286</v>
      </c>
      <c r="B804" s="330">
        <v>35</v>
      </c>
      <c r="C804" s="298">
        <v>46053</v>
      </c>
      <c r="D804" s="298" t="s">
        <v>214</v>
      </c>
      <c r="E804" s="331">
        <v>45</v>
      </c>
      <c r="F804" s="331"/>
      <c r="G804" s="333">
        <f t="shared" si="8"/>
        <v>8148.7899999999936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8</v>
      </c>
      <c r="C805" s="298">
        <v>46053</v>
      </c>
      <c r="D805" s="298" t="s">
        <v>319</v>
      </c>
      <c r="E805" s="331">
        <v>31.03</v>
      </c>
      <c r="F805" s="331"/>
      <c r="G805" s="333">
        <f t="shared" si="8"/>
        <v>8193.7899999999936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10</v>
      </c>
      <c r="C806" s="298">
        <v>46053</v>
      </c>
      <c r="D806" s="298" t="s">
        <v>176</v>
      </c>
      <c r="E806" s="331">
        <v>17.899999999999999</v>
      </c>
      <c r="F806" s="331"/>
      <c r="G806" s="333">
        <f t="shared" si="8"/>
        <v>8224.8199999999943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3</v>
      </c>
      <c r="C807" s="298">
        <v>46053</v>
      </c>
      <c r="D807" s="298" t="s">
        <v>348</v>
      </c>
      <c r="E807" s="331">
        <v>18.84</v>
      </c>
      <c r="F807" s="331"/>
      <c r="G807" s="333">
        <f t="shared" si="8"/>
        <v>8242.7199999999939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46053</v>
      </c>
      <c r="D808" s="298" t="s">
        <v>319</v>
      </c>
      <c r="E808" s="331">
        <v>25.54</v>
      </c>
      <c r="F808" s="331"/>
      <c r="G808" s="333">
        <f t="shared" si="8"/>
        <v>8261.559999999994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46053</v>
      </c>
      <c r="D809" s="298" t="s">
        <v>308</v>
      </c>
      <c r="E809" s="331">
        <v>52.59</v>
      </c>
      <c r="F809" s="331"/>
      <c r="G809" s="333">
        <f t="shared" si="8"/>
        <v>8287.0999999999949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335</v>
      </c>
      <c r="B810" s="330" t="s">
        <v>335</v>
      </c>
      <c r="C810" s="298">
        <v>46052</v>
      </c>
      <c r="D810" s="299" t="s">
        <v>460</v>
      </c>
      <c r="E810" s="331"/>
      <c r="F810" s="331">
        <v>422</v>
      </c>
      <c r="G810" s="333">
        <f t="shared" si="8"/>
        <v>8339.6899999999951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5</v>
      </c>
      <c r="C811" s="298">
        <v>46052</v>
      </c>
      <c r="D811" s="299" t="s">
        <v>865</v>
      </c>
      <c r="E811" s="331">
        <v>200</v>
      </c>
      <c r="F811" s="331"/>
      <c r="G811" s="333">
        <f t="shared" si="8"/>
        <v>7917.6899999999951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46052</v>
      </c>
      <c r="D812" s="299" t="s">
        <v>296</v>
      </c>
      <c r="E812" s="331">
        <v>8.52</v>
      </c>
      <c r="F812" s="331"/>
      <c r="G812" s="333">
        <f t="shared" si="8"/>
        <v>8117.6899999999951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46052</v>
      </c>
      <c r="D813" s="299" t="s">
        <v>461</v>
      </c>
      <c r="E813" s="331">
        <v>831.92</v>
      </c>
      <c r="F813" s="331">
        <v>831.92</v>
      </c>
      <c r="G813" s="333">
        <f t="shared" si="8"/>
        <v>8126.2099999999955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5</v>
      </c>
      <c r="C814" s="298">
        <v>46052</v>
      </c>
      <c r="D814" s="299" t="s">
        <v>441</v>
      </c>
      <c r="E814" s="331">
        <v>200</v>
      </c>
      <c r="F814" s="331"/>
      <c r="G814" s="333">
        <f t="shared" si="8"/>
        <v>8126.2099999999955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46052</v>
      </c>
      <c r="D815" s="299" t="s">
        <v>324</v>
      </c>
      <c r="E815" s="331">
        <v>11.04</v>
      </c>
      <c r="F815" s="331"/>
      <c r="G815" s="333">
        <f t="shared" si="8"/>
        <v>8326.2099999999955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291</v>
      </c>
      <c r="B816" s="330">
        <v>38</v>
      </c>
      <c r="C816" s="298">
        <v>46051</v>
      </c>
      <c r="D816" s="299" t="s">
        <v>293</v>
      </c>
      <c r="E816" s="331"/>
      <c r="F816" s="331">
        <v>4365.6499999999996</v>
      </c>
      <c r="G816" s="333">
        <f t="shared" si="8"/>
        <v>8337.2499999999964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46051</v>
      </c>
      <c r="D817" s="299" t="s">
        <v>296</v>
      </c>
      <c r="E817" s="331">
        <v>18.28</v>
      </c>
      <c r="F817" s="331"/>
      <c r="G817" s="333">
        <f t="shared" si="8"/>
        <v>3971.5999999999976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4</v>
      </c>
      <c r="C818" s="298">
        <v>46051</v>
      </c>
      <c r="D818" s="299" t="s">
        <v>295</v>
      </c>
      <c r="E818" s="331">
        <v>57.06</v>
      </c>
      <c r="F818" s="331"/>
      <c r="G818" s="333">
        <f t="shared" si="8"/>
        <v>3989.8799999999978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287</v>
      </c>
      <c r="B819" s="330" t="s">
        <v>287</v>
      </c>
      <c r="C819" s="298">
        <v>46051</v>
      </c>
      <c r="D819" s="299" t="s">
        <v>462</v>
      </c>
      <c r="E819" s="331">
        <v>89.42</v>
      </c>
      <c r="F819" s="331">
        <v>89.42</v>
      </c>
      <c r="G819" s="333">
        <f t="shared" si="8"/>
        <v>4046.9399999999978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46051</v>
      </c>
      <c r="D820" s="299" t="s">
        <v>463</v>
      </c>
      <c r="E820" s="331">
        <v>59</v>
      </c>
      <c r="F820" s="331"/>
      <c r="G820" s="333">
        <f t="shared" si="8"/>
        <v>4046.9399999999978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46051</v>
      </c>
      <c r="D821" s="299" t="s">
        <v>371</v>
      </c>
      <c r="E821" s="331">
        <v>19.899999999999999</v>
      </c>
      <c r="F821" s="331"/>
      <c r="G821" s="333">
        <f t="shared" si="8"/>
        <v>4105.9399999999978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46050</v>
      </c>
      <c r="D822" s="299" t="s">
        <v>353</v>
      </c>
      <c r="E822" s="331">
        <v>14.99</v>
      </c>
      <c r="F822" s="331"/>
      <c r="G822" s="333">
        <f t="shared" si="8"/>
        <v>4125.8399999999974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46050</v>
      </c>
      <c r="D823" s="299" t="s">
        <v>464</v>
      </c>
      <c r="E823" s="331">
        <v>25</v>
      </c>
      <c r="F823" s="331"/>
      <c r="G823" s="333">
        <f t="shared" si="8"/>
        <v>4140.8299999999972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46050</v>
      </c>
      <c r="D824" s="299" t="s">
        <v>866</v>
      </c>
      <c r="E824" s="331">
        <v>6</v>
      </c>
      <c r="F824" s="331"/>
      <c r="G824" s="333">
        <f t="shared" si="8"/>
        <v>4165.8299999999972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46050</v>
      </c>
      <c r="D825" s="299" t="s">
        <v>867</v>
      </c>
      <c r="E825" s="331">
        <v>15</v>
      </c>
      <c r="F825" s="331"/>
      <c r="G825" s="333">
        <f t="shared" si="8"/>
        <v>4171.8299999999972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46050</v>
      </c>
      <c r="D826" s="299" t="s">
        <v>296</v>
      </c>
      <c r="E826" s="331">
        <v>12.71</v>
      </c>
      <c r="F826" s="331"/>
      <c r="G826" s="333">
        <f t="shared" si="8"/>
        <v>4186.8299999999972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287</v>
      </c>
      <c r="B827" s="330" t="s">
        <v>287</v>
      </c>
      <c r="C827" s="298">
        <v>46050</v>
      </c>
      <c r="D827" s="299" t="s">
        <v>452</v>
      </c>
      <c r="E827" s="331">
        <v>1475.9</v>
      </c>
      <c r="F827" s="331">
        <v>1475.9</v>
      </c>
      <c r="G827" s="333">
        <f t="shared" si="8"/>
        <v>4199.5399999999972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8</v>
      </c>
      <c r="C828" s="298">
        <v>46050</v>
      </c>
      <c r="D828" s="299" t="s">
        <v>319</v>
      </c>
      <c r="E828" s="331">
        <v>28.52</v>
      </c>
      <c r="F828" s="331"/>
      <c r="G828" s="333">
        <f t="shared" si="8"/>
        <v>4199.5399999999972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46050</v>
      </c>
      <c r="D829" s="299" t="s">
        <v>465</v>
      </c>
      <c r="E829" s="331">
        <v>66.94</v>
      </c>
      <c r="F829" s="331"/>
      <c r="G829" s="333">
        <f t="shared" si="8"/>
        <v>4228.0599999999977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8</v>
      </c>
      <c r="C830" s="298">
        <v>46049</v>
      </c>
      <c r="D830" s="299" t="s">
        <v>308</v>
      </c>
      <c r="E830" s="331">
        <v>47.99</v>
      </c>
      <c r="F830" s="331"/>
      <c r="G830" s="333">
        <f t="shared" si="8"/>
        <v>4294.9999999999973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287</v>
      </c>
      <c r="B831" s="330" t="s">
        <v>287</v>
      </c>
      <c r="C831" s="298">
        <v>46048</v>
      </c>
      <c r="D831" s="299" t="s">
        <v>466</v>
      </c>
      <c r="E831" s="331"/>
      <c r="F831" s="331">
        <v>425</v>
      </c>
      <c r="G831" s="333">
        <f t="shared" si="8"/>
        <v>4342.9899999999971</v>
      </c>
      <c r="H831" s="334" t="s">
        <v>298</v>
      </c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287</v>
      </c>
      <c r="B832" s="330" t="s">
        <v>287</v>
      </c>
      <c r="C832" s="298">
        <v>46048</v>
      </c>
      <c r="D832" s="299" t="s">
        <v>466</v>
      </c>
      <c r="E832" s="331">
        <v>425</v>
      </c>
      <c r="F832" s="331"/>
      <c r="G832" s="333">
        <f t="shared" si="8"/>
        <v>3917.9899999999971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46048</v>
      </c>
      <c r="D833" s="299" t="s">
        <v>467</v>
      </c>
      <c r="E833" s="331">
        <v>20.12</v>
      </c>
      <c r="F833" s="331"/>
      <c r="G833" s="333">
        <f t="shared" si="8"/>
        <v>4342.9899999999971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17</v>
      </c>
      <c r="C834" s="298">
        <v>46048</v>
      </c>
      <c r="D834" s="299" t="s">
        <v>468</v>
      </c>
      <c r="E834" s="331">
        <v>42.68</v>
      </c>
      <c r="F834" s="331"/>
      <c r="G834" s="333">
        <f t="shared" si="8"/>
        <v>4363.1099999999969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46048</v>
      </c>
      <c r="D835" s="299" t="s">
        <v>397</v>
      </c>
      <c r="E835" s="331">
        <v>47.9</v>
      </c>
      <c r="F835" s="331"/>
      <c r="G835" s="333">
        <f t="shared" si="8"/>
        <v>4405.7899999999972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1</v>
      </c>
      <c r="C836" s="298">
        <v>46047</v>
      </c>
      <c r="D836" s="299" t="s">
        <v>457</v>
      </c>
      <c r="E836" s="331">
        <v>105.79</v>
      </c>
      <c r="F836" s="331"/>
      <c r="G836" s="333">
        <f t="shared" si="8"/>
        <v>4453.6899999999969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12</v>
      </c>
      <c r="C837" s="298">
        <v>46047</v>
      </c>
      <c r="D837" s="299" t="s">
        <v>314</v>
      </c>
      <c r="E837" s="331">
        <v>204.83</v>
      </c>
      <c r="F837" s="331"/>
      <c r="G837" s="333">
        <f t="shared" si="8"/>
        <v>4559.4799999999968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3</v>
      </c>
      <c r="C838" s="298">
        <v>46047</v>
      </c>
      <c r="D838" s="299" t="s">
        <v>348</v>
      </c>
      <c r="E838" s="331">
        <v>8.51</v>
      </c>
      <c r="F838" s="331"/>
      <c r="G838" s="333">
        <f t="shared" si="8"/>
        <v>4764.3099999999968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4</v>
      </c>
      <c r="C839" s="298">
        <v>46046</v>
      </c>
      <c r="D839" s="299" t="s">
        <v>296</v>
      </c>
      <c r="E839" s="331">
        <v>92.96</v>
      </c>
      <c r="F839" s="331"/>
      <c r="G839" s="333">
        <f t="shared" si="8"/>
        <v>4772.819999999997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4</v>
      </c>
      <c r="C840" s="298">
        <v>46046</v>
      </c>
      <c r="D840" s="299" t="s">
        <v>334</v>
      </c>
      <c r="E840" s="331">
        <v>30.77</v>
      </c>
      <c r="F840" s="331"/>
      <c r="G840" s="333">
        <f t="shared" si="8"/>
        <v>4865.779999999997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46046</v>
      </c>
      <c r="D841" s="299" t="s">
        <v>358</v>
      </c>
      <c r="E841" s="331">
        <v>9.4700000000000006</v>
      </c>
      <c r="F841" s="331"/>
      <c r="G841" s="333">
        <f t="shared" si="8"/>
        <v>4896.5499999999975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6</v>
      </c>
      <c r="C842" s="298">
        <v>46046</v>
      </c>
      <c r="D842" s="299" t="s">
        <v>397</v>
      </c>
      <c r="E842" s="331">
        <v>53.59</v>
      </c>
      <c r="F842" s="331"/>
      <c r="G842" s="333">
        <f t="shared" si="8"/>
        <v>4906.0199999999977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46046</v>
      </c>
      <c r="D843" s="299" t="s">
        <v>311</v>
      </c>
      <c r="E843" s="331">
        <v>61.64</v>
      </c>
      <c r="F843" s="331"/>
      <c r="G843" s="333">
        <f t="shared" si="8"/>
        <v>4959.6099999999979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1</v>
      </c>
      <c r="C844" s="298">
        <v>46045</v>
      </c>
      <c r="D844" s="299" t="s">
        <v>304</v>
      </c>
      <c r="E844" s="331">
        <v>23.17</v>
      </c>
      <c r="F844" s="331"/>
      <c r="G844" s="333">
        <f t="shared" si="8"/>
        <v>5021.2499999999982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46045</v>
      </c>
      <c r="D845" s="299" t="s">
        <v>296</v>
      </c>
      <c r="E845" s="331">
        <v>62.77</v>
      </c>
      <c r="F845" s="331"/>
      <c r="G845" s="333">
        <f t="shared" si="8"/>
        <v>5044.4199999999983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6</v>
      </c>
      <c r="C846" s="298">
        <v>46045</v>
      </c>
      <c r="D846" s="299" t="s">
        <v>469</v>
      </c>
      <c r="E846" s="331">
        <v>105.51</v>
      </c>
      <c r="F846" s="331"/>
      <c r="G846" s="333">
        <f t="shared" si="8"/>
        <v>5107.1899999999987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3</v>
      </c>
      <c r="C847" s="298">
        <v>46045</v>
      </c>
      <c r="D847" s="299" t="s">
        <v>334</v>
      </c>
      <c r="E847" s="331">
        <v>9.9499999999999993</v>
      </c>
      <c r="F847" s="331"/>
      <c r="G847" s="333">
        <f t="shared" si="8"/>
        <v>5212.6999999999989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46045</v>
      </c>
      <c r="D848" s="299" t="s">
        <v>358</v>
      </c>
      <c r="E848" s="331">
        <v>10.17</v>
      </c>
      <c r="F848" s="331"/>
      <c r="G848" s="333">
        <f t="shared" si="8"/>
        <v>5222.6499999999987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46045</v>
      </c>
      <c r="D849" s="299" t="s">
        <v>301</v>
      </c>
      <c r="E849" s="331">
        <v>32.200000000000003</v>
      </c>
      <c r="F849" s="331"/>
      <c r="G849" s="333">
        <f t="shared" si="8"/>
        <v>5232.8199999999988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22</v>
      </c>
      <c r="C850" s="298">
        <v>46045</v>
      </c>
      <c r="D850" s="299" t="s">
        <v>863</v>
      </c>
      <c r="E850" s="331">
        <v>5.31</v>
      </c>
      <c r="F850" s="331"/>
      <c r="G850" s="333">
        <f t="shared" si="8"/>
        <v>5265.0199999999986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8</v>
      </c>
      <c r="C851" s="298">
        <v>46044</v>
      </c>
      <c r="D851" s="299" t="s">
        <v>435</v>
      </c>
      <c r="E851" s="331">
        <v>73.95</v>
      </c>
      <c r="F851" s="331"/>
      <c r="G851" s="333">
        <f t="shared" si="8"/>
        <v>5270.329999999999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46044</v>
      </c>
      <c r="D852" s="299" t="s">
        <v>470</v>
      </c>
      <c r="E852" s="331">
        <v>28.68</v>
      </c>
      <c r="F852" s="331"/>
      <c r="G852" s="333">
        <f t="shared" si="8"/>
        <v>5344.2799999999988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46044</v>
      </c>
      <c r="D853" s="299" t="s">
        <v>357</v>
      </c>
      <c r="E853" s="331">
        <v>57.38</v>
      </c>
      <c r="F853" s="331"/>
      <c r="G853" s="333">
        <f t="shared" si="8"/>
        <v>5372.9599999999991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46044</v>
      </c>
      <c r="D854" s="299" t="s">
        <v>358</v>
      </c>
      <c r="E854" s="331">
        <v>9.4700000000000006</v>
      </c>
      <c r="F854" s="331"/>
      <c r="G854" s="333">
        <f t="shared" si="8"/>
        <v>5430.3399999999992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46044</v>
      </c>
      <c r="D855" s="299" t="s">
        <v>358</v>
      </c>
      <c r="E855" s="331">
        <v>7.18</v>
      </c>
      <c r="F855" s="331"/>
      <c r="G855" s="333">
        <f t="shared" si="8"/>
        <v>5439.8099999999995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287</v>
      </c>
      <c r="B856" s="330" t="s">
        <v>287</v>
      </c>
      <c r="C856" s="298">
        <v>46044</v>
      </c>
      <c r="D856" s="299" t="s">
        <v>315</v>
      </c>
      <c r="E856" s="331">
        <v>126.24</v>
      </c>
      <c r="F856" s="331">
        <v>126.24</v>
      </c>
      <c r="G856" s="333">
        <f t="shared" si="8"/>
        <v>5446.99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8</v>
      </c>
      <c r="C857" s="298">
        <v>46043</v>
      </c>
      <c r="D857" s="299" t="s">
        <v>471</v>
      </c>
      <c r="E857" s="331">
        <v>17</v>
      </c>
      <c r="F857" s="331"/>
      <c r="G857" s="333">
        <f t="shared" si="8"/>
        <v>5446.99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1</v>
      </c>
      <c r="C858" s="298">
        <v>46043</v>
      </c>
      <c r="D858" s="299" t="s">
        <v>329</v>
      </c>
      <c r="E858" s="331">
        <v>24.75</v>
      </c>
      <c r="F858" s="331"/>
      <c r="G858" s="333">
        <f t="shared" si="8"/>
        <v>5463.99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291</v>
      </c>
      <c r="B859" s="330">
        <v>39</v>
      </c>
      <c r="C859" s="298">
        <v>46043</v>
      </c>
      <c r="D859" s="299" t="s">
        <v>292</v>
      </c>
      <c r="E859" s="331"/>
      <c r="F859" s="331">
        <v>3378.82</v>
      </c>
      <c r="G859" s="333">
        <f t="shared" si="8"/>
        <v>5488.74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23</v>
      </c>
      <c r="C860" s="298">
        <v>46043</v>
      </c>
      <c r="D860" s="299" t="s">
        <v>67</v>
      </c>
      <c r="E860" s="331">
        <v>650.88</v>
      </c>
      <c r="F860" s="331"/>
      <c r="G860" s="333">
        <f t="shared" si="8"/>
        <v>2109.9199999999992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287</v>
      </c>
      <c r="B861" s="330" t="s">
        <v>287</v>
      </c>
      <c r="C861" s="298">
        <v>46043</v>
      </c>
      <c r="D861" s="299" t="s">
        <v>472</v>
      </c>
      <c r="E861" s="331">
        <v>100</v>
      </c>
      <c r="F861" s="331">
        <v>100</v>
      </c>
      <c r="G861" s="333">
        <f t="shared" si="8"/>
        <v>2760.7999999999993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46043</v>
      </c>
      <c r="D862" s="299" t="s">
        <v>301</v>
      </c>
      <c r="E862" s="331">
        <v>20</v>
      </c>
      <c r="F862" s="331"/>
      <c r="G862" s="333">
        <f t="shared" si="8"/>
        <v>2760.7999999999993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46043</v>
      </c>
      <c r="D863" s="299" t="s">
        <v>295</v>
      </c>
      <c r="E863" s="331">
        <v>6.38</v>
      </c>
      <c r="F863" s="331"/>
      <c r="G863" s="333">
        <f t="shared" si="8"/>
        <v>2780.7999999999993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46043</v>
      </c>
      <c r="D864" s="299" t="s">
        <v>295</v>
      </c>
      <c r="E864" s="331">
        <v>17.29</v>
      </c>
      <c r="F864" s="331"/>
      <c r="G864" s="333">
        <f t="shared" si="8"/>
        <v>2787.1799999999994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46043</v>
      </c>
      <c r="D865" s="299" t="s">
        <v>358</v>
      </c>
      <c r="E865" s="331">
        <v>14.86</v>
      </c>
      <c r="F865" s="331"/>
      <c r="G865" s="333">
        <f t="shared" si="8"/>
        <v>2804.4699999999993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46042</v>
      </c>
      <c r="D866" s="299" t="s">
        <v>371</v>
      </c>
      <c r="E866" s="331">
        <v>13.4</v>
      </c>
      <c r="F866" s="331"/>
      <c r="G866" s="333">
        <f t="shared" si="8"/>
        <v>2819.3299999999995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46042</v>
      </c>
      <c r="D867" s="299" t="s">
        <v>371</v>
      </c>
      <c r="E867" s="331">
        <v>5.97</v>
      </c>
      <c r="F867" s="331"/>
      <c r="G867" s="333">
        <f t="shared" si="8"/>
        <v>2832.7299999999996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22</v>
      </c>
      <c r="C868" s="298">
        <v>46042</v>
      </c>
      <c r="D868" s="299" t="s">
        <v>323</v>
      </c>
      <c r="E868" s="331">
        <v>18.09</v>
      </c>
      <c r="F868" s="331"/>
      <c r="G868" s="333">
        <f t="shared" si="8"/>
        <v>2838.6999999999994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17</v>
      </c>
      <c r="C869" s="298">
        <v>46042</v>
      </c>
      <c r="D869" s="299" t="s">
        <v>188</v>
      </c>
      <c r="E869" s="331">
        <v>42.65</v>
      </c>
      <c r="F869" s="331"/>
      <c r="G869" s="333">
        <f t="shared" si="8"/>
        <v>2856.7899999999995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335</v>
      </c>
      <c r="B870" s="330" t="s">
        <v>335</v>
      </c>
      <c r="C870" s="298">
        <v>46042</v>
      </c>
      <c r="D870" s="299" t="s">
        <v>336</v>
      </c>
      <c r="E870" s="331">
        <v>130.51</v>
      </c>
      <c r="F870" s="331"/>
      <c r="G870" s="333">
        <f t="shared" si="8"/>
        <v>2899.4399999999996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15</v>
      </c>
      <c r="C871" s="298">
        <v>46042</v>
      </c>
      <c r="D871" s="299" t="s">
        <v>185</v>
      </c>
      <c r="E871" s="331">
        <v>132.4</v>
      </c>
      <c r="F871" s="331"/>
      <c r="G871" s="333">
        <f t="shared" si="8"/>
        <v>3029.9499999999994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294</v>
      </c>
      <c r="B872" s="330">
        <v>23</v>
      </c>
      <c r="C872" s="298">
        <v>46042</v>
      </c>
      <c r="D872" s="299" t="s">
        <v>63</v>
      </c>
      <c r="E872" s="331">
        <v>529.46</v>
      </c>
      <c r="F872" s="331"/>
      <c r="G872" s="333">
        <f t="shared" si="8"/>
        <v>3162.3499999999995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6</v>
      </c>
      <c r="C873" s="298">
        <v>46042</v>
      </c>
      <c r="D873" s="299" t="s">
        <v>300</v>
      </c>
      <c r="E873" s="331">
        <v>51.63</v>
      </c>
      <c r="F873" s="331"/>
      <c r="G873" s="333">
        <f t="shared" si="8"/>
        <v>3691.8099999999995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46042</v>
      </c>
      <c r="D874" s="299" t="s">
        <v>296</v>
      </c>
      <c r="E874" s="331">
        <v>11.17</v>
      </c>
      <c r="F874" s="331"/>
      <c r="G874" s="333">
        <f t="shared" si="8"/>
        <v>3743.4399999999996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4</v>
      </c>
      <c r="C875" s="298">
        <v>46042</v>
      </c>
      <c r="D875" s="299" t="s">
        <v>296</v>
      </c>
      <c r="E875" s="331">
        <v>57.37</v>
      </c>
      <c r="F875" s="331"/>
      <c r="G875" s="333">
        <f t="shared" si="8"/>
        <v>3754.6099999999997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22</v>
      </c>
      <c r="C876" s="298">
        <v>46042</v>
      </c>
      <c r="D876" s="299" t="s">
        <v>328</v>
      </c>
      <c r="E876" s="331">
        <v>7.46</v>
      </c>
      <c r="F876" s="331"/>
      <c r="G876" s="333">
        <f t="shared" si="8"/>
        <v>3811.9799999999996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4</v>
      </c>
      <c r="C877" s="298">
        <v>46042</v>
      </c>
      <c r="D877" s="299" t="s">
        <v>310</v>
      </c>
      <c r="E877" s="331">
        <v>28.91</v>
      </c>
      <c r="F877" s="331"/>
      <c r="G877" s="333">
        <f t="shared" si="8"/>
        <v>3819.4399999999996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46040</v>
      </c>
      <c r="D878" s="299" t="s">
        <v>300</v>
      </c>
      <c r="E878" s="331">
        <v>31.35</v>
      </c>
      <c r="F878" s="331"/>
      <c r="G878" s="333">
        <f t="shared" si="8"/>
        <v>3848.3499999999995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8</v>
      </c>
      <c r="C879" s="298">
        <v>46040</v>
      </c>
      <c r="D879" s="299" t="s">
        <v>473</v>
      </c>
      <c r="E879" s="331">
        <v>124.75</v>
      </c>
      <c r="F879" s="331"/>
      <c r="G879" s="333">
        <f t="shared" si="8"/>
        <v>3879.6999999999994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3</v>
      </c>
      <c r="C880" s="298">
        <v>46040</v>
      </c>
      <c r="D880" s="299" t="s">
        <v>320</v>
      </c>
      <c r="E880" s="331">
        <v>11.3</v>
      </c>
      <c r="F880" s="331"/>
      <c r="G880" s="333">
        <f t="shared" si="8"/>
        <v>4004.4499999999994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22</v>
      </c>
      <c r="C881" s="298">
        <v>46040</v>
      </c>
      <c r="D881" s="299" t="s">
        <v>401</v>
      </c>
      <c r="E881" s="331">
        <v>13.84</v>
      </c>
      <c r="F881" s="331"/>
      <c r="G881" s="333">
        <f t="shared" si="8"/>
        <v>4015.7499999999995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1</v>
      </c>
      <c r="C882" s="298">
        <v>46040</v>
      </c>
      <c r="D882" s="299" t="s">
        <v>306</v>
      </c>
      <c r="E882" s="331">
        <v>92.06</v>
      </c>
      <c r="F882" s="331"/>
      <c r="G882" s="333">
        <f t="shared" si="8"/>
        <v>4029.5899999999997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7</v>
      </c>
      <c r="C883" s="298">
        <v>46040</v>
      </c>
      <c r="D883" s="299" t="s">
        <v>338</v>
      </c>
      <c r="E883" s="331">
        <v>78.47</v>
      </c>
      <c r="F883" s="331"/>
      <c r="G883" s="333">
        <f t="shared" si="8"/>
        <v>4121.6499999999996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1</v>
      </c>
      <c r="C884" s="298">
        <v>46040</v>
      </c>
      <c r="D884" s="299" t="s">
        <v>393</v>
      </c>
      <c r="E884" s="331">
        <v>28.22</v>
      </c>
      <c r="F884" s="331"/>
      <c r="G884" s="333">
        <f t="shared" si="8"/>
        <v>4200.12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46040</v>
      </c>
      <c r="D885" s="299" t="s">
        <v>392</v>
      </c>
      <c r="E885" s="331">
        <v>32.729999999999997</v>
      </c>
      <c r="F885" s="331"/>
      <c r="G885" s="333">
        <f t="shared" si="8"/>
        <v>4228.34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42</v>
      </c>
      <c r="C886" s="298">
        <v>46039</v>
      </c>
      <c r="D886" s="299" t="s">
        <v>333</v>
      </c>
      <c r="E886" s="331">
        <v>29.8</v>
      </c>
      <c r="F886" s="331"/>
      <c r="G886" s="333">
        <f t="shared" si="8"/>
        <v>4261.07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43</v>
      </c>
      <c r="C887" s="298">
        <v>46039</v>
      </c>
      <c r="D887" s="299" t="s">
        <v>333</v>
      </c>
      <c r="E887" s="331">
        <v>22.35</v>
      </c>
      <c r="F887" s="331"/>
      <c r="G887" s="333">
        <f t="shared" si="8"/>
        <v>4290.87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8</v>
      </c>
      <c r="C888" s="298">
        <v>46039</v>
      </c>
      <c r="D888" s="299" t="s">
        <v>319</v>
      </c>
      <c r="E888" s="331">
        <v>36.92</v>
      </c>
      <c r="F888" s="331"/>
      <c r="G888" s="333">
        <f t="shared" si="8"/>
        <v>4313.22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1</v>
      </c>
      <c r="C889" s="298">
        <v>46039</v>
      </c>
      <c r="D889" s="299" t="s">
        <v>311</v>
      </c>
      <c r="E889" s="331">
        <v>117.89</v>
      </c>
      <c r="F889" s="331"/>
      <c r="G889" s="333">
        <f t="shared" si="8"/>
        <v>4350.1400000000003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1</v>
      </c>
      <c r="C890" s="298">
        <v>46039</v>
      </c>
      <c r="D890" s="299" t="s">
        <v>329</v>
      </c>
      <c r="E890" s="331">
        <v>196.36</v>
      </c>
      <c r="F890" s="331"/>
      <c r="G890" s="333">
        <f t="shared" si="8"/>
        <v>4468.0300000000007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21</v>
      </c>
      <c r="C891" s="298">
        <v>46039</v>
      </c>
      <c r="D891" s="299" t="s">
        <v>194</v>
      </c>
      <c r="E891" s="331">
        <v>70.2</v>
      </c>
      <c r="F891" s="331"/>
      <c r="G891" s="333">
        <f t="shared" si="8"/>
        <v>4664.3900000000003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46038</v>
      </c>
      <c r="D892" s="299" t="s">
        <v>324</v>
      </c>
      <c r="E892" s="331">
        <v>13.14</v>
      </c>
      <c r="F892" s="331"/>
      <c r="G892" s="333">
        <f t="shared" si="8"/>
        <v>4734.59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46038</v>
      </c>
      <c r="D893" s="299" t="s">
        <v>296</v>
      </c>
      <c r="E893" s="331">
        <v>18.489999999999998</v>
      </c>
      <c r="F893" s="331"/>
      <c r="G893" s="333">
        <f t="shared" si="8"/>
        <v>4747.7300000000005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291</v>
      </c>
      <c r="B894" s="330">
        <v>41</v>
      </c>
      <c r="C894" s="298">
        <v>46038</v>
      </c>
      <c r="D894" s="299" t="s">
        <v>474</v>
      </c>
      <c r="E894" s="331"/>
      <c r="F894" s="331">
        <v>800</v>
      </c>
      <c r="G894" s="333">
        <f t="shared" si="8"/>
        <v>4766.22</v>
      </c>
      <c r="H894" s="334" t="s">
        <v>298</v>
      </c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18</v>
      </c>
      <c r="C895" s="298">
        <v>46038</v>
      </c>
      <c r="D895" s="299" t="s">
        <v>361</v>
      </c>
      <c r="E895" s="331">
        <v>400</v>
      </c>
      <c r="F895" s="331"/>
      <c r="G895" s="333">
        <f t="shared" si="8"/>
        <v>3966.2200000000003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19</v>
      </c>
      <c r="C896" s="298">
        <v>46038</v>
      </c>
      <c r="D896" s="299" t="s">
        <v>191</v>
      </c>
      <c r="E896" s="331">
        <v>200</v>
      </c>
      <c r="F896" s="331"/>
      <c r="G896" s="333">
        <f t="shared" si="8"/>
        <v>4366.22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11</v>
      </c>
      <c r="C897" s="298">
        <v>46038</v>
      </c>
      <c r="D897" s="299" t="s">
        <v>178</v>
      </c>
      <c r="E897" s="331">
        <v>267.95999999999998</v>
      </c>
      <c r="F897" s="331"/>
      <c r="G897" s="333">
        <f t="shared" si="8"/>
        <v>4566.22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8</v>
      </c>
      <c r="C898" s="298">
        <v>46037</v>
      </c>
      <c r="D898" s="299" t="s">
        <v>357</v>
      </c>
      <c r="E898" s="331">
        <v>59.95</v>
      </c>
      <c r="F898" s="331"/>
      <c r="G898" s="333">
        <f t="shared" si="8"/>
        <v>4834.18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46037</v>
      </c>
      <c r="D899" s="299" t="s">
        <v>357</v>
      </c>
      <c r="E899" s="331">
        <v>59.96</v>
      </c>
      <c r="F899" s="331"/>
      <c r="G899" s="333">
        <f t="shared" si="8"/>
        <v>4894.13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46037</v>
      </c>
      <c r="D900" s="299" t="s">
        <v>319</v>
      </c>
      <c r="E900" s="331">
        <v>12.43</v>
      </c>
      <c r="F900" s="331"/>
      <c r="G900" s="333">
        <f t="shared" si="8"/>
        <v>4954.09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46037</v>
      </c>
      <c r="D901" s="299" t="s">
        <v>296</v>
      </c>
      <c r="E901" s="331">
        <v>11.07</v>
      </c>
      <c r="F901" s="331"/>
      <c r="G901" s="333">
        <f t="shared" si="8"/>
        <v>4966.5200000000004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4</v>
      </c>
      <c r="C902" s="298">
        <v>46037</v>
      </c>
      <c r="D902" s="299" t="s">
        <v>296</v>
      </c>
      <c r="E902" s="331">
        <v>52.3</v>
      </c>
      <c r="F902" s="331"/>
      <c r="G902" s="333">
        <f t="shared" si="8"/>
        <v>4977.59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46037</v>
      </c>
      <c r="D903" s="299" t="s">
        <v>436</v>
      </c>
      <c r="E903" s="331">
        <v>50</v>
      </c>
      <c r="F903" s="331"/>
      <c r="G903" s="333">
        <f t="shared" si="8"/>
        <v>5029.8900000000003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291</v>
      </c>
      <c r="B904" s="330">
        <v>38</v>
      </c>
      <c r="C904" s="298">
        <v>46037</v>
      </c>
      <c r="D904" s="299" t="s">
        <v>293</v>
      </c>
      <c r="E904" s="331"/>
      <c r="F904" s="331">
        <v>4365.67</v>
      </c>
      <c r="G904" s="333">
        <f t="shared" si="8"/>
        <v>5079.8900000000003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4</v>
      </c>
      <c r="C905" s="298">
        <v>46036</v>
      </c>
      <c r="D905" s="299" t="s">
        <v>295</v>
      </c>
      <c r="E905" s="331">
        <v>30.91</v>
      </c>
      <c r="F905" s="331"/>
      <c r="G905" s="333">
        <f t="shared" si="8"/>
        <v>714.22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3</v>
      </c>
      <c r="C906" s="298">
        <v>46036</v>
      </c>
      <c r="D906" s="299" t="s">
        <v>348</v>
      </c>
      <c r="E906" s="331">
        <v>8.67</v>
      </c>
      <c r="F906" s="331"/>
      <c r="G906" s="333">
        <f t="shared" si="8"/>
        <v>745.13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3</v>
      </c>
      <c r="C907" s="298">
        <v>46035</v>
      </c>
      <c r="D907" s="299" t="s">
        <v>351</v>
      </c>
      <c r="E907" s="331">
        <v>25.01</v>
      </c>
      <c r="F907" s="331"/>
      <c r="G907" s="333">
        <f t="shared" si="8"/>
        <v>753.8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46035</v>
      </c>
      <c r="D908" s="299" t="s">
        <v>412</v>
      </c>
      <c r="E908" s="331">
        <v>-5.9</v>
      </c>
      <c r="F908" s="331"/>
      <c r="G908" s="333">
        <f t="shared" si="8"/>
        <v>778.81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46035</v>
      </c>
      <c r="D909" s="299" t="s">
        <v>446</v>
      </c>
      <c r="E909" s="331">
        <v>-0.03</v>
      </c>
      <c r="F909" s="331"/>
      <c r="G909" s="333">
        <f t="shared" si="8"/>
        <v>772.91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43</v>
      </c>
      <c r="C910" s="298">
        <v>46035</v>
      </c>
      <c r="D910" s="299" t="s">
        <v>201</v>
      </c>
      <c r="E910" s="331">
        <v>44.18</v>
      </c>
      <c r="F910" s="331"/>
      <c r="G910" s="333">
        <f t="shared" si="8"/>
        <v>772.88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42</v>
      </c>
      <c r="C911" s="298">
        <v>46035</v>
      </c>
      <c r="D911" s="299" t="s">
        <v>200</v>
      </c>
      <c r="E911" s="331">
        <v>51.19</v>
      </c>
      <c r="F911" s="331"/>
      <c r="G911" s="333">
        <f t="shared" si="8"/>
        <v>817.06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4</v>
      </c>
      <c r="C912" s="298">
        <v>46035</v>
      </c>
      <c r="D912" s="299" t="s">
        <v>295</v>
      </c>
      <c r="E912" s="331">
        <v>28.15</v>
      </c>
      <c r="F912" s="331"/>
      <c r="G912" s="333">
        <f t="shared" si="8"/>
        <v>868.25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3</v>
      </c>
      <c r="C913" s="298">
        <v>46035</v>
      </c>
      <c r="D913" s="299" t="s">
        <v>296</v>
      </c>
      <c r="E913" s="331">
        <v>20.85</v>
      </c>
      <c r="F913" s="331"/>
      <c r="G913" s="333">
        <f t="shared" si="8"/>
        <v>896.4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1</v>
      </c>
      <c r="C914" s="298">
        <v>46034</v>
      </c>
      <c r="D914" s="299" t="s">
        <v>306</v>
      </c>
      <c r="E914" s="331">
        <v>145.81</v>
      </c>
      <c r="F914" s="331"/>
      <c r="G914" s="333">
        <f t="shared" si="8"/>
        <v>917.25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46034</v>
      </c>
      <c r="D915" s="299" t="s">
        <v>424</v>
      </c>
      <c r="E915" s="331">
        <v>25.22</v>
      </c>
      <c r="F915" s="331"/>
      <c r="G915" s="333">
        <f t="shared" si="8"/>
        <v>1063.06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46033</v>
      </c>
      <c r="D916" s="299" t="s">
        <v>326</v>
      </c>
      <c r="E916" s="331">
        <v>49.38</v>
      </c>
      <c r="F916" s="331"/>
      <c r="G916" s="333">
        <f t="shared" si="8"/>
        <v>1088.28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22</v>
      </c>
      <c r="C917" s="298">
        <v>46033</v>
      </c>
      <c r="D917" s="299" t="s">
        <v>352</v>
      </c>
      <c r="E917" s="331">
        <v>19.16</v>
      </c>
      <c r="F917" s="331"/>
      <c r="G917" s="333">
        <f t="shared" si="8"/>
        <v>1137.6600000000001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46033</v>
      </c>
      <c r="D918" s="299" t="s">
        <v>312</v>
      </c>
      <c r="E918" s="331">
        <v>39.86</v>
      </c>
      <c r="F918" s="331"/>
      <c r="G918" s="333">
        <f t="shared" si="8"/>
        <v>1156.8200000000002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7</v>
      </c>
      <c r="C919" s="298">
        <v>46033</v>
      </c>
      <c r="D919" s="299" t="s">
        <v>444</v>
      </c>
      <c r="E919" s="331">
        <v>165.05</v>
      </c>
      <c r="F919" s="331"/>
      <c r="G919" s="333">
        <f t="shared" si="8"/>
        <v>1196.68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24</v>
      </c>
      <c r="C920" s="298">
        <v>46032</v>
      </c>
      <c r="D920" s="299" t="s">
        <v>861</v>
      </c>
      <c r="E920" s="331">
        <v>83.42</v>
      </c>
      <c r="F920" s="331"/>
      <c r="G920" s="333">
        <f t="shared" si="8"/>
        <v>1361.73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4</v>
      </c>
      <c r="C921" s="298">
        <v>46032</v>
      </c>
      <c r="D921" s="299" t="s">
        <v>296</v>
      </c>
      <c r="E921" s="331">
        <v>30.4</v>
      </c>
      <c r="F921" s="331"/>
      <c r="G921" s="333">
        <f t="shared" si="8"/>
        <v>1445.15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46032</v>
      </c>
      <c r="D922" s="299" t="s">
        <v>296</v>
      </c>
      <c r="E922" s="331">
        <v>13.83</v>
      </c>
      <c r="F922" s="331"/>
      <c r="G922" s="333">
        <f t="shared" si="8"/>
        <v>1475.5500000000002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46032</v>
      </c>
      <c r="D923" s="299" t="s">
        <v>473</v>
      </c>
      <c r="E923" s="331">
        <v>100</v>
      </c>
      <c r="F923" s="331"/>
      <c r="G923" s="333">
        <f t="shared" si="8"/>
        <v>1489.38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46032</v>
      </c>
      <c r="D924" s="299" t="s">
        <v>304</v>
      </c>
      <c r="E924" s="331">
        <v>55.68</v>
      </c>
      <c r="F924" s="331"/>
      <c r="G924" s="333">
        <f t="shared" si="8"/>
        <v>1589.38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46031</v>
      </c>
      <c r="D925" s="299" t="s">
        <v>358</v>
      </c>
      <c r="E925" s="331">
        <v>9.4700000000000006</v>
      </c>
      <c r="F925" s="331"/>
      <c r="G925" s="333">
        <f t="shared" si="8"/>
        <v>1645.0600000000002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5</v>
      </c>
      <c r="C926" s="298">
        <v>46031</v>
      </c>
      <c r="D926" s="299" t="s">
        <v>475</v>
      </c>
      <c r="E926" s="331">
        <v>50</v>
      </c>
      <c r="F926" s="331"/>
      <c r="G926" s="333">
        <f t="shared" si="8"/>
        <v>1654.5300000000002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46030</v>
      </c>
      <c r="D927" s="299" t="s">
        <v>476</v>
      </c>
      <c r="E927" s="331">
        <v>32.619999999999997</v>
      </c>
      <c r="F927" s="331"/>
      <c r="G927" s="333">
        <f t="shared" si="8"/>
        <v>1704.5300000000002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291</v>
      </c>
      <c r="B928" s="330">
        <v>39</v>
      </c>
      <c r="C928" s="298">
        <v>46030</v>
      </c>
      <c r="D928" s="299" t="s">
        <v>292</v>
      </c>
      <c r="E928" s="331"/>
      <c r="F928" s="331">
        <v>2729.22</v>
      </c>
      <c r="G928" s="333">
        <f t="shared" si="8"/>
        <v>1737.15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46030</v>
      </c>
      <c r="D929" s="299" t="s">
        <v>296</v>
      </c>
      <c r="E929" s="331">
        <v>6.37</v>
      </c>
      <c r="F929" s="331"/>
      <c r="G929" s="333">
        <f t="shared" si="8"/>
        <v>-992.06999999999971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4</v>
      </c>
      <c r="C930" s="298">
        <v>46030</v>
      </c>
      <c r="D930" s="299" t="s">
        <v>296</v>
      </c>
      <c r="E930" s="331">
        <v>32.119999999999997</v>
      </c>
      <c r="F930" s="331"/>
      <c r="G930" s="333">
        <f t="shared" si="8"/>
        <v>-985.6999999999997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46030</v>
      </c>
      <c r="D931" s="299" t="s">
        <v>358</v>
      </c>
      <c r="E931" s="331">
        <v>9.4700000000000006</v>
      </c>
      <c r="F931" s="331"/>
      <c r="G931" s="333">
        <f t="shared" si="8"/>
        <v>-953.5799999999997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46030</v>
      </c>
      <c r="D932" s="299" t="s">
        <v>386</v>
      </c>
      <c r="E932" s="331">
        <v>21.18</v>
      </c>
      <c r="F932" s="331"/>
      <c r="G932" s="333">
        <f t="shared" si="8"/>
        <v>-944.10999999999967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335</v>
      </c>
      <c r="B933" s="330" t="s">
        <v>335</v>
      </c>
      <c r="C933" s="298">
        <v>46029</v>
      </c>
      <c r="D933" s="299" t="s">
        <v>447</v>
      </c>
      <c r="E933" s="331">
        <v>52.66</v>
      </c>
      <c r="F933" s="331"/>
      <c r="G933" s="333">
        <f t="shared" si="8"/>
        <v>-922.92999999999972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294</v>
      </c>
      <c r="B934" s="330">
        <v>13</v>
      </c>
      <c r="C934" s="298">
        <v>46029</v>
      </c>
      <c r="D934" s="299" t="s">
        <v>182</v>
      </c>
      <c r="E934" s="331">
        <v>167.42</v>
      </c>
      <c r="F934" s="331"/>
      <c r="G934" s="333">
        <f t="shared" si="8"/>
        <v>-870.26999999999975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4</v>
      </c>
      <c r="C935" s="298">
        <v>46029</v>
      </c>
      <c r="D935" s="299" t="s">
        <v>296</v>
      </c>
      <c r="E935" s="331">
        <v>30.81</v>
      </c>
      <c r="F935" s="331"/>
      <c r="G935" s="333">
        <f t="shared" si="8"/>
        <v>-702.8499999999998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46029</v>
      </c>
      <c r="D936" s="299" t="s">
        <v>358</v>
      </c>
      <c r="E936" s="331">
        <v>9.4700000000000006</v>
      </c>
      <c r="F936" s="331"/>
      <c r="G936" s="333">
        <f t="shared" si="8"/>
        <v>-672.03999999999985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22</v>
      </c>
      <c r="C937" s="298">
        <v>46029</v>
      </c>
      <c r="D937" s="299" t="s">
        <v>477</v>
      </c>
      <c r="E937" s="331">
        <v>148.04</v>
      </c>
      <c r="F937" s="331"/>
      <c r="G937" s="333">
        <f t="shared" si="8"/>
        <v>-662.56999999999982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14</v>
      </c>
      <c r="C938" s="298">
        <v>46028</v>
      </c>
      <c r="D938" s="299" t="s">
        <v>366</v>
      </c>
      <c r="E938" s="331">
        <v>66.67</v>
      </c>
      <c r="F938" s="331"/>
      <c r="G938" s="333">
        <f t="shared" si="8"/>
        <v>-514.52999999999986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3</v>
      </c>
      <c r="C939" s="298">
        <v>46028</v>
      </c>
      <c r="D939" s="299" t="s">
        <v>296</v>
      </c>
      <c r="E939" s="331">
        <v>5.7</v>
      </c>
      <c r="F939" s="331"/>
      <c r="G939" s="333">
        <f t="shared" si="8"/>
        <v>-447.8599999999999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21</v>
      </c>
      <c r="C940" s="298">
        <v>46028</v>
      </c>
      <c r="D940" s="299" t="s">
        <v>194</v>
      </c>
      <c r="E940" s="331">
        <v>30.59</v>
      </c>
      <c r="F940" s="331"/>
      <c r="G940" s="333">
        <f t="shared" si="8"/>
        <v>-442.15999999999991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17</v>
      </c>
      <c r="C941" s="298">
        <v>46027</v>
      </c>
      <c r="D941" s="299" t="s">
        <v>370</v>
      </c>
      <c r="E941" s="331">
        <v>133.91999999999999</v>
      </c>
      <c r="F941" s="331"/>
      <c r="G941" s="333">
        <f t="shared" si="8"/>
        <v>-411.56999999999994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294</v>
      </c>
      <c r="B942" s="330">
        <v>17</v>
      </c>
      <c r="C942" s="298">
        <v>46027</v>
      </c>
      <c r="D942" s="299" t="s">
        <v>370</v>
      </c>
      <c r="E942" s="331">
        <v>62</v>
      </c>
      <c r="F942" s="331"/>
      <c r="G942" s="333">
        <f t="shared" si="8"/>
        <v>-277.64999999999992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6</v>
      </c>
      <c r="C943" s="298">
        <v>46027</v>
      </c>
      <c r="D943" s="299" t="s">
        <v>300</v>
      </c>
      <c r="E943" s="331">
        <v>10.64</v>
      </c>
      <c r="F943" s="331"/>
      <c r="G943" s="333">
        <f t="shared" si="8"/>
        <v>-215.64999999999992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46027</v>
      </c>
      <c r="D944" s="299" t="s">
        <v>319</v>
      </c>
      <c r="E944" s="331">
        <v>17.440000000000001</v>
      </c>
      <c r="F944" s="331"/>
      <c r="G944" s="333">
        <f t="shared" si="8"/>
        <v>-205.00999999999991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1</v>
      </c>
      <c r="C945" s="298">
        <v>46027</v>
      </c>
      <c r="D945" s="299" t="s">
        <v>306</v>
      </c>
      <c r="E945" s="331">
        <v>216.19</v>
      </c>
      <c r="F945" s="331"/>
      <c r="G945" s="333">
        <f t="shared" si="8"/>
        <v>-187.56999999999991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46027</v>
      </c>
      <c r="D946" s="299" t="s">
        <v>478</v>
      </c>
      <c r="E946" s="331">
        <v>70</v>
      </c>
      <c r="F946" s="331"/>
      <c r="G946" s="333">
        <f t="shared" si="8"/>
        <v>28.62000000000009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46027</v>
      </c>
      <c r="D947" s="299" t="s">
        <v>358</v>
      </c>
      <c r="E947" s="331">
        <v>14.05</v>
      </c>
      <c r="F947" s="331"/>
      <c r="G947" s="333">
        <f t="shared" si="8"/>
        <v>98.62000000000009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294</v>
      </c>
      <c r="B948" s="330">
        <v>14</v>
      </c>
      <c r="C948" s="298">
        <v>46027</v>
      </c>
      <c r="D948" s="299" t="s">
        <v>367</v>
      </c>
      <c r="E948" s="331">
        <v>68.739999999999995</v>
      </c>
      <c r="F948" s="331"/>
      <c r="G948" s="333">
        <f t="shared" si="8"/>
        <v>112.67000000000009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6</v>
      </c>
      <c r="C949" s="298">
        <v>46027</v>
      </c>
      <c r="D949" s="299" t="s">
        <v>479</v>
      </c>
      <c r="E949" s="331">
        <v>120</v>
      </c>
      <c r="F949" s="331"/>
      <c r="G949" s="333">
        <f t="shared" si="8"/>
        <v>181.41000000000008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9</v>
      </c>
      <c r="C950" s="298">
        <v>46027</v>
      </c>
      <c r="D950" s="299" t="s">
        <v>58</v>
      </c>
      <c r="E950" s="331">
        <v>1281.53</v>
      </c>
      <c r="F950" s="331"/>
      <c r="G950" s="333">
        <f t="shared" si="8"/>
        <v>301.41000000000008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7</v>
      </c>
      <c r="C951" s="298">
        <v>46026</v>
      </c>
      <c r="D951" s="299" t="s">
        <v>338</v>
      </c>
      <c r="E951" s="331">
        <v>18.260000000000002</v>
      </c>
      <c r="F951" s="331"/>
      <c r="G951" s="333">
        <f t="shared" si="8"/>
        <v>1582.94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287</v>
      </c>
      <c r="B952" s="330" t="s">
        <v>287</v>
      </c>
      <c r="C952" s="298">
        <v>46026</v>
      </c>
      <c r="D952" s="299" t="s">
        <v>300</v>
      </c>
      <c r="E952" s="331">
        <v>114.91</v>
      </c>
      <c r="F952" s="331">
        <v>114.91</v>
      </c>
      <c r="G952" s="333">
        <f t="shared" si="8"/>
        <v>1601.2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5</v>
      </c>
      <c r="C953" s="298">
        <v>46026</v>
      </c>
      <c r="D953" s="299" t="s">
        <v>480</v>
      </c>
      <c r="E953" s="331">
        <v>42.43</v>
      </c>
      <c r="F953" s="331"/>
      <c r="G953" s="333">
        <f t="shared" si="8"/>
        <v>1601.2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7</v>
      </c>
      <c r="C954" s="298">
        <v>46026</v>
      </c>
      <c r="D954" s="299" t="s">
        <v>300</v>
      </c>
      <c r="E954" s="331">
        <v>42.59</v>
      </c>
      <c r="F954" s="331"/>
      <c r="G954" s="333">
        <f t="shared" si="8"/>
        <v>1643.63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3</v>
      </c>
      <c r="C955" s="298">
        <v>46025</v>
      </c>
      <c r="D955" s="299" t="s">
        <v>348</v>
      </c>
      <c r="E955" s="331">
        <v>14.57</v>
      </c>
      <c r="F955" s="331"/>
      <c r="G955" s="333">
        <f t="shared" si="8"/>
        <v>1686.22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46025</v>
      </c>
      <c r="D956" s="299" t="s">
        <v>481</v>
      </c>
      <c r="E956" s="331">
        <v>41.05</v>
      </c>
      <c r="F956" s="331"/>
      <c r="G956" s="333">
        <f t="shared" si="8"/>
        <v>1700.79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4</v>
      </c>
      <c r="C957" s="298">
        <v>46025</v>
      </c>
      <c r="D957" s="299" t="s">
        <v>310</v>
      </c>
      <c r="E957" s="331">
        <v>26.88</v>
      </c>
      <c r="F957" s="331"/>
      <c r="G957" s="333">
        <f t="shared" si="8"/>
        <v>1741.84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46025</v>
      </c>
      <c r="D958" s="299" t="s">
        <v>308</v>
      </c>
      <c r="E958" s="331">
        <v>130.08000000000001</v>
      </c>
      <c r="F958" s="331"/>
      <c r="G958" s="333">
        <f t="shared" si="8"/>
        <v>1768.72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7</v>
      </c>
      <c r="C959" s="298">
        <v>46025</v>
      </c>
      <c r="D959" s="299" t="s">
        <v>482</v>
      </c>
      <c r="E959" s="331">
        <v>222.49</v>
      </c>
      <c r="F959" s="331"/>
      <c r="G959" s="333">
        <f t="shared" si="8"/>
        <v>1898.8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7</v>
      </c>
      <c r="C960" s="298">
        <v>46025</v>
      </c>
      <c r="D960" s="299" t="s">
        <v>482</v>
      </c>
      <c r="E960" s="331">
        <v>99.18</v>
      </c>
      <c r="F960" s="331"/>
      <c r="G960" s="333">
        <f t="shared" si="8"/>
        <v>2121.29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5</v>
      </c>
      <c r="C961" s="298">
        <v>46024</v>
      </c>
      <c r="D961" s="299" t="s">
        <v>483</v>
      </c>
      <c r="E961" s="331">
        <v>35</v>
      </c>
      <c r="F961" s="331"/>
      <c r="G961" s="333">
        <f t="shared" si="8"/>
        <v>2220.4699999999998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3</v>
      </c>
      <c r="C962" s="298">
        <v>46024</v>
      </c>
      <c r="D962" s="299" t="s">
        <v>296</v>
      </c>
      <c r="E962" s="331">
        <v>15.11</v>
      </c>
      <c r="F962" s="331"/>
      <c r="G962" s="333">
        <f t="shared" si="8"/>
        <v>2255.4699999999998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5</v>
      </c>
      <c r="C963" s="298">
        <v>46024</v>
      </c>
      <c r="D963" s="299" t="s">
        <v>484</v>
      </c>
      <c r="E963" s="331">
        <v>29.67</v>
      </c>
      <c r="F963" s="331"/>
      <c r="G963" s="333">
        <f t="shared" si="8"/>
        <v>2270.58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287</v>
      </c>
      <c r="B964" s="330" t="s">
        <v>287</v>
      </c>
      <c r="C964" s="298">
        <v>46024</v>
      </c>
      <c r="D964" s="299" t="s">
        <v>397</v>
      </c>
      <c r="E964" s="331">
        <v>70.56</v>
      </c>
      <c r="F964" s="331">
        <v>70.56</v>
      </c>
      <c r="G964" s="333">
        <f t="shared" si="8"/>
        <v>2300.25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287</v>
      </c>
      <c r="B965" s="330" t="s">
        <v>287</v>
      </c>
      <c r="C965" s="298">
        <v>46024</v>
      </c>
      <c r="D965" s="299" t="s">
        <v>485</v>
      </c>
      <c r="E965" s="331">
        <v>113.94</v>
      </c>
      <c r="F965" s="331">
        <v>113.94</v>
      </c>
      <c r="G965" s="333">
        <f t="shared" si="8"/>
        <v>2300.25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46024</v>
      </c>
      <c r="D966" s="299" t="s">
        <v>371</v>
      </c>
      <c r="E966" s="331">
        <v>11.9</v>
      </c>
      <c r="F966" s="331"/>
      <c r="G966" s="333">
        <f t="shared" si="8"/>
        <v>2300.25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46024</v>
      </c>
      <c r="D967" s="299" t="s">
        <v>408</v>
      </c>
      <c r="E967" s="331">
        <v>23.9</v>
      </c>
      <c r="F967" s="331"/>
      <c r="G967" s="333">
        <f t="shared" si="8"/>
        <v>2312.15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5</v>
      </c>
      <c r="C968" s="298">
        <v>46024</v>
      </c>
      <c r="D968" s="299" t="s">
        <v>486</v>
      </c>
      <c r="E968" s="331">
        <v>160</v>
      </c>
      <c r="F968" s="331"/>
      <c r="G968" s="333">
        <f t="shared" si="8"/>
        <v>2336.0500000000002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284</v>
      </c>
      <c r="B969" s="330">
        <v>36</v>
      </c>
      <c r="C969" s="298">
        <v>46024</v>
      </c>
      <c r="D969" s="299" t="s">
        <v>374</v>
      </c>
      <c r="E969" s="331">
        <v>50</v>
      </c>
      <c r="F969" s="331"/>
      <c r="G969" s="333">
        <f t="shared" si="8"/>
        <v>2496.0500000000002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46023</v>
      </c>
      <c r="D970" s="299" t="s">
        <v>312</v>
      </c>
      <c r="E970" s="331">
        <v>8</v>
      </c>
      <c r="F970" s="331"/>
      <c r="G970" s="333">
        <f t="shared" si="8"/>
        <v>2546.0500000000002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46023</v>
      </c>
      <c r="D971" s="299" t="s">
        <v>371</v>
      </c>
      <c r="E971" s="331">
        <v>13.06</v>
      </c>
      <c r="F971" s="331"/>
      <c r="G971" s="333">
        <f t="shared" si="8"/>
        <v>2554.0500000000002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22</v>
      </c>
      <c r="C972" s="298">
        <v>46023</v>
      </c>
      <c r="D972" s="299" t="s">
        <v>375</v>
      </c>
      <c r="E972" s="331">
        <v>6.37</v>
      </c>
      <c r="F972" s="331"/>
      <c r="G972" s="333">
        <f t="shared" si="8"/>
        <v>2567.11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46023</v>
      </c>
      <c r="D973" s="299" t="s">
        <v>358</v>
      </c>
      <c r="E973" s="331">
        <v>10.27</v>
      </c>
      <c r="F973" s="331"/>
      <c r="G973" s="333">
        <f t="shared" si="8"/>
        <v>2573.48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46023</v>
      </c>
      <c r="D974" s="299" t="s">
        <v>487</v>
      </c>
      <c r="E974" s="331">
        <v>176.57</v>
      </c>
      <c r="F974" s="331"/>
      <c r="G974" s="333">
        <f t="shared" si="8"/>
        <v>2583.75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287</v>
      </c>
      <c r="B975" s="330" t="s">
        <v>287</v>
      </c>
      <c r="C975" s="298">
        <v>46023</v>
      </c>
      <c r="D975" s="299" t="s">
        <v>300</v>
      </c>
      <c r="E975" s="331">
        <v>383.39</v>
      </c>
      <c r="F975" s="331">
        <v>383.39</v>
      </c>
      <c r="G975" s="333">
        <f t="shared" si="8"/>
        <v>2760.32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287</v>
      </c>
      <c r="B976" s="330" t="s">
        <v>287</v>
      </c>
      <c r="C976" s="298">
        <v>46023</v>
      </c>
      <c r="D976" s="299" t="s">
        <v>300</v>
      </c>
      <c r="E976" s="331">
        <v>53.24</v>
      </c>
      <c r="F976" s="331">
        <v>53.24</v>
      </c>
      <c r="G976" s="333">
        <f t="shared" si="8"/>
        <v>2760.32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335</v>
      </c>
      <c r="B977" s="330" t="s">
        <v>335</v>
      </c>
      <c r="C977" s="298">
        <v>46023</v>
      </c>
      <c r="D977" s="337" t="s">
        <v>460</v>
      </c>
      <c r="E977" s="331">
        <v>239.68</v>
      </c>
      <c r="F977" s="331"/>
      <c r="G977" s="333">
        <f t="shared" si="8"/>
        <v>2760.32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488</v>
      </c>
      <c r="B978" s="330" t="s">
        <v>488</v>
      </c>
      <c r="C978" s="298">
        <v>45658</v>
      </c>
      <c r="D978" s="298" t="s">
        <v>489</v>
      </c>
      <c r="E978" s="332"/>
      <c r="F978" s="332"/>
      <c r="G978" s="333">
        <v>3000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5.75" customHeight="1" x14ac:dyDescent="0.3"/>
    <row r="980" spans="1:20" ht="15.75" customHeight="1" x14ac:dyDescent="0.3"/>
    <row r="981" spans="1:20" ht="15.75" customHeight="1" x14ac:dyDescent="0.3"/>
    <row r="982" spans="1:20" ht="15.75" customHeight="1" x14ac:dyDescent="0.3"/>
    <row r="983" spans="1:20" ht="15.75" customHeight="1" x14ac:dyDescent="0.3"/>
    <row r="984" spans="1:20" ht="15.75" customHeight="1" x14ac:dyDescent="0.3"/>
    <row r="985" spans="1:20" ht="15.75" customHeight="1" x14ac:dyDescent="0.3"/>
    <row r="986" spans="1:20" ht="15.75" customHeight="1" x14ac:dyDescent="0.3"/>
    <row r="987" spans="1:20" ht="15.75" customHeight="1" x14ac:dyDescent="0.3"/>
    <row r="988" spans="1:20" ht="15.75" customHeight="1" x14ac:dyDescent="0.3"/>
    <row r="989" spans="1:20" ht="15.75" customHeight="1" x14ac:dyDescent="0.3"/>
    <row r="990" spans="1:20" ht="15.75" customHeight="1" x14ac:dyDescent="0.3"/>
    <row r="991" spans="1:20" ht="15.75" customHeight="1" x14ac:dyDescent="0.3"/>
    <row r="992" spans="1:20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spans="9:9" ht="15.75" customHeight="1" x14ac:dyDescent="0.3"/>
    <row r="2706" spans="9:9" ht="15.75" customHeight="1" x14ac:dyDescent="0.3"/>
    <row r="2707" spans="9:9" ht="15.75" customHeight="1" x14ac:dyDescent="0.3"/>
    <row r="2708" spans="9:9" ht="12" customHeight="1" x14ac:dyDescent="0.3">
      <c r="I2708" s="335" t="s">
        <v>225</v>
      </c>
    </row>
    <row r="2709" spans="9:9" ht="12" customHeight="1" x14ac:dyDescent="0.3">
      <c r="I2709" s="335"/>
    </row>
    <row r="2710" spans="9:9" ht="12" customHeight="1" x14ac:dyDescent="0.3">
      <c r="I2710" s="335"/>
    </row>
    <row r="2711" spans="9:9" ht="12" customHeight="1" x14ac:dyDescent="0.3">
      <c r="I2711" s="335"/>
    </row>
    <row r="2712" spans="9:9" ht="12" customHeight="1" x14ac:dyDescent="0.3">
      <c r="I2712" s="335"/>
    </row>
    <row r="2713" spans="9:9" ht="12" customHeight="1" x14ac:dyDescent="0.3">
      <c r="I2713" s="335"/>
    </row>
    <row r="2714" spans="9:9" ht="12" customHeight="1" x14ac:dyDescent="0.3">
      <c r="I2714" s="335"/>
    </row>
    <row r="2715" spans="9:9" ht="12" customHeight="1" x14ac:dyDescent="0.3">
      <c r="I2715" s="335"/>
    </row>
    <row r="2716" spans="9:9" ht="12" customHeight="1" x14ac:dyDescent="0.3">
      <c r="I2716" s="335"/>
    </row>
    <row r="2717" spans="9:9" ht="12" customHeight="1" x14ac:dyDescent="0.3">
      <c r="I2717" s="335" t="s">
        <v>226</v>
      </c>
    </row>
    <row r="2718" spans="9:9" ht="15.75" customHeight="1" x14ac:dyDescent="0.3"/>
    <row r="2719" spans="9:9" ht="15.75" customHeight="1" x14ac:dyDescent="0.3"/>
    <row r="2720" spans="9:9" ht="12" customHeight="1" x14ac:dyDescent="0.3">
      <c r="I2720" s="335" t="s">
        <v>226</v>
      </c>
    </row>
    <row r="2721" spans="9:9" ht="12" customHeight="1" x14ac:dyDescent="0.3">
      <c r="I2721" s="335"/>
    </row>
    <row r="2722" spans="9:9" ht="12" customHeight="1" x14ac:dyDescent="0.3">
      <c r="I2722" s="335"/>
    </row>
    <row r="2723" spans="9:9" ht="12" customHeight="1" x14ac:dyDescent="0.3">
      <c r="I2723" s="335"/>
    </row>
    <row r="2724" spans="9:9" ht="12" customHeight="1" x14ac:dyDescent="0.3">
      <c r="I2724" s="335"/>
    </row>
    <row r="2725" spans="9:9" ht="12" customHeight="1" x14ac:dyDescent="0.3">
      <c r="I2725" s="335"/>
    </row>
    <row r="2726" spans="9:9" ht="12" customHeight="1" x14ac:dyDescent="0.3">
      <c r="I2726" s="335" t="s">
        <v>226</v>
      </c>
    </row>
    <row r="2727" spans="9:9" ht="12" customHeight="1" x14ac:dyDescent="0.3">
      <c r="I2727" s="335" t="s">
        <v>226</v>
      </c>
    </row>
    <row r="2728" spans="9:9" ht="12" customHeight="1" x14ac:dyDescent="0.3">
      <c r="I2728" s="335"/>
    </row>
    <row r="2729" spans="9:9" ht="12" customHeight="1" x14ac:dyDescent="0.3">
      <c r="I2729" s="335"/>
    </row>
    <row r="2730" spans="9:9" ht="12" customHeight="1" x14ac:dyDescent="0.3">
      <c r="I2730" s="335"/>
    </row>
    <row r="2731" spans="9:9" ht="12" customHeight="1" x14ac:dyDescent="0.3">
      <c r="I2731" s="335" t="s">
        <v>226</v>
      </c>
    </row>
    <row r="2732" spans="9:9" ht="12" customHeight="1" x14ac:dyDescent="0.3">
      <c r="I2732" s="335" t="s">
        <v>225</v>
      </c>
    </row>
    <row r="2733" spans="9:9" ht="12" customHeight="1" x14ac:dyDescent="0.3">
      <c r="I2733" s="335" t="s">
        <v>225</v>
      </c>
    </row>
    <row r="2734" spans="9:9" ht="15.75" customHeight="1" x14ac:dyDescent="0.3"/>
    <row r="2735" spans="9:9" ht="15.75" customHeight="1" x14ac:dyDescent="0.3"/>
    <row r="2736" spans="9:9" ht="12" customHeight="1" x14ac:dyDescent="0.3">
      <c r="I2736" s="335" t="s">
        <v>225</v>
      </c>
    </row>
    <row r="2737" spans="9:9" ht="12" customHeight="1" x14ac:dyDescent="0.3">
      <c r="I2737" s="335"/>
    </row>
    <row r="2738" spans="9:9" ht="12" customHeight="1" x14ac:dyDescent="0.3">
      <c r="I2738" s="335" t="s">
        <v>226</v>
      </c>
    </row>
    <row r="2739" spans="9:9" ht="12" customHeight="1" x14ac:dyDescent="0.3">
      <c r="I2739" s="335"/>
    </row>
    <row r="2740" spans="9:9" ht="12" customHeight="1" x14ac:dyDescent="0.3">
      <c r="I2740" s="335"/>
    </row>
    <row r="2741" spans="9:9" ht="12" customHeight="1" x14ac:dyDescent="0.3">
      <c r="I2741" s="335" t="s">
        <v>226</v>
      </c>
    </row>
    <row r="2742" spans="9:9" ht="12" customHeight="1" x14ac:dyDescent="0.3">
      <c r="I2742" s="335"/>
    </row>
    <row r="2743" spans="9:9" ht="12" customHeight="1" x14ac:dyDescent="0.3">
      <c r="I2743" s="335" t="s">
        <v>226</v>
      </c>
    </row>
    <row r="2744" spans="9:9" ht="15.75" customHeight="1" x14ac:dyDescent="0.3"/>
    <row r="2745" spans="9:9" ht="15.75" customHeight="1" x14ac:dyDescent="0.3"/>
    <row r="2746" spans="9:9" ht="15.75" customHeight="1" x14ac:dyDescent="0.3"/>
    <row r="2747" spans="9:9" ht="15.75" customHeight="1" x14ac:dyDescent="0.3"/>
    <row r="2748" spans="9:9" ht="15.75" customHeight="1" x14ac:dyDescent="0.3"/>
    <row r="2749" spans="9:9" ht="15.75" customHeight="1" x14ac:dyDescent="0.3"/>
    <row r="2750" spans="9:9" ht="15.75" customHeight="1" x14ac:dyDescent="0.3"/>
    <row r="2751" spans="9:9" ht="15.75" customHeight="1" x14ac:dyDescent="0.3"/>
    <row r="2752" spans="9:9" ht="12" customHeight="1" x14ac:dyDescent="0.3">
      <c r="I2752" s="335" t="s">
        <v>226</v>
      </c>
    </row>
    <row r="2753" spans="9:9" ht="12" customHeight="1" x14ac:dyDescent="0.3">
      <c r="I2753" s="335"/>
    </row>
    <row r="2754" spans="9:9" ht="12" customHeight="1" x14ac:dyDescent="0.3">
      <c r="I2754" s="335" t="s">
        <v>225</v>
      </c>
    </row>
    <row r="2755" spans="9:9" ht="12" customHeight="1" x14ac:dyDescent="0.3">
      <c r="I2755" s="335"/>
    </row>
    <row r="2756" spans="9:9" ht="12" customHeight="1" x14ac:dyDescent="0.3">
      <c r="I2756" s="335" t="s">
        <v>226</v>
      </c>
    </row>
    <row r="2757" spans="9:9" ht="12" customHeight="1" x14ac:dyDescent="0.3">
      <c r="I2757" s="335" t="s">
        <v>225</v>
      </c>
    </row>
    <row r="2758" spans="9:9" ht="15.75" customHeight="1" x14ac:dyDescent="0.3"/>
    <row r="2759" spans="9:9" ht="15.75" customHeight="1" x14ac:dyDescent="0.3"/>
    <row r="2760" spans="9:9" ht="15.75" customHeight="1" x14ac:dyDescent="0.3"/>
    <row r="2761" spans="9:9" ht="15.75" customHeight="1" x14ac:dyDescent="0.3"/>
    <row r="2762" spans="9:9" ht="15.75" customHeight="1" x14ac:dyDescent="0.3"/>
    <row r="2763" spans="9:9" ht="15.75" customHeight="1" x14ac:dyDescent="0.3"/>
    <row r="2764" spans="9:9" ht="15.75" customHeight="1" x14ac:dyDescent="0.3"/>
    <row r="2765" spans="9:9" ht="15.75" customHeight="1" x14ac:dyDescent="0.3"/>
    <row r="2766" spans="9:9" ht="15.75" customHeight="1" x14ac:dyDescent="0.3"/>
    <row r="2767" spans="9:9" ht="15.75" customHeight="1" x14ac:dyDescent="0.3"/>
    <row r="2768" spans="9:9" ht="15.75" customHeight="1" x14ac:dyDescent="0.3"/>
    <row r="2769" spans="9:9" ht="15.75" customHeight="1" x14ac:dyDescent="0.3"/>
    <row r="2770" spans="9:9" ht="15.75" customHeight="1" x14ac:dyDescent="0.3"/>
    <row r="2771" spans="9:9" ht="15.75" customHeight="1" x14ac:dyDescent="0.3"/>
    <row r="2772" spans="9:9" ht="15.75" customHeight="1" x14ac:dyDescent="0.3"/>
    <row r="2773" spans="9:9" ht="15.75" customHeight="1" x14ac:dyDescent="0.3"/>
    <row r="2774" spans="9:9" ht="15.75" customHeight="1" x14ac:dyDescent="0.3"/>
    <row r="2775" spans="9:9" ht="15.75" customHeight="1" x14ac:dyDescent="0.3"/>
    <row r="2776" spans="9:9" ht="12" customHeight="1" x14ac:dyDescent="0.3">
      <c r="I2776" s="335" t="s">
        <v>226</v>
      </c>
    </row>
  </sheetData>
  <autoFilter ref="A1:G978" xr:uid="{00000000-0009-0000-0000-000006000000}"/>
  <mergeCells count="5">
    <mergeCell ref="A1:B1"/>
    <mergeCell ref="E1:F1"/>
    <mergeCell ref="Q1:R1"/>
    <mergeCell ref="E2:F2"/>
    <mergeCell ref="E3:F3"/>
  </mergeCells>
  <conditionalFormatting sqref="I1 I4:I277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3"/>
  <sheetViews>
    <sheetView workbookViewId="0">
      <pane ySplit="1" topLeftCell="A2" activePane="bottomLeft" state="frozen"/>
      <selection pane="bottomLeft" activeCell="C17" sqref="C1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1443.0599999999995</v>
      </c>
      <c r="B2" s="339"/>
      <c r="C2" s="340"/>
      <c r="D2" s="342" t="s">
        <v>493</v>
      </c>
      <c r="E2" s="343">
        <f>E3-E81</f>
        <v>12479.24</v>
      </c>
      <c r="F2" s="344" t="s">
        <v>493</v>
      </c>
      <c r="G2" s="345">
        <f>G3-G81</f>
        <v>696.89999999999986</v>
      </c>
      <c r="H2" s="343" t="s">
        <v>493</v>
      </c>
      <c r="I2" s="343">
        <f>I3-I81</f>
        <v>1220.9499999999998</v>
      </c>
      <c r="J2" s="344" t="s">
        <v>493</v>
      </c>
      <c r="K2" s="345">
        <f>K3-K81</f>
        <v>1600</v>
      </c>
      <c r="L2" s="343" t="s">
        <v>493</v>
      </c>
      <c r="M2" s="343">
        <f>M3-M81</f>
        <v>-1.960000000000008</v>
      </c>
      <c r="N2" s="345" t="s">
        <v>493</v>
      </c>
      <c r="O2" s="345">
        <f>O3-O81</f>
        <v>-1.960000000000008</v>
      </c>
      <c r="P2" s="343" t="s">
        <v>493</v>
      </c>
      <c r="Q2" s="343">
        <f>Q3-Q81</f>
        <v>39.360000000000014</v>
      </c>
      <c r="R2" s="345" t="s">
        <v>493</v>
      </c>
      <c r="S2" s="345">
        <f>S3-S81</f>
        <v>-1824.7800000000002</v>
      </c>
      <c r="T2" s="346" t="s">
        <v>493</v>
      </c>
      <c r="U2" s="343">
        <f>U3-U81</f>
        <v>-13102.15</v>
      </c>
      <c r="V2" s="345" t="s">
        <v>493</v>
      </c>
      <c r="W2" s="345">
        <f>W3-W81</f>
        <v>500</v>
      </c>
      <c r="X2" s="343" t="s">
        <v>493</v>
      </c>
      <c r="Y2" s="343">
        <f>Y3-Y81</f>
        <v>-75.5</v>
      </c>
      <c r="Z2" s="345" t="s">
        <v>493</v>
      </c>
      <c r="AA2" s="345">
        <f>AA3-AA81</f>
        <v>-126.40000000000009</v>
      </c>
      <c r="AB2" s="343" t="s">
        <v>493</v>
      </c>
      <c r="AC2" s="343">
        <f>AC3-AC81</f>
        <v>39.360000000000014</v>
      </c>
    </row>
    <row r="3" spans="1:29" ht="14.25" customHeight="1" x14ac:dyDescent="0.3">
      <c r="A3" s="341">
        <f t="shared" si="0"/>
        <v>13683.550000000003</v>
      </c>
      <c r="B3" s="347"/>
      <c r="C3" s="340"/>
      <c r="D3" s="342" t="s">
        <v>494</v>
      </c>
      <c r="E3" s="343">
        <f>SUM(E6:E81)-SUM(D6:D81)</f>
        <v>14189.73</v>
      </c>
      <c r="F3" s="345" t="s">
        <v>494</v>
      </c>
      <c r="G3" s="345">
        <f>SUM(G6:G81)-SUM(F6:F81)</f>
        <v>1196.8999999999999</v>
      </c>
      <c r="H3" s="343" t="s">
        <v>494</v>
      </c>
      <c r="I3" s="343">
        <f>SUM(I6:I81)-SUM(H6:H81)</f>
        <v>3220.95</v>
      </c>
      <c r="J3" s="345" t="s">
        <v>494</v>
      </c>
      <c r="K3" s="345">
        <f>SUM(K6:K81)-SUM(J6:J81)</f>
        <v>2600</v>
      </c>
      <c r="L3" s="343" t="s">
        <v>494</v>
      </c>
      <c r="M3" s="343">
        <f>SUM(M6:M81)-SUM(L6:L81)</f>
        <v>63.039999999999992</v>
      </c>
      <c r="N3" s="345" t="s">
        <v>494</v>
      </c>
      <c r="O3" s="345">
        <f>SUM(O6:O81)-SUM(N6:N81)</f>
        <v>63.039999999999992</v>
      </c>
      <c r="P3" s="343" t="s">
        <v>494</v>
      </c>
      <c r="Q3" s="343">
        <f>SUM(Q6:Q81)-SUM(P6:P81)</f>
        <v>139.36000000000001</v>
      </c>
      <c r="R3" s="345" t="s">
        <v>494</v>
      </c>
      <c r="S3" s="345">
        <f>SUM(S6:S81)-SUM(R6:R81)</f>
        <v>175.2199999999998</v>
      </c>
      <c r="T3" s="343" t="s">
        <v>494</v>
      </c>
      <c r="U3" s="343">
        <f>SUM(U6:U81)-SUM(T6:T81)</f>
        <v>-10602.15</v>
      </c>
      <c r="V3" s="345" t="s">
        <v>494</v>
      </c>
      <c r="W3" s="345">
        <f>SUM(W6:W81)-SUM(V6:V81)</f>
        <v>1000</v>
      </c>
      <c r="X3" s="343" t="s">
        <v>494</v>
      </c>
      <c r="Y3" s="343">
        <f>SUM(Y6:Y81)-SUM(X6:X81)</f>
        <v>124.5</v>
      </c>
      <c r="Z3" s="345" t="s">
        <v>494</v>
      </c>
      <c r="AA3" s="345">
        <f>SUM(AA6:AA81)-SUM(Z6:Z81)</f>
        <v>1373.6</v>
      </c>
      <c r="AB3" s="343" t="s">
        <v>494</v>
      </c>
      <c r="AC3" s="343">
        <f>SUM(AC6:AC81)-SUM(AB6:AB81)</f>
        <v>139.36000000000001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SUM(D6:D80)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14977.15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46173</v>
      </c>
      <c r="B7" s="347">
        <f t="shared" ref="B7:B81" si="2">SUM(E7,U7,K7,G7,I7,S7,O7,M7,Q7,W7,Y7,AA7,AC7)-SUM(D7,F7,T7,H7,R7,N7,J7,L7,P7,V7,X7,Z7,AB7)</f>
        <v>-3000</v>
      </c>
      <c r="C7" s="348" t="s">
        <v>898</v>
      </c>
      <c r="D7" s="342">
        <v>3000</v>
      </c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-1000</v>
      </c>
      <c r="C8" s="348" t="s">
        <v>897</v>
      </c>
      <c r="D8" s="342">
        <v>1000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1160.3599999999999</v>
      </c>
      <c r="C9" s="348" t="s">
        <v>896</v>
      </c>
      <c r="D9" s="342"/>
      <c r="E9" s="343">
        <v>1160.3599999999999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2000</v>
      </c>
      <c r="C10" s="348" t="s">
        <v>887</v>
      </c>
      <c r="D10" s="342"/>
      <c r="E10" s="343"/>
      <c r="F10" s="345"/>
      <c r="G10" s="345"/>
      <c r="H10" s="343"/>
      <c r="I10" s="343">
        <v>350</v>
      </c>
      <c r="J10" s="345"/>
      <c r="K10" s="345">
        <v>320</v>
      </c>
      <c r="L10" s="343"/>
      <c r="M10" s="343">
        <v>25</v>
      </c>
      <c r="N10" s="345"/>
      <c r="O10" s="345">
        <v>25</v>
      </c>
      <c r="P10" s="343"/>
      <c r="Q10" s="343">
        <v>45</v>
      </c>
      <c r="R10" s="345"/>
      <c r="S10" s="345">
        <v>400</v>
      </c>
      <c r="T10" s="343"/>
      <c r="U10" s="343">
        <v>375</v>
      </c>
      <c r="V10" s="345"/>
      <c r="W10" s="345">
        <v>100</v>
      </c>
      <c r="X10" s="343"/>
      <c r="Y10" s="343">
        <v>85</v>
      </c>
      <c r="Z10" s="345"/>
      <c r="AA10" s="345">
        <v>230</v>
      </c>
      <c r="AB10" s="343"/>
      <c r="AC10" s="343">
        <v>45</v>
      </c>
    </row>
    <row r="11" spans="1:29" ht="14.25" customHeight="1" x14ac:dyDescent="0.3">
      <c r="A11" s="338">
        <v>46173</v>
      </c>
      <c r="B11" s="347">
        <f t="shared" si="2"/>
        <v>0.63</v>
      </c>
      <c r="C11" s="348" t="s">
        <v>505</v>
      </c>
      <c r="D11" s="342"/>
      <c r="E11" s="343"/>
      <c r="F11" s="345"/>
      <c r="G11" s="345">
        <v>0.63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46172</v>
      </c>
      <c r="B12" s="347">
        <f t="shared" si="2"/>
        <v>-530.36</v>
      </c>
      <c r="C12" s="348" t="s">
        <v>891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530.36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46168</v>
      </c>
      <c r="B13" s="347">
        <f t="shared" si="2"/>
        <v>-400</v>
      </c>
      <c r="C13" s="348" t="s">
        <v>888</v>
      </c>
      <c r="D13" s="342">
        <v>400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46170</v>
      </c>
      <c r="B14" s="347">
        <f t="shared" si="2"/>
        <v>87.5</v>
      </c>
      <c r="C14" s="348" t="s">
        <v>509</v>
      </c>
      <c r="D14" s="342"/>
      <c r="E14" s="343"/>
      <c r="F14" s="345"/>
      <c r="G14" s="345">
        <v>87.5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56.18</v>
      </c>
      <c r="C15" s="348" t="s">
        <v>504</v>
      </c>
      <c r="D15" s="342"/>
      <c r="E15" s="343"/>
      <c r="F15" s="345"/>
      <c r="G15" s="345">
        <v>56.18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-4500</v>
      </c>
      <c r="C16" s="348" t="s">
        <v>512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4500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46166</v>
      </c>
      <c r="B17" s="347">
        <f t="shared" si="2"/>
        <v>-69.2</v>
      </c>
      <c r="C17" s="348" t="s">
        <v>859</v>
      </c>
      <c r="D17" s="342">
        <v>69.2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46165</v>
      </c>
      <c r="B18" s="347">
        <f t="shared" si="2"/>
        <v>-138.44</v>
      </c>
      <c r="C18" s="348" t="s">
        <v>877</v>
      </c>
      <c r="D18" s="342">
        <v>138.44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46158</v>
      </c>
      <c r="B19" s="347">
        <f t="shared" si="2"/>
        <v>-87.13</v>
      </c>
      <c r="C19" s="348" t="s">
        <v>848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87.13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-95.85</v>
      </c>
      <c r="C20" s="348" t="s">
        <v>850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95.85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46157</v>
      </c>
      <c r="B21" s="347">
        <f t="shared" si="2"/>
        <v>-146.15</v>
      </c>
      <c r="C21" s="348" t="s">
        <v>506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146.15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46155</v>
      </c>
      <c r="B22" s="347">
        <f t="shared" si="2"/>
        <v>-221.4</v>
      </c>
      <c r="C22" s="348" t="s">
        <v>857</v>
      </c>
      <c r="D22" s="342"/>
      <c r="E22" s="343"/>
      <c r="F22" s="345"/>
      <c r="G22" s="345"/>
      <c r="H22" s="343">
        <v>221.4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444.44</v>
      </c>
      <c r="C23" s="348" t="s">
        <v>519</v>
      </c>
      <c r="D23" s="342"/>
      <c r="E23" s="343">
        <v>444.44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351.69</v>
      </c>
      <c r="C24" s="348" t="s">
        <v>860</v>
      </c>
      <c r="D24" s="342"/>
      <c r="E24" s="343">
        <v>351.69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46153</v>
      </c>
      <c r="B25" s="347">
        <f t="shared" si="2"/>
        <v>-1045.8699999999999</v>
      </c>
      <c r="C25" s="348" t="s">
        <v>844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1045.8699999999999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46151</v>
      </c>
      <c r="B26" s="347">
        <f t="shared" si="2"/>
        <v>-903.88</v>
      </c>
      <c r="C26" s="348" t="s">
        <v>858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903.88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46149</v>
      </c>
      <c r="B27" s="347">
        <f t="shared" si="2"/>
        <v>69.400000000000006</v>
      </c>
      <c r="C27" s="348" t="s">
        <v>509</v>
      </c>
      <c r="D27" s="342"/>
      <c r="E27" s="343"/>
      <c r="F27" s="345"/>
      <c r="G27" s="345">
        <v>69.400000000000006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46148</v>
      </c>
      <c r="B28" s="347">
        <f t="shared" si="2"/>
        <v>-500.5</v>
      </c>
      <c r="C28" s="348" t="s">
        <v>212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>
        <v>500.5</v>
      </c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-457.94</v>
      </c>
      <c r="C29" s="348" t="s">
        <v>859</v>
      </c>
      <c r="D29" s="342">
        <v>457.94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46142</v>
      </c>
      <c r="B30" s="347">
        <f t="shared" si="2"/>
        <v>5616.82</v>
      </c>
      <c r="C30" s="348" t="s">
        <v>285</v>
      </c>
      <c r="D30" s="342"/>
      <c r="E30" s="343">
        <v>5616.82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2000</v>
      </c>
      <c r="C31" s="348" t="s">
        <v>503</v>
      </c>
      <c r="D31" s="342"/>
      <c r="E31" s="343"/>
      <c r="F31" s="345"/>
      <c r="G31" s="345"/>
      <c r="H31" s="343"/>
      <c r="I31" s="343">
        <v>350</v>
      </c>
      <c r="J31" s="345"/>
      <c r="K31" s="345">
        <v>320</v>
      </c>
      <c r="L31" s="343"/>
      <c r="M31" s="343">
        <v>25</v>
      </c>
      <c r="N31" s="345"/>
      <c r="O31" s="345">
        <v>25</v>
      </c>
      <c r="P31" s="343"/>
      <c r="Q31" s="343">
        <v>45</v>
      </c>
      <c r="R31" s="345"/>
      <c r="S31" s="345">
        <v>400</v>
      </c>
      <c r="T31" s="343"/>
      <c r="U31" s="343">
        <v>375</v>
      </c>
      <c r="V31" s="345"/>
      <c r="W31" s="345">
        <v>100</v>
      </c>
      <c r="X31" s="343"/>
      <c r="Y31" s="343">
        <v>85</v>
      </c>
      <c r="Z31" s="345"/>
      <c r="AA31" s="345">
        <v>230</v>
      </c>
      <c r="AB31" s="343"/>
      <c r="AC31" s="343">
        <v>45</v>
      </c>
    </row>
    <row r="32" spans="1:29" ht="14.25" customHeight="1" x14ac:dyDescent="0.3">
      <c r="A32" s="338">
        <v>46142</v>
      </c>
      <c r="B32" s="347">
        <f t="shared" si="2"/>
        <v>62.26</v>
      </c>
      <c r="C32" s="348" t="s">
        <v>504</v>
      </c>
      <c r="D32" s="342"/>
      <c r="E32" s="343"/>
      <c r="F32" s="345"/>
      <c r="G32" s="345">
        <v>62.26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46142</v>
      </c>
      <c r="B33" s="347">
        <f t="shared" si="2"/>
        <v>-185.64</v>
      </c>
      <c r="C33" s="348" t="s">
        <v>423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>
        <v>92.82</v>
      </c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>
        <v>92.82</v>
      </c>
      <c r="AC33" s="343"/>
    </row>
    <row r="34" spans="1:29" ht="14.25" customHeight="1" x14ac:dyDescent="0.3">
      <c r="A34" s="338">
        <v>46142</v>
      </c>
      <c r="B34" s="347">
        <f t="shared" si="2"/>
        <v>-127.68</v>
      </c>
      <c r="C34" s="348" t="s">
        <v>315</v>
      </c>
      <c r="D34" s="342"/>
      <c r="E34" s="343"/>
      <c r="F34" s="345"/>
      <c r="G34" s="345"/>
      <c r="H34" s="343"/>
      <c r="I34" s="343"/>
      <c r="J34" s="345"/>
      <c r="K34" s="345"/>
      <c r="L34" s="343">
        <v>63.84</v>
      </c>
      <c r="M34" s="343"/>
      <c r="N34" s="345">
        <v>63.84</v>
      </c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46142</v>
      </c>
      <c r="B35" s="347">
        <f t="shared" si="2"/>
        <v>0.52</v>
      </c>
      <c r="C35" s="348" t="s">
        <v>505</v>
      </c>
      <c r="D35" s="342"/>
      <c r="E35" s="343"/>
      <c r="F35" s="345"/>
      <c r="G35" s="345">
        <v>0.52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46130</v>
      </c>
      <c r="B36" s="347">
        <f t="shared" si="2"/>
        <v>-578.57000000000005</v>
      </c>
      <c r="C36" s="348" t="s">
        <v>506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>
        <v>578.57000000000005</v>
      </c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-93.71</v>
      </c>
      <c r="C37" s="348" t="s">
        <v>507</v>
      </c>
      <c r="D37" s="342"/>
      <c r="E37" s="343"/>
      <c r="F37" s="345"/>
      <c r="G37" s="345"/>
      <c r="H37" s="343">
        <v>93.71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-318.36</v>
      </c>
      <c r="C38" s="348" t="s">
        <v>508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>
        <v>318.36</v>
      </c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46129</v>
      </c>
      <c r="B39" s="347">
        <f t="shared" si="2"/>
        <v>62.19</v>
      </c>
      <c r="C39" s="348" t="s">
        <v>509</v>
      </c>
      <c r="D39" s="342"/>
      <c r="E39" s="343"/>
      <c r="F39" s="345"/>
      <c r="G39" s="345">
        <v>62.19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46112</v>
      </c>
      <c r="B40" s="347">
        <f t="shared" si="2"/>
        <v>4309.58</v>
      </c>
      <c r="C40" s="348" t="s">
        <v>510</v>
      </c>
      <c r="D40" s="342"/>
      <c r="E40" s="343">
        <v>4309.58</v>
      </c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2000</v>
      </c>
      <c r="C41" s="348" t="s">
        <v>511</v>
      </c>
      <c r="D41" s="342"/>
      <c r="E41" s="343"/>
      <c r="F41" s="345"/>
      <c r="G41" s="345"/>
      <c r="H41" s="343"/>
      <c r="I41" s="343">
        <v>350</v>
      </c>
      <c r="J41" s="345"/>
      <c r="K41" s="345">
        <v>320</v>
      </c>
      <c r="L41" s="343"/>
      <c r="M41" s="343">
        <v>25</v>
      </c>
      <c r="N41" s="345"/>
      <c r="O41" s="345">
        <v>25</v>
      </c>
      <c r="P41" s="343"/>
      <c r="Q41" s="343">
        <v>45</v>
      </c>
      <c r="R41" s="345"/>
      <c r="S41" s="345">
        <v>400</v>
      </c>
      <c r="T41" s="343"/>
      <c r="U41" s="343">
        <v>375</v>
      </c>
      <c r="V41" s="345"/>
      <c r="W41" s="345">
        <v>100</v>
      </c>
      <c r="X41" s="343"/>
      <c r="Y41" s="343">
        <v>85</v>
      </c>
      <c r="Z41" s="345"/>
      <c r="AA41" s="345">
        <v>230</v>
      </c>
      <c r="AB41" s="343"/>
      <c r="AC41" s="343">
        <v>45</v>
      </c>
    </row>
    <row r="42" spans="1:29" ht="14.25" customHeight="1" x14ac:dyDescent="0.3">
      <c r="A42" s="338">
        <v>46112</v>
      </c>
      <c r="B42" s="347">
        <f t="shared" si="2"/>
        <v>0.34</v>
      </c>
      <c r="C42" s="348" t="s">
        <v>505</v>
      </c>
      <c r="D42" s="342"/>
      <c r="E42" s="343"/>
      <c r="F42" s="345"/>
      <c r="G42" s="345">
        <v>0.34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46112</v>
      </c>
      <c r="B43" s="347">
        <f t="shared" si="2"/>
        <v>-1200</v>
      </c>
      <c r="C43" s="348" t="s">
        <v>512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1200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46108</v>
      </c>
      <c r="B44" s="347">
        <f t="shared" si="2"/>
        <v>68.72</v>
      </c>
      <c r="C44" s="348" t="s">
        <v>504</v>
      </c>
      <c r="D44" s="342"/>
      <c r="E44" s="343"/>
      <c r="F44" s="345"/>
      <c r="G44" s="345">
        <v>68.72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46104</v>
      </c>
      <c r="B45" s="347">
        <f t="shared" si="2"/>
        <v>-6</v>
      </c>
      <c r="C45" s="348" t="s">
        <v>513</v>
      </c>
      <c r="D45" s="342">
        <v>6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46103</v>
      </c>
      <c r="B46" s="347">
        <f t="shared" si="2"/>
        <v>-100</v>
      </c>
      <c r="C46" s="348" t="s">
        <v>514</v>
      </c>
      <c r="D46" s="342">
        <v>100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515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-50</v>
      </c>
      <c r="C48" s="348" t="s">
        <v>516</v>
      </c>
      <c r="D48" s="342">
        <v>50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-100</v>
      </c>
      <c r="C49" s="348" t="s">
        <v>517</v>
      </c>
      <c r="D49" s="342">
        <v>100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518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46102</v>
      </c>
      <c r="B51" s="347">
        <f t="shared" si="2"/>
        <v>-300</v>
      </c>
      <c r="C51" s="348" t="s">
        <v>519</v>
      </c>
      <c r="D51" s="342">
        <v>300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1384.5</v>
      </c>
      <c r="C52" s="348" t="s">
        <v>520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>
        <v>-1384.5</v>
      </c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46094</v>
      </c>
      <c r="B53" s="347">
        <f t="shared" si="2"/>
        <v>55.66</v>
      </c>
      <c r="C53" s="348" t="s">
        <v>509</v>
      </c>
      <c r="D53" s="342"/>
      <c r="E53" s="343"/>
      <c r="F53" s="345"/>
      <c r="G53" s="345">
        <v>55.66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46090</v>
      </c>
      <c r="B54" s="347">
        <f t="shared" si="2"/>
        <v>-380</v>
      </c>
      <c r="C54" s="348" t="s">
        <v>521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>
        <v>380</v>
      </c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46083</v>
      </c>
      <c r="B55" s="347">
        <f t="shared" si="2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46081</v>
      </c>
      <c r="B56" s="347">
        <f t="shared" si="2"/>
        <v>3764.91</v>
      </c>
      <c r="C56" s="348" t="s">
        <v>425</v>
      </c>
      <c r="D56" s="342"/>
      <c r="E56" s="343">
        <v>3764.91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46081</v>
      </c>
      <c r="B57" s="347">
        <f t="shared" si="2"/>
        <v>2000</v>
      </c>
      <c r="C57" s="348" t="s">
        <v>522</v>
      </c>
      <c r="D57" s="342"/>
      <c r="E57" s="343"/>
      <c r="F57" s="345"/>
      <c r="G57" s="345"/>
      <c r="H57" s="343"/>
      <c r="I57" s="343">
        <v>350</v>
      </c>
      <c r="J57" s="345"/>
      <c r="K57" s="345">
        <v>320</v>
      </c>
      <c r="L57" s="343"/>
      <c r="M57" s="343">
        <v>25</v>
      </c>
      <c r="N57" s="345"/>
      <c r="O57" s="345">
        <v>25</v>
      </c>
      <c r="P57" s="343"/>
      <c r="Q57" s="343">
        <v>45</v>
      </c>
      <c r="R57" s="345"/>
      <c r="S57" s="345">
        <v>400</v>
      </c>
      <c r="T57" s="343"/>
      <c r="U57" s="343">
        <v>375</v>
      </c>
      <c r="V57" s="345"/>
      <c r="W57" s="345">
        <v>100</v>
      </c>
      <c r="X57" s="343"/>
      <c r="Y57" s="343">
        <v>85</v>
      </c>
      <c r="Z57" s="345"/>
      <c r="AA57" s="345">
        <v>230</v>
      </c>
      <c r="AB57" s="343"/>
      <c r="AC57" s="343">
        <v>45</v>
      </c>
    </row>
    <row r="58" spans="1:29" ht="14.25" customHeight="1" x14ac:dyDescent="0.3">
      <c r="A58" s="338">
        <v>46081</v>
      </c>
      <c r="B58" s="347">
        <f t="shared" si="2"/>
        <v>0.23</v>
      </c>
      <c r="C58" s="348" t="s">
        <v>505</v>
      </c>
      <c r="D58" s="342"/>
      <c r="E58" s="343"/>
      <c r="F58" s="345"/>
      <c r="G58" s="345">
        <v>0.23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46070</v>
      </c>
      <c r="B59" s="347">
        <f t="shared" si="2"/>
        <v>-1920</v>
      </c>
      <c r="C59" s="348" t="s">
        <v>523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1920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46069</v>
      </c>
      <c r="B60" s="347">
        <f t="shared" si="2"/>
        <v>-243.8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243.8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46068</v>
      </c>
      <c r="B61" s="347">
        <f t="shared" si="2"/>
        <v>63.46</v>
      </c>
      <c r="C61" s="348" t="s">
        <v>509</v>
      </c>
      <c r="D61" s="342"/>
      <c r="E61" s="343"/>
      <c r="F61" s="345"/>
      <c r="G61" s="345">
        <v>63.46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46067</v>
      </c>
      <c r="B62" s="347">
        <f t="shared" si="2"/>
        <v>-1007.99</v>
      </c>
      <c r="C62" s="348" t="s">
        <v>524</v>
      </c>
      <c r="D62" s="342">
        <v>1007.99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46063</v>
      </c>
      <c r="B63" s="347">
        <f t="shared" si="2"/>
        <v>-1276.4000000000001</v>
      </c>
      <c r="C63" s="348" t="s">
        <v>525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>
        <v>1276.4000000000001</v>
      </c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-955</v>
      </c>
      <c r="C64" s="348" t="s">
        <v>526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>
        <v>955</v>
      </c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59.19</v>
      </c>
      <c r="C65" s="348" t="s">
        <v>504</v>
      </c>
      <c r="D65" s="342"/>
      <c r="E65" s="343"/>
      <c r="F65" s="345"/>
      <c r="G65" s="345">
        <v>59.19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46061</v>
      </c>
      <c r="B66" s="347">
        <f t="shared" si="2"/>
        <v>-2203.44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2203.44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-831.92</v>
      </c>
      <c r="C67" s="348" t="s">
        <v>527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>
        <v>831.92</v>
      </c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46055</v>
      </c>
      <c r="B68" s="347">
        <f t="shared" si="2"/>
        <v>-900</v>
      </c>
      <c r="C68" s="348" t="s">
        <v>512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900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46053</v>
      </c>
      <c r="B69" s="347">
        <f t="shared" si="2"/>
        <v>3194.64</v>
      </c>
      <c r="C69" s="348" t="s">
        <v>459</v>
      </c>
      <c r="D69" s="342"/>
      <c r="E69" s="343">
        <v>3194.64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2000</v>
      </c>
      <c r="C70" s="348" t="s">
        <v>528</v>
      </c>
      <c r="D70" s="342"/>
      <c r="E70" s="343"/>
      <c r="F70" s="345"/>
      <c r="G70" s="345"/>
      <c r="H70" s="343"/>
      <c r="I70" s="343">
        <v>350</v>
      </c>
      <c r="J70" s="345"/>
      <c r="K70" s="345">
        <v>320</v>
      </c>
      <c r="L70" s="343"/>
      <c r="M70" s="343">
        <v>25</v>
      </c>
      <c r="N70" s="345"/>
      <c r="O70" s="345">
        <v>25</v>
      </c>
      <c r="P70" s="343"/>
      <c r="Q70" s="343">
        <v>45</v>
      </c>
      <c r="R70" s="345"/>
      <c r="S70" s="345">
        <v>400</v>
      </c>
      <c r="T70" s="343"/>
      <c r="U70" s="343">
        <v>375</v>
      </c>
      <c r="V70" s="345"/>
      <c r="W70" s="345">
        <v>100</v>
      </c>
      <c r="X70" s="343"/>
      <c r="Y70" s="343">
        <v>85</v>
      </c>
      <c r="Z70" s="345"/>
      <c r="AA70" s="345">
        <v>230</v>
      </c>
      <c r="AB70" s="343"/>
      <c r="AC70" s="343">
        <v>45</v>
      </c>
    </row>
    <row r="71" spans="1:29" ht="14.25" customHeight="1" x14ac:dyDescent="0.3">
      <c r="A71" s="338">
        <v>46053</v>
      </c>
      <c r="B71" s="347">
        <f t="shared" si="2"/>
        <v>0.38</v>
      </c>
      <c r="C71" s="348" t="s">
        <v>505</v>
      </c>
      <c r="D71" s="342"/>
      <c r="E71" s="343"/>
      <c r="F71" s="345"/>
      <c r="G71" s="345">
        <v>0.38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46053</v>
      </c>
      <c r="B72" s="347">
        <f t="shared" si="2"/>
        <v>54.55</v>
      </c>
      <c r="C72" s="348" t="s">
        <v>509</v>
      </c>
      <c r="D72" s="342"/>
      <c r="E72" s="343"/>
      <c r="F72" s="345"/>
      <c r="G72" s="345">
        <v>54.55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46048</v>
      </c>
      <c r="B73" s="347">
        <f t="shared" si="2"/>
        <v>-583</v>
      </c>
      <c r="C73" s="348" t="s">
        <v>529</v>
      </c>
      <c r="D73" s="342">
        <v>583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46044</v>
      </c>
      <c r="B74" s="347">
        <f t="shared" si="2"/>
        <v>-126.24</v>
      </c>
      <c r="C74" s="348" t="s">
        <v>315</v>
      </c>
      <c r="D74" s="342"/>
      <c r="E74" s="343"/>
      <c r="F74" s="345"/>
      <c r="G74" s="345"/>
      <c r="H74" s="343"/>
      <c r="I74" s="343"/>
      <c r="J74" s="345"/>
      <c r="K74" s="345"/>
      <c r="L74" s="343">
        <v>63.12</v>
      </c>
      <c r="M74" s="343"/>
      <c r="N74" s="345">
        <v>63.12</v>
      </c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46043</v>
      </c>
      <c r="B75" s="347">
        <f t="shared" si="2"/>
        <v>-100</v>
      </c>
      <c r="C75" s="348" t="s">
        <v>530</v>
      </c>
      <c r="D75" s="342"/>
      <c r="E75" s="343"/>
      <c r="F75" s="345"/>
      <c r="G75" s="345"/>
      <c r="H75" s="343">
        <v>100</v>
      </c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-2724</v>
      </c>
      <c r="C76" s="348" t="s">
        <v>531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2724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46038</v>
      </c>
      <c r="B77" s="347">
        <f t="shared" si="2"/>
        <v>55.69</v>
      </c>
      <c r="C77" s="348" t="s">
        <v>509</v>
      </c>
      <c r="D77" s="342"/>
      <c r="E77" s="343"/>
      <c r="F77" s="345"/>
      <c r="G77" s="345">
        <v>55.69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46030</v>
      </c>
      <c r="B78" s="347">
        <f t="shared" si="2"/>
        <v>1049.3699999999999</v>
      </c>
      <c r="C78" s="340" t="s">
        <v>532</v>
      </c>
      <c r="D78" s="342"/>
      <c r="E78" s="343">
        <v>1049.3699999999999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46027</v>
      </c>
      <c r="B79" s="347">
        <f t="shared" si="2"/>
        <v>-113.94</v>
      </c>
      <c r="C79" s="348" t="s">
        <v>533</v>
      </c>
      <c r="D79" s="342"/>
      <c r="E79" s="343"/>
      <c r="F79" s="345"/>
      <c r="G79" s="345"/>
      <c r="H79" s="343">
        <v>113.94</v>
      </c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-622.1</v>
      </c>
      <c r="C80" s="348" t="s">
        <v>523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622.1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44562</v>
      </c>
      <c r="B81" s="347">
        <f t="shared" si="2"/>
        <v>12240.49</v>
      </c>
      <c r="C81" s="348" t="s">
        <v>534</v>
      </c>
      <c r="D81" s="342"/>
      <c r="E81" s="343">
        <v>1710.49</v>
      </c>
      <c r="F81" s="345"/>
      <c r="G81" s="345">
        <v>500</v>
      </c>
      <c r="H81" s="343"/>
      <c r="I81" s="343">
        <v>2000</v>
      </c>
      <c r="J81" s="345"/>
      <c r="K81" s="345">
        <v>1000</v>
      </c>
      <c r="L81" s="343"/>
      <c r="M81" s="343">
        <v>65</v>
      </c>
      <c r="N81" s="345"/>
      <c r="O81" s="345">
        <v>65</v>
      </c>
      <c r="P81" s="343"/>
      <c r="Q81" s="343">
        <v>100</v>
      </c>
      <c r="R81" s="345"/>
      <c r="S81" s="345">
        <v>2000</v>
      </c>
      <c r="T81" s="343"/>
      <c r="U81" s="343">
        <v>2500</v>
      </c>
      <c r="V81" s="345"/>
      <c r="W81" s="345">
        <v>500</v>
      </c>
      <c r="X81" s="343"/>
      <c r="Y81" s="343">
        <v>200</v>
      </c>
      <c r="Z81" s="345"/>
      <c r="AA81" s="345">
        <v>1500</v>
      </c>
      <c r="AB81" s="343"/>
      <c r="AC81" s="343">
        <v>100</v>
      </c>
    </row>
    <row r="82" spans="1:29" ht="14.25" customHeight="1" x14ac:dyDescent="0.3"/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65.416666666666671</v>
      </c>
      <c r="F7" s="392">
        <f ca="1">'Lorri 401b'!D4</f>
        <v>75150</v>
      </c>
      <c r="G7" s="393">
        <f ca="1">(F7-C9)/365.25</f>
        <v>119.26078028747433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3351678.2886650041</v>
      </c>
      <c r="R11" s="25">
        <f t="array" aca="1" ref="R11" ca="1">INDEX('Lorri 401b'!L:L,MATCH('Retirement Calculator'!A11,'Lorri 401b'!N:N,0),0)</f>
        <v>3578913.8449402885</v>
      </c>
      <c r="S11" s="25">
        <f t="shared" ref="S11:S265" ca="1" si="7">SUM(Q11:R11)</f>
        <v>6930592.1336052921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3334053.1006515245</v>
      </c>
      <c r="R12" s="25">
        <f t="array" aca="1" ref="R12" ca="1">INDEX('Lorri 401b'!L:L,MATCH('Retirement Calculator'!A12,'Lorri 401b'!N:N,0),0)</f>
        <v>3593825.9859608728</v>
      </c>
      <c r="S12" s="25">
        <f t="shared" ca="1" si="7"/>
        <v>6927879.0866123978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3316354.4743546555</v>
      </c>
      <c r="R13" s="25">
        <f t="array" aca="1" ref="R13" ca="1">INDEX('Lorri 401b'!L:L,MATCH('Retirement Calculator'!A13,'Lorri 401b'!N:N,0),0)</f>
        <v>3608800.2609023764</v>
      </c>
      <c r="S13" s="25">
        <f t="shared" ca="1" si="7"/>
        <v>6925154.7352570314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3298582.1037815493</v>
      </c>
      <c r="R14" s="25">
        <f t="array" aca="1" ref="R14" ca="1">INDEX('Lorri 401b'!L:L,MATCH('Retirement Calculator'!A14,'Lorri 401b'!N:N,0),0)</f>
        <v>3623836.9286561362</v>
      </c>
      <c r="S14" s="25">
        <f t="shared" ca="1" si="7"/>
        <v>6922419.0324376859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3280735.6816643886</v>
      </c>
      <c r="R15" s="25">
        <f t="array" aca="1" ref="R15" ca="1">INDEX('Lorri 401b'!L:L,MATCH('Retirement Calculator'!A15,'Lorri 401b'!N:N,0),0)</f>
        <v>3638936.2491922034</v>
      </c>
      <c r="S15" s="25">
        <f t="shared" ca="1" si="7"/>
        <v>6919671.930856592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3262814.8994550733</v>
      </c>
      <c r="R16" s="25">
        <f t="array" aca="1" ref="R16" ca="1">INDEX('Lorri 401b'!L:L,MATCH('Retirement Calculator'!A16,'Lorri 401b'!N:N,0),0)</f>
        <v>3654098.4835638376</v>
      </c>
      <c r="S16" s="25">
        <f t="shared" ca="1" si="7"/>
        <v>6916913.3830189109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3244819.4473198857</v>
      </c>
      <c r="R17" s="25">
        <f t="array" aca="1" ref="R17" ca="1">INDEX('Lorri 401b'!L:L,MATCH('Retirement Calculator'!A17,'Lorri 401b'!N:N,0),0)</f>
        <v>3669323.8939120201</v>
      </c>
      <c r="S17" s="25">
        <f t="shared" ca="1" si="7"/>
        <v>6914143.3412319059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3226749.0141341346</v>
      </c>
      <c r="R18" s="25">
        <f t="array" aca="1" ref="R18" ca="1">INDEX('Lorri 401b'!L:L,MATCH('Retirement Calculator'!A18,'Lorri 401b'!N:N,0),0)</f>
        <v>3684612.7434699871</v>
      </c>
      <c r="S18" s="25">
        <f t="shared" ca="1" si="7"/>
        <v>6911361.7576041222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3208603.2874767766</v>
      </c>
      <c r="R19" s="25">
        <f t="array" aca="1" ref="R19" ca="1">INDEX('Lorri 401b'!L:L,MATCH('Retirement Calculator'!A19,'Lorri 401b'!N:N,0),0)</f>
        <v>3699965.2965677786</v>
      </c>
      <c r="S19" s="25">
        <f t="shared" ca="1" si="7"/>
        <v>6908568.5840445552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3190381.9536250127</v>
      </c>
      <c r="R20" s="25">
        <f t="array" aca="1" ref="R20" ca="1">INDEX('Lorri 401b'!L:L,MATCH('Retirement Calculator'!A20,'Lorri 401b'!N:N,0),0)</f>
        <v>3715381.8186368109</v>
      </c>
      <c r="S20" s="25">
        <f t="shared" ca="1" si="7"/>
        <v>6905763.7722618235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3172084.6975488663</v>
      </c>
      <c r="R21" s="25">
        <f t="array" aca="1" ref="R21" ca="1">INDEX('Lorri 401b'!L:L,MATCH('Retirement Calculator'!A21,'Lorri 401b'!N:N,0),0)</f>
        <v>3730862.5762144644</v>
      </c>
      <c r="S21" s="25">
        <f t="shared" ca="1" si="7"/>
        <v>6902947.2737633307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3153711.2029057359</v>
      </c>
      <c r="R22" s="25">
        <f t="array" aca="1" ref="R22" ca="1">INDEX('Lorri 401b'!L:L,MATCH('Retirement Calculator'!A22,'Lorri 401b'!N:N,0),0)</f>
        <v>3746407.8369486914</v>
      </c>
      <c r="S22" s="25">
        <f t="shared" ca="1" si="7"/>
        <v>6900119.0398544278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3135261.1520349262</v>
      </c>
      <c r="R23" s="25">
        <f t="array" aca="1" ref="R23" ca="1">INDEX('Lorri 401b'!L:L,MATCH('Retirement Calculator'!A23,'Lorri 401b'!N:N,0),0)</f>
        <v>3762017.8696026444</v>
      </c>
      <c r="S23" s="25">
        <f t="shared" ca="1" si="7"/>
        <v>6897279.0216375701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3116734.2259521545</v>
      </c>
      <c r="R24" s="25">
        <f t="array" aca="1" ref="R24" ca="1">INDEX('Lorri 401b'!L:L,MATCH('Retirement Calculator'!A24,'Lorri 401b'!N:N,0),0)</f>
        <v>3777692.9440593221</v>
      </c>
      <c r="S24" s="25">
        <f t="shared" ca="1" si="7"/>
        <v>6894427.1700114766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3098130.1043440378</v>
      </c>
      <c r="R25" s="25">
        <f t="array" aca="1" ref="R25" ca="1">INDEX('Lorri 401b'!L:L,MATCH('Retirement Calculator'!A25,'Lorri 401b'!N:N,0),0)</f>
        <v>3793433.331326236</v>
      </c>
      <c r="S25" s="25">
        <f t="shared" ca="1" si="7"/>
        <v>6891563.4356702734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3079448.4655625541</v>
      </c>
      <c r="R26" s="25">
        <f t="array" aca="1" ref="R26" ca="1">INDEX('Lorri 401b'!L:L,MATCH('Retirement Calculator'!A26,'Lorri 401b'!N:N,0),0)</f>
        <v>3809239.3035400952</v>
      </c>
      <c r="S26" s="25">
        <f t="shared" ca="1" si="7"/>
        <v>6888687.7691026498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3060688.9866194809</v>
      </c>
      <c r="R27" s="25">
        <f t="array" aca="1" ref="R27" ca="1">INDEX('Lorri 401b'!L:L,MATCH('Retirement Calculator'!A27,'Lorri 401b'!N:N,0),0)</f>
        <v>3825111.1339715123</v>
      </c>
      <c r="S27" s="25">
        <f t="shared" ca="1" si="7"/>
        <v>6885800.1205909932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3041851.3431808115</v>
      </c>
      <c r="R28" s="25">
        <f t="array" aca="1" ref="R28" ca="1">INDEX('Lorri 401b'!L:L,MATCH('Retirement Calculator'!A28,'Lorri 401b'!N:N,0),0)</f>
        <v>3841049.097029727</v>
      </c>
      <c r="S28" s="25">
        <f t="shared" ca="1" si="7"/>
        <v>6882900.440210538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3022935.2095611477</v>
      </c>
      <c r="R29" s="25">
        <f t="array" aca="1" ref="R29" ca="1">INDEX('Lorri 401b'!L:L,MATCH('Retirement Calculator'!A29,'Lorri 401b'!N:N,0),0)</f>
        <v>3857053.4682673509</v>
      </c>
      <c r="S29" s="25">
        <f t="shared" ca="1" si="7"/>
        <v>6879988.6778284982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3003940.2587180687</v>
      </c>
      <c r="R30" s="25">
        <f t="array" aca="1" ref="R30" ca="1">INDEX('Lorri 401b'!L:L,MATCH('Retirement Calculator'!A30,'Lorri 401b'!N:N,0),0)</f>
        <v>3873124.5243851314</v>
      </c>
      <c r="S30" s="25">
        <f t="shared" ca="1" si="7"/>
        <v>6877064.7831031997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2984866.1622464769</v>
      </c>
      <c r="R31" s="25">
        <f t="array" aca="1" ref="R31" ca="1">INDEX('Lorri 401b'!L:L,MATCH('Retirement Calculator'!A31,'Lorri 401b'!N:N,0),0)</f>
        <v>3889262.5432367362</v>
      </c>
      <c r="S31" s="25">
        <f t="shared" ca="1" si="7"/>
        <v>6874128.7054832131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2965712.59037292</v>
      </c>
      <c r="R32" s="25">
        <f t="array" aca="1" ref="R32" ca="1">INDEX('Lorri 401b'!L:L,MATCH('Retirement Calculator'!A32,'Lorri 401b'!N:N,0),0)</f>
        <v>3905467.8038335559</v>
      </c>
      <c r="S32" s="25">
        <f t="shared" ca="1" si="7"/>
        <v>6871180.3942064755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2946479.21194989</v>
      </c>
      <c r="R33" s="25">
        <f t="array" aca="1" ref="R33" ca="1">INDEX('Lorri 401b'!L:L,MATCH('Retirement Calculator'!A33,'Lorri 401b'!N:N,0),0)</f>
        <v>3921740.5863495292</v>
      </c>
      <c r="S33" s="25">
        <f t="shared" ca="1" si="7"/>
        <v>6868219.7982994188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2927165.6944500976</v>
      </c>
      <c r="R34" s="25">
        <f t="array" aca="1" ref="R34" ca="1">INDEX('Lorri 401b'!L:L,MATCH('Retirement Calculator'!A34,'Lorri 401b'!N:N,0),0)</f>
        <v>3938081.1721259854</v>
      </c>
      <c r="S34" s="25">
        <f t="shared" ca="1" si="7"/>
        <v>6865246.866576083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2907771.7039607228</v>
      </c>
      <c r="R35" s="25">
        <f t="array" aca="1" ref="R35" ca="1">INDEX('Lorri 401b'!L:L,MATCH('Retirement Calculator'!A35,'Lorri 401b'!N:N,0),0)</f>
        <v>3954489.8436765103</v>
      </c>
      <c r="S35" s="25">
        <f t="shared" ca="1" si="7"/>
        <v>6862261.5476372335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2888296.9051776421</v>
      </c>
      <c r="R36" s="25">
        <f t="array" aca="1" ref="R36" ca="1">INDEX('Lorri 401b'!L:L,MATCH('Retirement Calculator'!A36,'Lorri 401b'!N:N,0),0)</f>
        <v>3970966.8846918289</v>
      </c>
      <c r="S36" s="25">
        <f t="shared" ca="1" si="7"/>
        <v>6859263.7898694705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2868740.961399632</v>
      </c>
      <c r="R37" s="25">
        <f t="array" aca="1" ref="R37" ca="1">INDEX('Lorri 401b'!L:L,MATCH('Retirement Calculator'!A37,'Lorri 401b'!N:N,0),0)</f>
        <v>3987512.5800447115</v>
      </c>
      <c r="S37" s="25">
        <f t="shared" ca="1" si="7"/>
        <v>6856253.5414443435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2849103.5345225469</v>
      </c>
      <c r="R38" s="25">
        <f t="array" aca="1" ref="R38" ca="1">INDEX('Lorri 401b'!L:L,MATCH('Retirement Calculator'!A38,'Lorri 401b'!N:N,0),0)</f>
        <v>4004127.2157948976</v>
      </c>
      <c r="S38" s="25">
        <f t="shared" ca="1" si="7"/>
        <v>6853230.750317445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2829384.2850334737</v>
      </c>
      <c r="R39" s="25">
        <f t="array" aca="1" ref="R39" ca="1">INDEX('Lorri 401b'!L:L,MATCH('Retirement Calculator'!A39,'Lorri 401b'!N:N,0),0)</f>
        <v>4020811.0791940428</v>
      </c>
      <c r="S39" s="25">
        <f t="shared" ca="1" si="7"/>
        <v>6850195.3642275166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2809582.8720048629</v>
      </c>
      <c r="R40" s="25">
        <f t="array" aca="1" ref="R40" ca="1">INDEX('Lorri 401b'!L:L,MATCH('Retirement Calculator'!A40,'Lorri 401b'!N:N,0),0)</f>
        <v>4037564.4586906848</v>
      </c>
      <c r="S40" s="25">
        <f t="shared" ca="1" si="7"/>
        <v>6847147.3306955472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2789698.9530886328</v>
      </c>
      <c r="R41" s="25">
        <f t="array" aca="1" ref="R41" ca="1">INDEX('Lorri 401b'!L:L,MATCH('Retirement Calculator'!A41,'Lorri 401b'!N:N,0),0)</f>
        <v>4054387.6439352292</v>
      </c>
      <c r="S41" s="25">
        <f t="shared" ca="1" si="7"/>
        <v>6844086.5970238615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2769732.1845102515</v>
      </c>
      <c r="R42" s="25">
        <f t="array" aca="1" ref="R42" ca="1">INDEX('Lorri 401b'!L:L,MATCH('Retirement Calculator'!A42,'Lorri 401b'!N:N,0),0)</f>
        <v>4071280.9257849595</v>
      </c>
      <c r="S42" s="25">
        <f t="shared" ca="1" si="7"/>
        <v>6841013.110295211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2749682.2210627939</v>
      </c>
      <c r="R43" s="25">
        <f t="array" aca="1" ref="R43" ca="1">INDEX('Lorri 401b'!L:L,MATCH('Retirement Calculator'!A43,'Lorri 401b'!N:N,0),0)</f>
        <v>4088244.5963090635</v>
      </c>
      <c r="S43" s="25">
        <f t="shared" ca="1" si="7"/>
        <v>6837926.8173718574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2729548.7161009717</v>
      </c>
      <c r="R44" s="25">
        <f t="array" aca="1" ref="R44" ca="1">INDEX('Lorri 401b'!L:L,MATCH('Retirement Calculator'!A44,'Lorri 401b'!N:N,0),0)</f>
        <v>4105278.9487936846</v>
      </c>
      <c r="S44" s="25">
        <f t="shared" ca="1" si="7"/>
        <v>6834827.6648946563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2709331.3215351421</v>
      </c>
      <c r="R45" s="25">
        <f t="array" aca="1" ref="R45" ca="1">INDEX('Lorri 401b'!L:L,MATCH('Retirement Calculator'!A45,'Lorri 401b'!N:N,0),0)</f>
        <v>4122384.2777469917</v>
      </c>
      <c r="S45" s="25">
        <f t="shared" ca="1" si="7"/>
        <v>6831715.5992821343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2689029.6878252882</v>
      </c>
      <c r="R46" s="25">
        <f t="array" aca="1" ref="R46" ca="1">INDEX('Lorri 401b'!L:L,MATCH('Retirement Calculator'!A46,'Lorri 401b'!N:N,0),0)</f>
        <v>4139560.8789042709</v>
      </c>
      <c r="S46" s="25">
        <f t="shared" ca="1" si="7"/>
        <v>6828590.5667295586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2668643.4639749764</v>
      </c>
      <c r="R47" s="25">
        <f t="array" aca="1" ref="R47" ca="1">INDEX('Lorri 401b'!L:L,MATCH('Retirement Calculator'!A47,'Lorri 401b'!N:N,0),0)</f>
        <v>4156809.0492330389</v>
      </c>
      <c r="S47" s="25">
        <f t="shared" ca="1" si="7"/>
        <v>6825452.5132080149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2648172.2975252885</v>
      </c>
      <c r="R48" s="25">
        <f t="array" aca="1" ref="R48" ca="1">INDEX('Lorri 401b'!L:L,MATCH('Retirement Calculator'!A48,'Lorri 401b'!N:N,0),0)</f>
        <v>4174129.0869381768</v>
      </c>
      <c r="S48" s="25">
        <f t="shared" ca="1" si="7"/>
        <v>6822301.3844634648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2627615.8345487267</v>
      </c>
      <c r="R49" s="25">
        <f t="array" aca="1" ref="R49" ca="1">INDEX('Lorri 401b'!L:L,MATCH('Retirement Calculator'!A49,'Lorri 401b'!N:N,0),0)</f>
        <v>4191521.2914670859</v>
      </c>
      <c r="S49" s="25">
        <f t="shared" ca="1" si="7"/>
        <v>6819137.1260158122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2606973.719643096</v>
      </c>
      <c r="R50" s="25">
        <f t="array" aca="1" ref="R50" ca="1">INDEX('Lorri 401b'!L:L,MATCH('Retirement Calculator'!A50,'Lorri 401b'!N:N,0),0)</f>
        <v>4208985.9635148654</v>
      </c>
      <c r="S50" s="25">
        <f t="shared" ca="1" si="7"/>
        <v>6815959.6831579618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2586245.5959253586</v>
      </c>
      <c r="R51" s="25">
        <f t="array" aca="1" ref="R51" ca="1">INDEX('Lorri 401b'!L:L,MATCH('Retirement Calculator'!A51,'Lorri 401b'!N:N,0),0)</f>
        <v>4226523.4050295111</v>
      </c>
      <c r="S51" s="25">
        <f t="shared" ca="1" si="7"/>
        <v>6812769.0009548701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2565431.1050254637</v>
      </c>
      <c r="R52" s="25">
        <f t="array" aca="1" ref="R52" ca="1">INDEX('Lorri 401b'!L:L,MATCH('Retirement Calculator'!A52,'Lorri 401b'!N:N,0),0)</f>
        <v>4244133.9192171339</v>
      </c>
      <c r="S52" s="25">
        <f t="shared" ca="1" si="7"/>
        <v>6809565.0242425976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2545309.1204134859</v>
      </c>
      <c r="R53" s="25">
        <f t="array" aca="1" ref="R53" ca="1">INDEX('Lorri 401b'!L:L,MATCH('Retirement Calculator'!A53,'Lorri 401b'!N:N,0),0)</f>
        <v>4261817.8105472056</v>
      </c>
      <c r="S53" s="25">
        <f t="shared" ca="1" si="7"/>
        <v>6807126.9309606915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2525103.2941989582</v>
      </c>
      <c r="R54" s="25">
        <f t="array" aca="1" ref="R54" ca="1">INDEX('Lorri 401b'!L:L,MATCH('Retirement Calculator'!A54,'Lorri 401b'!N:N,0),0)</f>
        <v>4279575.3847578187</v>
      </c>
      <c r="S54" s="25">
        <f t="shared" ca="1" si="7"/>
        <v>6804678.6789567769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2504813.2770418702</v>
      </c>
      <c r="R55" s="25">
        <f t="array" aca="1" ref="R55" ca="1">INDEX('Lorri 401b'!L:L,MATCH('Retirement Calculator'!A55,'Lorri 401b'!N:N,0),0)</f>
        <v>4297406.9488609759</v>
      </c>
      <c r="S55" s="25">
        <f t="shared" ca="1" si="7"/>
        <v>6802220.2259028461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2484438.7181466273</v>
      </c>
      <c r="R56" s="25">
        <f t="array" aca="1" ref="R56" ca="1">INDEX('Lorri 401b'!L:L,MATCH('Retirement Calculator'!A56,'Lorri 401b'!N:N,0),0)</f>
        <v>4315312.8111478966</v>
      </c>
      <c r="S56" s="25">
        <f t="shared" ca="1" si="7"/>
        <v>6799751.5292945243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2463979.2652559876</v>
      </c>
      <c r="R57" s="25">
        <f t="array" aca="1" ref="R57" ca="1">INDEX('Lorri 401b'!L:L,MATCH('Retirement Calculator'!A57,'Lorri 401b'!N:N,0),0)</f>
        <v>4333293.281194346</v>
      </c>
      <c r="S57" s="25">
        <f t="shared" ca="1" si="7"/>
        <v>6797272.5464503337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2443434.5646449705</v>
      </c>
      <c r="R58" s="25">
        <f t="array" aca="1" ref="R58" ca="1">INDEX('Lorri 401b'!L:L,MATCH('Retirement Calculator'!A58,'Lorri 401b'!N:N,0),0)</f>
        <v>4351348.6698659891</v>
      </c>
      <c r="S58" s="25">
        <f t="shared" ca="1" si="7"/>
        <v>6794783.2345109601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2422804.2611147407</v>
      </c>
      <c r="R59" s="25">
        <f t="array" aca="1" ref="R59" ca="1">INDEX('Lorri 401b'!L:L,MATCH('Retirement Calculator'!A59,'Lorri 401b'!N:N,0),0)</f>
        <v>4369479.2893237639</v>
      </c>
      <c r="S59" s="25">
        <f t="shared" ca="1" si="7"/>
        <v>6792283.5504385047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2402087.9979864685</v>
      </c>
      <c r="R60" s="25">
        <f t="array" aca="1" ref="R60" ca="1">INDEX('Lorri 401b'!L:L,MATCH('Retirement Calculator'!A60,'Lorri 401b'!N:N,0),0)</f>
        <v>4387685.4530292796</v>
      </c>
      <c r="S60" s="25">
        <f t="shared" ca="1" si="7"/>
        <v>6789773.4510157481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2381285.4170951615</v>
      </c>
      <c r="R61" s="25">
        <f t="array" aca="1" ref="R61" ca="1">INDEX('Lorri 401b'!L:L,MATCH('Retirement Calculator'!A61,'Lorri 401b'!N:N,0),0)</f>
        <v>4405967.4757502349</v>
      </c>
      <c r="S61" s="25">
        <f t="shared" ca="1" si="7"/>
        <v>6787252.892845396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2360396.158783474</v>
      </c>
      <c r="R62" s="25">
        <f t="array" aca="1" ref="R62" ca="1">INDEX('Lorri 401b'!L:L,MATCH('Retirement Calculator'!A62,'Lorri 401b'!N:N,0),0)</f>
        <v>4424325.6735658608</v>
      </c>
      <c r="S62" s="25">
        <f t="shared" ca="1" si="7"/>
        <v>6784721.8323493348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2339419.8618954881</v>
      </c>
      <c r="R63" s="25">
        <f t="array" aca="1" ref="R63" ca="1">INDEX('Lorri 401b'!L:L,MATCH('Retirement Calculator'!A63,'Lorri 401b'!N:N,0),0)</f>
        <v>4442760.3638723856</v>
      </c>
      <c r="S63" s="25">
        <f t="shared" ca="1" si="7"/>
        <v>6782180.2257678732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2318356.1637704689</v>
      </c>
      <c r="R64" s="25">
        <f t="array" aca="1" ref="R64" ca="1">INDEX('Lorri 401b'!L:L,MATCH('Retirement Calculator'!A64,'Lorri 401b'!N:N,0),0)</f>
        <v>4461271.8653885201</v>
      </c>
      <c r="S64" s="25">
        <f t="shared" ca="1" si="7"/>
        <v>6779628.029158989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2297204.7002365952</v>
      </c>
      <c r="R65" s="25">
        <f t="array" aca="1" ref="R65" ca="1">INDEX('Lorri 401b'!L:L,MATCH('Retirement Calculator'!A65,'Lorri 401b'!N:N,0),0)</f>
        <v>4479860.4981609723</v>
      </c>
      <c r="S65" s="25">
        <f t="shared" ca="1" si="7"/>
        <v>6777065.1983975675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2275965.105604664</v>
      </c>
      <c r="R66" s="25">
        <f t="array" aca="1" ref="R66" ca="1">INDEX('Lorri 401b'!L:L,MATCH('Retirement Calculator'!A66,'Lorri 401b'!N:N,0),0)</f>
        <v>4498526.5835699765</v>
      </c>
      <c r="S66" s="25">
        <f t="shared" ca="1" si="7"/>
        <v>6774491.6891746409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2254637.0126617663</v>
      </c>
      <c r="R67" s="25">
        <f t="array" aca="1" ref="R67" ca="1">INDEX('Lorri 401b'!L:L,MATCH('Retirement Calculator'!A67,'Lorri 401b'!N:N,0),0)</f>
        <v>4517270.4443348516</v>
      </c>
      <c r="S67" s="25">
        <f t="shared" ca="1" si="7"/>
        <v>6771907.4569966178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2233220.0526649398</v>
      </c>
      <c r="R68" s="25">
        <f t="array" aca="1" ref="R68" ca="1">INDEX('Lorri 401b'!L:L,MATCH('Retirement Calculator'!A68,'Lorri 401b'!N:N,0),0)</f>
        <v>4536092.4045195803</v>
      </c>
      <c r="S68" s="25">
        <f t="shared" ca="1" si="7"/>
        <v>6769312.4571845196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2211713.8553347932</v>
      </c>
      <c r="R69" s="25">
        <f t="array" aca="1" ref="R69" ca="1">INDEX('Lorri 401b'!L:L,MATCH('Retirement Calculator'!A69,'Lorri 401b'!N:N,0),0)</f>
        <v>4554992.7895384114</v>
      </c>
      <c r="S69" s="25">
        <f t="shared" ca="1" si="7"/>
        <v>6766706.6448732046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2190118.0488491044</v>
      </c>
      <c r="R70" s="25">
        <f t="array" aca="1" ref="R70" ca="1">INDEX('Lorri 401b'!L:L,MATCH('Retirement Calculator'!A70,'Lorri 401b'!N:N,0),0)</f>
        <v>4573971.9261614885</v>
      </c>
      <c r="S70" s="25">
        <f t="shared" ca="1" si="7"/>
        <v>6764089.9750105925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2168432.259836392</v>
      </c>
      <c r="R71" s="25">
        <f t="array" aca="1" ref="R71" ca="1">INDEX('Lorri 401b'!L:L,MATCH('Retirement Calculator'!A71,'Lorri 401b'!N:N,0),0)</f>
        <v>4593030.1425204948</v>
      </c>
      <c r="S71" s="25">
        <f t="shared" ca="1" si="7"/>
        <v>6761462.4023568872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2146656.1133694598</v>
      </c>
      <c r="R72" s="25">
        <f t="array" aca="1" ref="R72" ca="1">INDEX('Lorri 401b'!L:L,MATCH('Retirement Calculator'!A72,'Lorri 401b'!N:N,0),0)</f>
        <v>4612167.7681143302</v>
      </c>
      <c r="S72" s="25">
        <f t="shared" ca="1" si="7"/>
        <v>6758823.8814837895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2124789.2329589152</v>
      </c>
      <c r="R73" s="25">
        <f t="array" aca="1" ref="R73" ca="1">INDEX('Lorri 401b'!L:L,MATCH('Retirement Calculator'!A73,'Lorri 401b'!N:N,0),0)</f>
        <v>4631385.133814807</v>
      </c>
      <c r="S73" s="25">
        <f t="shared" ca="1" si="7"/>
        <v>6756174.3667737227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2102831.24054666</v>
      </c>
      <c r="R74" s="25">
        <f t="array" aca="1" ref="R74" ca="1">INDEX('Lorri 401b'!L:L,MATCH('Retirement Calculator'!A74,'Lorri 401b'!N:N,0),0)</f>
        <v>4650682.5718723685</v>
      </c>
      <c r="S74" s="25">
        <f t="shared" ca="1" si="7"/>
        <v>6753513.812419029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2080781.7564993538</v>
      </c>
      <c r="R75" s="25">
        <f t="array" aca="1" ref="R75" ca="1">INDEX('Lorri 401b'!L:L,MATCH('Retirement Calculator'!A75,'Lorri 401b'!N:N,0),0)</f>
        <v>4670060.4159218371</v>
      </c>
      <c r="S75" s="25">
        <f t="shared" ca="1" si="7"/>
        <v>6750842.1724211909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2058640.3996018504</v>
      </c>
      <c r="R76" s="25">
        <f t="array" aca="1" ref="R76" ca="1">INDEX('Lorri 401b'!L:L,MATCH('Retirement Calculator'!A76,'Lorri 401b'!N:N,0),0)</f>
        <v>4689519.000988178</v>
      </c>
      <c r="S76" s="25">
        <f t="shared" ca="1" si="7"/>
        <v>6748159.4005900286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2036406.7870506074</v>
      </c>
      <c r="R77" s="25">
        <f t="array" aca="1" ref="R77" ca="1">INDEX('Lorri 401b'!L:L,MATCH('Retirement Calculator'!A77,'Lorri 401b'!N:N,0),0)</f>
        <v>4709058.663492295</v>
      </c>
      <c r="S77" s="25">
        <f t="shared" ca="1" si="7"/>
        <v>6745465.4505429026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2036283.7596769156</v>
      </c>
      <c r="R78" s="25">
        <f t="array" aca="1" ref="R78" ca="1">INDEX('Lorri 401b'!L:L,MATCH('Retirement Calculator'!A78,'Lorri 401b'!N:N,0),0)</f>
        <v>4706476.5160269989</v>
      </c>
      <c r="S78" s="25">
        <f t="shared" ca="1" si="7"/>
        <v>6742760.2757039145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2036160.2196891666</v>
      </c>
      <c r="R79" s="25">
        <f t="array" aca="1" ref="R79" ca="1">INDEX('Lorri 401b'!L:L,MATCH('Retirement Calculator'!A79,'Lorri 401b'!N:N,0),0)</f>
        <v>4703883.6096139308</v>
      </c>
      <c r="S79" s="25">
        <f t="shared" ca="1" si="7"/>
        <v>6740043.829303097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2036036.1649514688</v>
      </c>
      <c r="R80" s="25">
        <f t="array" aca="1" ref="R80" ca="1">INDEX('Lorri 401b'!L:L,MATCH('Retirement Calculator'!A80,'Lorri 401b'!N:N,0),0)</f>
        <v>4701279.8994241413</v>
      </c>
      <c r="S80" s="25">
        <f t="shared" ca="1" si="7"/>
        <v>6737316.0643756101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2035911.5933190307</v>
      </c>
      <c r="R81" s="25">
        <f t="array" aca="1" ref="R81" ca="1">INDEX('Lorri 401b'!L:L,MATCH('Retirement Calculator'!A81,'Lorri 401b'!N:N,0),0)</f>
        <v>4698665.3404418947</v>
      </c>
      <c r="S81" s="25">
        <f t="shared" ca="1" si="7"/>
        <v>6734576.9337609252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2035786.5026381239</v>
      </c>
      <c r="R82" s="25">
        <f t="array" aca="1" ref="R82" ca="1">INDEX('Lorri 401b'!L:L,MATCH('Retirement Calculator'!A82,'Lorri 401b'!N:N,0),0)</f>
        <v>4696039.8874638882</v>
      </c>
      <c r="S82" s="25">
        <f t="shared" ca="1" si="7"/>
        <v>6731826.3901020121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2035660.8907460468</v>
      </c>
      <c r="R83" s="25">
        <f t="array" aca="1" ref="R83" ca="1">INDEX('Lorri 401b'!L:L,MATCH('Retirement Calculator'!A83,'Lorri 401b'!N:N,0),0)</f>
        <v>4693403.4950984735</v>
      </c>
      <c r="S83" s="25">
        <f t="shared" ca="1" si="7"/>
        <v>6729064.3858445203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2035534.7554710859</v>
      </c>
      <c r="R84" s="25">
        <f t="array" aca="1" ref="R84" ca="1">INDEX('Lorri 401b'!L:L,MATCH('Retirement Calculator'!A84,'Lorri 401b'!N:N,0),0)</f>
        <v>4690756.1177648697</v>
      </c>
      <c r="S84" s="25">
        <f t="shared" ca="1" si="7"/>
        <v>6726290.8732359558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2035408.0946324794</v>
      </c>
      <c r="R85" s="25">
        <f t="array" aca="1" ref="R85" ca="1">INDEX('Lorri 401b'!L:L,MATCH('Retirement Calculator'!A85,'Lorri 401b'!N:N,0),0)</f>
        <v>4688097.7096923757</v>
      </c>
      <c r="S85" s="25">
        <f t="shared" ca="1" si="7"/>
        <v>6723505.8043248551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2035280.9060403786</v>
      </c>
      <c r="R86" s="25">
        <f t="array" aca="1" ref="R86" ca="1">INDEX('Lorri 401b'!L:L,MATCH('Retirement Calculator'!A86,'Lorri 401b'!N:N,0),0)</f>
        <v>4685428.2249195799</v>
      </c>
      <c r="S86" s="25">
        <f t="shared" ca="1" si="7"/>
        <v>6720709.1309599588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2035153.1874958109</v>
      </c>
      <c r="R87" s="25">
        <f t="array" aca="1" ref="R87" ca="1">INDEX('Lorri 401b'!L:L,MATCH('Retirement Calculator'!A87,'Lorri 401b'!N:N,0),0)</f>
        <v>4682747.6172935637</v>
      </c>
      <c r="S87" s="25">
        <f t="shared" ca="1" si="7"/>
        <v>6717900.8047893746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2035024.9367906407</v>
      </c>
      <c r="R88" s="25">
        <f t="array" aca="1" ref="R88" ca="1">INDEX('Lorri 401b'!L:L,MATCH('Retirement Calculator'!A88,'Lorri 401b'!N:N,0),0)</f>
        <v>4680055.8404691061</v>
      </c>
      <c r="S88" s="25">
        <f t="shared" ca="1" si="7"/>
        <v>6715080.7772597466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2034896.1517075323</v>
      </c>
      <c r="R89" s="25">
        <f t="array" aca="1" ref="R89" ca="1">INDEX('Lorri 401b'!L:L,MATCH('Retirement Calculator'!A89,'Lorri 401b'!N:N,0),0)</f>
        <v>4677352.8479078794</v>
      </c>
      <c r="S89" s="25">
        <f t="shared" ca="1" si="7"/>
        <v>6712248.9996154122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2034766.8300199111</v>
      </c>
      <c r="R90" s="25">
        <f t="array" aca="1" ref="R90" ca="1">INDEX('Lorri 401b'!L:L,MATCH('Retirement Calculator'!A90,'Lorri 401b'!N:N,0),0)</f>
        <v>4674638.5928776478</v>
      </c>
      <c r="S90" s="25">
        <f t="shared" ca="1" si="7"/>
        <v>6709405.4228975587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2034636.9694919246</v>
      </c>
      <c r="R91" s="25">
        <f t="array" aca="1" ref="R91" ca="1">INDEX('Lorri 401b'!L:L,MATCH('Retirement Calculator'!A91,'Lorri 401b'!N:N,0),0)</f>
        <v>4671913.0284514567</v>
      </c>
      <c r="S91" s="25">
        <f t="shared" ca="1" si="7"/>
        <v>6706549.9979433808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2034506.5678784051</v>
      </c>
      <c r="R92" s="25">
        <f t="array" aca="1" ref="R92" ca="1">INDEX('Lorri 401b'!L:L,MATCH('Retirement Calculator'!A92,'Lorri 401b'!N:N,0),0)</f>
        <v>4669176.1075068237</v>
      </c>
      <c r="S92" s="25">
        <f t="shared" ca="1" si="7"/>
        <v>6703682.6753852293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2034375.6229248291</v>
      </c>
      <c r="R93" s="25">
        <f t="array" aca="1" ref="R93" ca="1">INDEX('Lorri 401b'!L:L,MATCH('Retirement Calculator'!A93,'Lorri 401b'!N:N,0),0)</f>
        <v>4666427.7827249216</v>
      </c>
      <c r="S93" s="25">
        <f t="shared" ca="1" si="7"/>
        <v>6700803.4056497505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2034244.1323672798</v>
      </c>
      <c r="R94" s="25">
        <f t="array" aca="1" ref="R94" ca="1">INDEX('Lorri 401b'!L:L,MATCH('Retirement Calculator'!A94,'Lorri 401b'!N:N,0),0)</f>
        <v>4663668.006589761</v>
      </c>
      <c r="S94" s="25">
        <f t="shared" ca="1" si="7"/>
        <v>6697912.1389570404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2034112.0939324074</v>
      </c>
      <c r="R95" s="25">
        <f t="array" aca="1" ref="R95" ca="1">INDEX('Lorri 401b'!L:L,MATCH('Retirement Calculator'!A95,'Lorri 401b'!N:N,0),0)</f>
        <v>4660896.7313873712</v>
      </c>
      <c r="S95" s="25">
        <f t="shared" ca="1" si="7"/>
        <v>6695008.8253197782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2033979.5053373899</v>
      </c>
      <c r="R96" s="25">
        <f t="array" aca="1" ref="R96" ca="1">INDEX('Lorri 401b'!L:L,MATCH('Retirement Calculator'!A96,'Lorri 401b'!N:N,0),0)</f>
        <v>4658113.909204971</v>
      </c>
      <c r="S96" s="25">
        <f t="shared" ca="1" si="7"/>
        <v>6692093.4145423612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2033846.3642898931</v>
      </c>
      <c r="R97" s="25">
        <f t="array" aca="1" ref="R97" ca="1">INDEX('Lorri 401b'!L:L,MATCH('Retirement Calculator'!A97,'Lorri 401b'!N:N,0),0)</f>
        <v>4655319.4919301439</v>
      </c>
      <c r="S97" s="25">
        <f t="shared" ca="1" si="7"/>
        <v>6689165.8562200367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2033712.6684880317</v>
      </c>
      <c r="R98" s="25">
        <f t="array" aca="1" ref="R98" ca="1">INDEX('Lorri 401b'!L:L,MATCH('Retirement Calculator'!A98,'Lorri 401b'!N:N,0),0)</f>
        <v>4652513.431250005</v>
      </c>
      <c r="S98" s="25">
        <f t="shared" ca="1" si="7"/>
        <v>6686226.0997380372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2033578.4156203291</v>
      </c>
      <c r="R99" s="25">
        <f t="array" aca="1" ref="R99" ca="1">INDEX('Lorri 401b'!L:L,MATCH('Retirement Calculator'!A99,'Lorri 401b'!N:N,0),0)</f>
        <v>4649695.6786503661</v>
      </c>
      <c r="S99" s="25">
        <f t="shared" ca="1" si="7"/>
        <v>6683274.094270695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2033443.6033656779</v>
      </c>
      <c r="R100" s="25">
        <f t="array" aca="1" ref="R100" ca="1">INDEX('Lorri 401b'!L:L,MATCH('Retirement Calculator'!A100,'Lorri 401b'!N:N,0),0)</f>
        <v>4646866.1854148954</v>
      </c>
      <c r="S100" s="25">
        <f t="shared" ca="1" si="7"/>
        <v>6680309.7887805738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2033308.229393299</v>
      </c>
      <c r="R101" s="25">
        <f t="array" aca="1" ref="R101" ca="1">INDEX('Lorri 401b'!L:L,MATCH('Retirement Calculator'!A101,'Lorri 401b'!N:N,0),0)</f>
        <v>4644024.9026242765</v>
      </c>
      <c r="S101" s="25">
        <f t="shared" ca="1" si="7"/>
        <v>6677333.1320175752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2033172.2913627017</v>
      </c>
      <c r="R102" s="25">
        <f t="array" aca="1" ref="R102" ca="1">INDEX('Lorri 401b'!L:L,MATCH('Retirement Calculator'!A102,'Lorri 401b'!N:N,0),0)</f>
        <v>4641171.7811553637</v>
      </c>
      <c r="S102" s="25">
        <f t="shared" ca="1" si="7"/>
        <v>6674344.0725180656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2033035.7869236437</v>
      </c>
      <c r="R103" s="25">
        <f t="array" aca="1" ref="R103" ca="1">INDEX('Lorri 401b'!L:L,MATCH('Retirement Calculator'!A103,'Lorri 401b'!N:N,0),0)</f>
        <v>4638306.7716803299</v>
      </c>
      <c r="S103" s="25">
        <f t="shared" ca="1" si="7"/>
        <v>6671342.5586039741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2032898.7137160895</v>
      </c>
      <c r="R104" s="25">
        <f t="array" aca="1" ref="R104" ca="1">INDEX('Lorri 401b'!L:L,MATCH('Retirement Calculator'!A104,'Lorri 401b'!N:N,0),0)</f>
        <v>4635429.8246658174</v>
      </c>
      <c r="S104" s="25">
        <f t="shared" ca="1" si="7"/>
        <v>6668328.5383819072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2032761.0693701706</v>
      </c>
      <c r="R105" s="25">
        <f t="array" aca="1" ref="R105" ca="1">INDEX('Lorri 401b'!L:L,MATCH('Retirement Calculator'!A105,'Lorri 401b'!N:N,0),0)</f>
        <v>4632540.890372077</v>
      </c>
      <c r="S105" s="25">
        <f t="shared" ca="1" si="7"/>
        <v>6665301.9597422481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2032622.8515061436</v>
      </c>
      <c r="R106" s="25">
        <f t="array" aca="1" ref="R106" ca="1">INDEX('Lorri 401b'!L:L,MATCH('Retirement Calculator'!A106,'Lorri 401b'!N:N,0),0)</f>
        <v>4629639.9188521132</v>
      </c>
      <c r="S106" s="25">
        <f t="shared" ca="1" si="7"/>
        <v>6662262.770358257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2032484.0577343497</v>
      </c>
      <c r="R107" s="25">
        <f t="array" aca="1" ref="R107" ca="1">INDEX('Lorri 401b'!L:L,MATCH('Retirement Calculator'!A107,'Lorri 401b'!N:N,0),0)</f>
        <v>4626726.8599508163</v>
      </c>
      <c r="S107" s="25">
        <f t="shared" ca="1" si="7"/>
        <v>6659210.917685166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2033023.60233684</v>
      </c>
      <c r="R108" s="25">
        <f t="array" aca="1" ref="R108" ca="1">INDEX('Lorri 401b'!L:L,MATCH('Retirement Calculator'!A108,'Lorri 401b'!N:N,0),0)</f>
        <v>4625552.8299557632</v>
      </c>
      <c r="S108" s="25">
        <f t="shared" ca="1" si="7"/>
        <v>6658576.432292603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2033565.3950418406</v>
      </c>
      <c r="R109" s="25">
        <f t="array" aca="1" ref="R109" ca="1">INDEX('Lorri 401b'!L:L,MATCH('Retirement Calculator'!A109,'Lorri 401b'!N:N,0),0)</f>
        <v>4624373.9081690647</v>
      </c>
      <c r="S109" s="25">
        <f t="shared" ca="1" si="7"/>
        <v>6657939.3032109048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2034109.4452164455</v>
      </c>
      <c r="R110" s="25">
        <f t="array" aca="1" ref="R110" ca="1">INDEX('Lorri 401b'!L:L,MATCH('Retirement Calculator'!A110,'Lorri 401b'!N:N,0),0)</f>
        <v>4623190.0742082549</v>
      </c>
      <c r="S110" s="25">
        <f t="shared" ca="1" si="7"/>
        <v>6657299.5194247002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2034655.7622667779</v>
      </c>
      <c r="R111" s="25">
        <f t="array" aca="1" ref="R111" ca="1">INDEX('Lorri 401b'!L:L,MATCH('Retirement Calculator'!A111,'Lorri 401b'!N:N,0),0)</f>
        <v>4622001.3076059418</v>
      </c>
      <c r="S111" s="25">
        <f t="shared" ca="1" si="7"/>
        <v>6656657.0698727202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2035204.3556381534</v>
      </c>
      <c r="R112" s="25">
        <f t="array" aca="1" ref="R112" ca="1">INDEX('Lorri 401b'!L:L,MATCH('Retirement Calculator'!A112,'Lorri 401b'!N:N,0),0)</f>
        <v>4620807.5878094519</v>
      </c>
      <c r="S112" s="25">
        <f t="shared" ca="1" si="7"/>
        <v>6656011.9434476048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2035755.2348152429</v>
      </c>
      <c r="R113" s="25">
        <f t="array" aca="1" ref="R113" ca="1">INDEX('Lorri 401b'!L:L,MATCH('Retirement Calculator'!A113,'Lorri 401b'!N:N,0),0)</f>
        <v>4619608.8941804767</v>
      </c>
      <c r="S113" s="25">
        <f t="shared" ca="1" si="7"/>
        <v>6655364.1289957194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2036308.4093222369</v>
      </c>
      <c r="R114" s="25">
        <f t="array" aca="1" ref="R114" ca="1">INDEX('Lorri 401b'!L:L,MATCH('Retirement Calculator'!A114,'Lorri 401b'!N:N,0),0)</f>
        <v>4618405.2059947141</v>
      </c>
      <c r="S114" s="25">
        <f t="shared" ca="1" si="7"/>
        <v>6654713.6153169507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2036863.88872301</v>
      </c>
      <c r="R115" s="25">
        <f t="array" aca="1" ref="R115" ca="1">INDEX('Lorri 401b'!L:L,MATCH('Retirement Calculator'!A115,'Lorri 401b'!N:N,0),0)</f>
        <v>4617196.5024415106</v>
      </c>
      <c r="S115" s="25">
        <f t="shared" ca="1" si="7"/>
        <v>6654060.3911645208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2037421.6826212863</v>
      </c>
      <c r="R116" s="25">
        <f t="array" aca="1" ref="R116" ca="1">INDEX('Lorri 401b'!L:L,MATCH('Retirement Calculator'!A116,'Lorri 401b'!N:N,0),0)</f>
        <v>4615982.7626235019</v>
      </c>
      <c r="S116" s="25">
        <f t="shared" ca="1" si="7"/>
        <v>6653404.4452447882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2037981.8006608055</v>
      </c>
      <c r="R117" s="25">
        <f t="array" aca="1" ref="R117" ca="1">INDEX('Lorri 401b'!L:L,MATCH('Retirement Calculator'!A117,'Lorri 401b'!N:N,0),0)</f>
        <v>4614763.9655562518</v>
      </c>
      <c r="S117" s="25">
        <f t="shared" ca="1" si="7"/>
        <v>6652745.7662170576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2038544.2525254893</v>
      </c>
      <c r="R118" s="25">
        <f t="array" aca="1" ref="R118" ca="1">INDEX('Lorri 401b'!L:L,MATCH('Retirement Calculator'!A118,'Lorri 401b'!N:N,0),0)</f>
        <v>4613540.0901678884</v>
      </c>
      <c r="S118" s="25">
        <f t="shared" ca="1" si="7"/>
        <v>6652084.3426933773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2039109.0479396093</v>
      </c>
      <c r="R119" s="25">
        <f t="array" aca="1" ref="R119" ca="1">INDEX('Lorri 401b'!L:L,MATCH('Retirement Calculator'!A119,'Lorri 401b'!N:N,0),0)</f>
        <v>4612311.1152987406</v>
      </c>
      <c r="S119" s="25">
        <f t="shared" ca="1" si="7"/>
        <v>6651420.1632383503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2039676.1966679548</v>
      </c>
      <c r="R120" s="25">
        <f t="array" aca="1" ref="R120" ca="1">INDEX('Lorri 401b'!L:L,MATCH('Retirement Calculator'!A120,'Lorri 401b'!N:N,0),0)</f>
        <v>4611077.0197009705</v>
      </c>
      <c r="S120" s="25">
        <f t="shared" ca="1" si="7"/>
        <v>6650753.2163689248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2040245.7085160017</v>
      </c>
      <c r="R121" s="25">
        <f t="array" aca="1" ref="R121" ca="1">INDEX('Lorri 401b'!L:L,MATCH('Retirement Calculator'!A121,'Lorri 401b'!N:N,0),0)</f>
        <v>4609837.78203821</v>
      </c>
      <c r="S121" s="25">
        <f t="shared" ca="1" si="7"/>
        <v>6650083.4905542117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2040817.5933300823</v>
      </c>
      <c r="R122" s="25">
        <f t="array" aca="1" ref="R122" ca="1">INDEX('Lorri 401b'!L:L,MATCH('Retirement Calculator'!A122,'Lorri 401b'!N:N,0),0)</f>
        <v>4608593.3808851875</v>
      </c>
      <c r="S122" s="25">
        <f t="shared" ca="1" si="7"/>
        <v>6649410.97421527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2041391.8609975548</v>
      </c>
      <c r="R123" s="25">
        <f t="array" aca="1" ref="R123" ca="1">INDEX('Lorri 401b'!L:L,MATCH('Retirement Calculator'!A123,'Lorri 401b'!N:N,0),0)</f>
        <v>4607343.7947273608</v>
      </c>
      <c r="S123" s="25">
        <f t="shared" ca="1" si="7"/>
        <v>6648735.6557249157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2041968.5214469752</v>
      </c>
      <c r="R124" s="25">
        <f t="array" aca="1" ref="R124" ca="1">INDEX('Lorri 401b'!L:L,MATCH('Retirement Calculator'!A124,'Lorri 401b'!N:N,0),0)</f>
        <v>4606089.0019605439</v>
      </c>
      <c r="S124" s="25">
        <f t="shared" ca="1" si="7"/>
        <v>6648057.5234075189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2042547.5846482681</v>
      </c>
      <c r="R125" s="25">
        <f t="array" aca="1" ref="R125" ca="1">INDEX('Lorri 401b'!L:L,MATCH('Retirement Calculator'!A125,'Lorri 401b'!N:N,0),0)</f>
        <v>4604828.980890532</v>
      </c>
      <c r="S125" s="25">
        <f t="shared" ca="1" si="7"/>
        <v>6647376.5655388003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2043129.0606128997</v>
      </c>
      <c r="R126" s="25">
        <f t="array" aca="1" ref="R126" ca="1">INDEX('Lorri 401b'!L:L,MATCH('Retirement Calculator'!A126,'Lorri 401b'!N:N,0),0)</f>
        <v>4603563.7097327281</v>
      </c>
      <c r="S126" s="25">
        <f t="shared" ca="1" si="7"/>
        <v>6646692.7703456283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2043712.9593940508</v>
      </c>
      <c r="R127" s="25">
        <f t="array" aca="1" ref="R127" ca="1">INDEX('Lorri 401b'!L:L,MATCH('Retirement Calculator'!A127,'Lorri 401b'!N:N,0),0)</f>
        <v>4602293.1666117664</v>
      </c>
      <c r="S127" s="25">
        <f t="shared" ca="1" si="7"/>
        <v>6646006.1260058172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2044299.2910867899</v>
      </c>
      <c r="R128" s="25">
        <f t="array" aca="1" ref="R128" ca="1">INDEX('Lorri 401b'!L:L,MATCH('Retirement Calculator'!A128,'Lorri 401b'!N:N,0),0)</f>
        <v>4601017.3295611339</v>
      </c>
      <c r="S128" s="25">
        <f t="shared" ca="1" si="7"/>
        <v>6645316.620647924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2044888.0658282486</v>
      </c>
      <c r="R129" s="25">
        <f t="array" aca="1" ref="R129" ca="1">INDEX('Lorri 401b'!L:L,MATCH('Retirement Calculator'!A129,'Lorri 401b'!N:N,0),0)</f>
        <v>4599736.1765227905</v>
      </c>
      <c r="S129" s="25">
        <f t="shared" ca="1" si="7"/>
        <v>6644624.2423510393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2045479.2937977968</v>
      </c>
      <c r="R130" s="25">
        <f t="array" aca="1" ref="R130" ca="1">INDEX('Lorri 401b'!L:L,MATCH('Retirement Calculator'!A130,'Lorri 401b'!N:N,0),0)</f>
        <v>4598449.6853467878</v>
      </c>
      <c r="S130" s="25">
        <f t="shared" ca="1" si="7"/>
        <v>6643928.9791445844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2046072.9852172181</v>
      </c>
      <c r="R131" s="25">
        <f t="array" aca="1" ref="R131" ca="1">INDEX('Lorri 401b'!L:L,MATCH('Retirement Calculator'!A131,'Lorri 401b'!N:N,0),0)</f>
        <v>4597157.8337908853</v>
      </c>
      <c r="S131" s="25">
        <f t="shared" ca="1" si="7"/>
        <v>6643230.8190081036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2046669.1503508871</v>
      </c>
      <c r="R132" s="25">
        <f t="array" aca="1" ref="R132" ca="1">INDEX('Lorri 401b'!L:L,MATCH('Retirement Calculator'!A132,'Lorri 401b'!N:N,0),0)</f>
        <v>4595860.5995201664</v>
      </c>
      <c r="S132" s="25">
        <f t="shared" ca="1" si="7"/>
        <v>6642529.7498710537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2047267.7995059462</v>
      </c>
      <c r="R133" s="25">
        <f t="array" aca="1" ref="R133" ca="1">INDEX('Lorri 401b'!L:L,MATCH('Retirement Calculator'!A133,'Lorri 401b'!N:N,0),0)</f>
        <v>4594557.9601066522</v>
      </c>
      <c r="S133" s="25">
        <f t="shared" ca="1" si="7"/>
        <v>6641825.7596125985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2047868.943032485</v>
      </c>
      <c r="R134" s="25">
        <f t="array" aca="1" ref="R134" ca="1">INDEX('Lorri 401b'!L:L,MATCH('Retirement Calculator'!A134,'Lorri 401b'!N:N,0),0)</f>
        <v>4593249.8930289159</v>
      </c>
      <c r="S134" s="25">
        <f t="shared" ca="1" si="7"/>
        <v>6641118.8360614013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2048472.5913237175</v>
      </c>
      <c r="R135" s="25">
        <f t="array" aca="1" ref="R135" ca="1">INDEX('Lorri 401b'!L:L,MATCH('Retirement Calculator'!A135,'Lorri 401b'!N:N,0),0)</f>
        <v>4591936.3756716885</v>
      </c>
      <c r="S135" s="25">
        <f t="shared" ca="1" si="7"/>
        <v>6640408.966995406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2049078.7548161636</v>
      </c>
      <c r="R136" s="25">
        <f t="array" aca="1" ref="R136" ca="1">INDEX('Lorri 401b'!L:L,MATCH('Retirement Calculator'!A136,'Lorri 401b'!N:N,0),0)</f>
        <v>4590617.3853254728</v>
      </c>
      <c r="S136" s="25">
        <f t="shared" ca="1" si="7"/>
        <v>6639696.1401416361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2049687.443989828</v>
      </c>
      <c r="R137" s="25">
        <f t="array" aca="1" ref="R137" ca="1">INDEX('Lorri 401b'!L:L,MATCH('Retirement Calculator'!A137,'Lorri 401b'!N:N,0),0)</f>
        <v>4589292.8991861474</v>
      </c>
      <c r="S137" s="25">
        <f t="shared" ca="1" si="7"/>
        <v>6638980.3431759756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2050298.6693683828</v>
      </c>
      <c r="R138" s="25">
        <f t="array" aca="1" ref="R138" ca="1">INDEX('Lorri 401b'!L:L,MATCH('Retirement Calculator'!A138,'Lorri 401b'!N:N,0),0)</f>
        <v>4587962.8943545753</v>
      </c>
      <c r="S138" s="25">
        <f t="shared" ca="1" si="7"/>
        <v>6638261.5637229579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2050912.4415193482</v>
      </c>
      <c r="R139" s="25">
        <f t="array" aca="1" ref="R139" ca="1">INDEX('Lorri 401b'!L:L,MATCH('Retirement Calculator'!A139,'Lorri 401b'!N:N,0),0)</f>
        <v>4586627.3478362048</v>
      </c>
      <c r="S139" s="25">
        <f t="shared" ca="1" si="7"/>
        <v>6637539.7893555528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2051528.771054276</v>
      </c>
      <c r="R140" s="25">
        <f t="array" aca="1" ref="R140" ca="1">INDEX('Lorri 401b'!L:L,MATCH('Retirement Calculator'!A140,'Lorri 401b'!N:N,0),0)</f>
        <v>4585286.2365406742</v>
      </c>
      <c r="S140" s="25">
        <f t="shared" ca="1" si="7"/>
        <v>6636815.0075949505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2052147.6686289327</v>
      </c>
      <c r="R141" s="25">
        <f t="array" aca="1" ref="R141" ca="1">INDEX('Lorri 401b'!L:L,MATCH('Retirement Calculator'!A141,'Lorri 401b'!N:N,0),0)</f>
        <v>4583939.5372814126</v>
      </c>
      <c r="S141" s="25">
        <f t="shared" ca="1" si="7"/>
        <v>6636087.2059103455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2052769.1449434836</v>
      </c>
      <c r="R142" s="25">
        <f t="array" aca="1" ref="R142" ca="1">INDEX('Lorri 401b'!L:L,MATCH('Retirement Calculator'!A142,'Lorri 401b'!N:N,0),0)</f>
        <v>4582587.2267752374</v>
      </c>
      <c r="S142" s="25">
        <f t="shared" ca="1" si="7"/>
        <v>6635356.3717187215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2053393.2107426787</v>
      </c>
      <c r="R143" s="25">
        <f t="array" aca="1" ref="R143" ca="1">INDEX('Lorri 401b'!L:L,MATCH('Retirement Calculator'!A143,'Lorri 401b'!N:N,0),0)</f>
        <v>4581229.2816419527</v>
      </c>
      <c r="S143" s="25">
        <f t="shared" ca="1" si="7"/>
        <v>6634622.4923846312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2054019.8768160371</v>
      </c>
      <c r="R144" s="25">
        <f t="array" aca="1" ref="R144" ca="1">INDEX('Lorri 401b'!L:L,MATCH('Retirement Calculator'!A144,'Lorri 401b'!N:N,0),0)</f>
        <v>4579865.6784039466</v>
      </c>
      <c r="S144" s="25">
        <f t="shared" ca="1" si="7"/>
        <v>6633885.5552199837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2054649.1539980345</v>
      </c>
      <c r="R145" s="25">
        <f t="array" aca="1" ref="R145" ca="1">INDEX('Lorri 401b'!L:L,MATCH('Retirement Calculator'!A145,'Lorri 401b'!N:N,0),0)</f>
        <v>4578496.3934857817</v>
      </c>
      <c r="S145" s="25">
        <f t="shared" ca="1" si="7"/>
        <v>6633145.5474838167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2055281.0531682903</v>
      </c>
      <c r="R146" s="25">
        <f t="array" aca="1" ref="R146" ca="1">INDEX('Lorri 401b'!L:L,MATCH('Retirement Calculator'!A146,'Lorri 401b'!N:N,0),0)</f>
        <v>4577121.4032137915</v>
      </c>
      <c r="S146" s="25">
        <f t="shared" ca="1" si="7"/>
        <v>6632402.4563820818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2055915.5852517553</v>
      </c>
      <c r="R147" s="25">
        <f t="array" aca="1" ref="R147" ca="1">INDEX('Lorri 401b'!L:L,MATCH('Retirement Calculator'!A147,'Lorri 401b'!N:N,0),0)</f>
        <v>4575740.6838156674</v>
      </c>
      <c r="S147" s="25">
        <f t="shared" ca="1" si="7"/>
        <v>6631656.2690674225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2056552.7612189015</v>
      </c>
      <c r="R148" s="25">
        <f t="array" aca="1" ref="R148" ca="1">INDEX('Lorri 401b'!L:L,MATCH('Retirement Calculator'!A148,'Lorri 401b'!N:N,0),0)</f>
        <v>4574354.2114200518</v>
      </c>
      <c r="S148" s="25">
        <f t="shared" ca="1" si="7"/>
        <v>6630906.9726389535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2057192.5920859107</v>
      </c>
      <c r="R149" s="25">
        <f t="array" aca="1" ref="R149" ca="1">INDEX('Lorri 401b'!L:L,MATCH('Retirement Calculator'!A149,'Lorri 401b'!N:N,0),0)</f>
        <v>4572961.9620561209</v>
      </c>
      <c r="S149" s="25">
        <f t="shared" ca="1" si="7"/>
        <v>6630154.5541420318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2057835.0889148659</v>
      </c>
      <c r="R150" s="25">
        <f t="array" aca="1" ref="R150" ca="1">INDEX('Lorri 401b'!L:L,MATCH('Retirement Calculator'!A150,'Lorri 401b'!N:N,0),0)</f>
        <v>4571563.9116531732</v>
      </c>
      <c r="S150" s="25">
        <f t="shared" ca="1" si="7"/>
        <v>6629399.0005680388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2058480.2628139416</v>
      </c>
      <c r="R151" s="25">
        <f t="array" aca="1" ref="R151" ca="1">INDEX('Lorri 401b'!L:L,MATCH('Retirement Calculator'!A151,'Lorri 401b'!N:N,0),0)</f>
        <v>4570160.0360402139</v>
      </c>
      <c r="S151" s="25">
        <f t="shared" ca="1" si="7"/>
        <v>6628640.2988541555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2059128.124937597</v>
      </c>
      <c r="R152" s="25">
        <f t="array" aca="1" ref="R152" ca="1">INDEX('Lorri 401b'!L:L,MATCH('Retirement Calculator'!A152,'Lorri 401b'!N:N,0),0)</f>
        <v>4568750.3109455332</v>
      </c>
      <c r="S152" s="25">
        <f t="shared" ca="1" si="7"/>
        <v>6627878.4358831299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2059778.6864867674</v>
      </c>
      <c r="R153" s="25">
        <f t="array" aca="1" ref="R153" ca="1">INDEX('Lorri 401b'!L:L,MATCH('Retirement Calculator'!A153,'Lorri 401b'!N:N,0),0)</f>
        <v>4567334.7119962918</v>
      </c>
      <c r="S153" s="25">
        <f t="shared" ca="1" si="7"/>
        <v>6627113.3984830594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2060431.9587090595</v>
      </c>
      <c r="R154" s="25">
        <f t="array" aca="1" ref="R154" ca="1">INDEX('Lorri 401b'!L:L,MATCH('Retirement Calculator'!A154,'Lorri 401b'!N:N,0),0)</f>
        <v>4565913.214718095</v>
      </c>
      <c r="S154" s="25">
        <f t="shared" ca="1" si="7"/>
        <v>6626345.1734271543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2061087.9528989445</v>
      </c>
      <c r="R155" s="25">
        <f t="array" aca="1" ref="R155" ca="1">INDEX('Lorri 401b'!L:L,MATCH('Retirement Calculator'!A155,'Lorri 401b'!N:N,0),0)</f>
        <v>4564485.7945345724</v>
      </c>
      <c r="S155" s="25">
        <f t="shared" ca="1" si="7"/>
        <v>6625573.7474335171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2061746.6803979538</v>
      </c>
      <c r="R156" s="25">
        <f t="array" aca="1" ref="R156" ca="1">INDEX('Lorri 401b'!L:L,MATCH('Retirement Calculator'!A156,'Lorri 401b'!N:N,0),0)</f>
        <v>4563052.4267669516</v>
      </c>
      <c r="S156" s="25">
        <f t="shared" ca="1" si="7"/>
        <v>6624799.1071649054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2062408.1525948758</v>
      </c>
      <c r="R157" s="25">
        <f t="array" aca="1" ref="R157" ca="1">INDEX('Lorri 401b'!L:L,MATCH('Retirement Calculator'!A157,'Lorri 401b'!N:N,0),0)</f>
        <v>4561613.0866336329</v>
      </c>
      <c r="S157" s="25">
        <f t="shared" ca="1" si="7"/>
        <v>6624021.2392285084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2063072.3809259515</v>
      </c>
      <c r="R158" s="25">
        <f t="array" aca="1" ref="R158" ca="1">INDEX('Lorri 401b'!L:L,MATCH('Retirement Calculator'!A158,'Lorri 401b'!N:N,0),0)</f>
        <v>4560167.7492497582</v>
      </c>
      <c r="S158" s="25">
        <f t="shared" ca="1" si="7"/>
        <v>6623240.1301757097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2063739.3768750734</v>
      </c>
      <c r="R159" s="25">
        <f t="array" aca="1" ref="R159" ca="1">INDEX('Lorri 401b'!L:L,MATCH('Retirement Calculator'!A159,'Lorri 401b'!N:N,0),0)</f>
        <v>4558716.3896267843</v>
      </c>
      <c r="S159" s="25">
        <f t="shared" ca="1" si="7"/>
        <v>6622455.7665018579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2064409.1519739835</v>
      </c>
      <c r="R160" s="25">
        <f t="array" aca="1" ref="R160" ca="1">INDEX('Lorri 401b'!L:L,MATCH('Retirement Calculator'!A160,'Lorri 401b'!N:N,0),0)</f>
        <v>4557258.9826720478</v>
      </c>
      <c r="S160" s="25">
        <f t="shared" ca="1" si="7"/>
        <v>6621668.1346460311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2065081.7178024722</v>
      </c>
      <c r="R161" s="25">
        <f t="array" aca="1" ref="R161" ca="1">INDEX('Lorri 401b'!L:L,MATCH('Retirement Calculator'!A161,'Lorri 401b'!N:N,0),0)</f>
        <v>4555795.5031883335</v>
      </c>
      <c r="S161" s="25">
        <f t="shared" ca="1" si="7"/>
        <v>6620877.2209908059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2065757.0859885796</v>
      </c>
      <c r="R162" s="25">
        <f t="array" aca="1" ref="R162" ca="1">INDEX('Lorri 401b'!L:L,MATCH('Retirement Calculator'!A162,'Lorri 401b'!N:N,0),0)</f>
        <v>4554325.925873437</v>
      </c>
      <c r="S162" s="25">
        <f t="shared" ca="1" si="7"/>
        <v>6620083.0118620163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2066435.2682087959</v>
      </c>
      <c r="R163" s="25">
        <f t="array" aca="1" ref="R163" ca="1">INDEX('Lorri 401b'!L:L,MATCH('Retirement Calculator'!A163,'Lorri 401b'!N:N,0),0)</f>
        <v>4552850.2253197283</v>
      </c>
      <c r="S163" s="25">
        <f t="shared" ca="1" si="7"/>
        <v>6619285.4935285244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2067116.2761882632</v>
      </c>
      <c r="R164" s="25">
        <f t="array" aca="1" ref="R164" ca="1">INDEX('Lorri 401b'!L:L,MATCH('Retirement Calculator'!A164,'Lorri 401b'!N:N,0),0)</f>
        <v>4551368.376013713</v>
      </c>
      <c r="S164" s="25">
        <f t="shared" ca="1" si="7"/>
        <v>6618484.6522019766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2067800.1217009781</v>
      </c>
      <c r="R165" s="25">
        <f t="array" aca="1" ref="R165" ca="1">INDEX('Lorri 401b'!L:L,MATCH('Retirement Calculator'!A165,'Lorri 401b'!N:N,0),0)</f>
        <v>4549880.352335589</v>
      </c>
      <c r="S165" s="25">
        <f t="shared" ca="1" si="7"/>
        <v>6617680.4740365669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2068486.8165699961</v>
      </c>
      <c r="R166" s="25">
        <f t="array" aca="1" ref="R166" ca="1">INDEX('Lorri 401b'!L:L,MATCH('Retirement Calculator'!A166,'Lorri 401b'!N:N,0),0)</f>
        <v>4548386.1285588061</v>
      </c>
      <c r="S166" s="25">
        <f t="shared" ca="1" si="7"/>
        <v>6616872.9451288022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2069176.3726676349</v>
      </c>
      <c r="R167" s="25">
        <f t="array" aca="1" ref="R167" ca="1">INDEX('Lorri 401b'!L:L,MATCH('Retirement Calculator'!A167,'Lorri 401b'!N:N,0),0)</f>
        <v>4546885.6788496198</v>
      </c>
      <c r="S167" s="25">
        <f t="shared" ca="1" si="7"/>
        <v>6616062.0515172547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2069868.8019156805</v>
      </c>
      <c r="R168" s="25">
        <f t="array" aca="1" ref="R168" ca="1">INDEX('Lorri 401b'!L:L,MATCH('Retirement Calculator'!A168,'Lorri 401b'!N:N,0),0)</f>
        <v>4545378.9772666451</v>
      </c>
      <c r="S168" s="25">
        <f t="shared" ca="1" si="7"/>
        <v>6615247.779182326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2070564.116285593</v>
      </c>
      <c r="R169" s="25">
        <f t="array" aca="1" ref="R169" ca="1">INDEX('Lorri 401b'!L:L,MATCH('Retirement Calculator'!A169,'Lorri 401b'!N:N,0),0)</f>
        <v>4543865.9977604086</v>
      </c>
      <c r="S169" s="25">
        <f t="shared" ca="1" si="7"/>
        <v>6614430.1140460018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2071262.3277987135</v>
      </c>
      <c r="R170" s="25">
        <f t="array" aca="1" ref="R170" ca="1">INDEX('Lorri 401b'!L:L,MATCH('Retirement Calculator'!A170,'Lorri 401b'!N:N,0),0)</f>
        <v>4542346.714172896</v>
      </c>
      <c r="S170" s="25">
        <f t="shared" ca="1" si="7"/>
        <v>6613609.041971609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2071963.4485264719</v>
      </c>
      <c r="R171" s="25">
        <f t="array" aca="1" ref="R171" ca="1">INDEX('Lorri 401b'!L:L,MATCH('Retirement Calculator'!A171,'Lorri 401b'!N:N,0),0)</f>
        <v>4540821.1002371022</v>
      </c>
      <c r="S171" s="25">
        <f t="shared" ca="1" si="7"/>
        <v>6612784.5487635741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2072667.4905905961</v>
      </c>
      <c r="R172" s="25">
        <f t="array" aca="1" ref="R172" ca="1">INDEX('Lorri 401b'!L:L,MATCH('Retirement Calculator'!A172,'Lorri 401b'!N:N,0),0)</f>
        <v>4539289.1295765759</v>
      </c>
      <c r="S172" s="25">
        <f t="shared" ca="1" si="7"/>
        <v>6611956.6201671716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2073374.4661633207</v>
      </c>
      <c r="R173" s="25">
        <f t="array" aca="1" ref="R173" ca="1">INDEX('Lorri 401b'!L:L,MATCH('Retirement Calculator'!A173,'Lorri 401b'!N:N,0),0)</f>
        <v>4537750.7757049641</v>
      </c>
      <c r="S173" s="25">
        <f t="shared" ca="1" si="7"/>
        <v>6611125.2418682845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2074084.3874675983</v>
      </c>
      <c r="R174" s="25">
        <f t="array" aca="1" ref="R174" ca="1">INDEX('Lorri 401b'!L:L,MATCH('Retirement Calculator'!A174,'Lorri 401b'!N:N,0),0)</f>
        <v>4536206.0120255537</v>
      </c>
      <c r="S174" s="25">
        <f t="shared" ca="1" si="7"/>
        <v>6610290.3994931523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2074797.2667773105</v>
      </c>
      <c r="R175" s="25">
        <f t="array" aca="1" ref="R175" ca="1">INDEX('Lorri 401b'!L:L,MATCH('Retirement Calculator'!A175,'Lorri 401b'!N:N,0),0)</f>
        <v>4534654.8118308121</v>
      </c>
      <c r="S175" s="25">
        <f t="shared" ca="1" si="7"/>
        <v>6609452.0786081227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2075513.1164174799</v>
      </c>
      <c r="R176" s="25">
        <f t="array" aca="1" ref="R176" ca="1">INDEX('Lorri 401b'!L:L,MATCH('Retirement Calculator'!A176,'Lorri 401b'!N:N,0),0)</f>
        <v>4533097.1483019255</v>
      </c>
      <c r="S176" s="25">
        <f t="shared" ca="1" si="7"/>
        <v>6608610.2647194052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2076231.9487644832</v>
      </c>
      <c r="R177" s="25">
        <f t="array" aca="1" ref="R177" ca="1">INDEX('Lorri 401b'!L:L,MATCH('Retirement Calculator'!A177,'Lorri 401b'!N:N,0),0)</f>
        <v>4531532.9945083354</v>
      </c>
      <c r="S177" s="25">
        <f t="shared" ca="1" si="7"/>
        <v>6607764.9432728188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2076953.7762462657</v>
      </c>
      <c r="R178" s="25">
        <f t="array" aca="1" ref="R178" ca="1">INDEX('Lorri 401b'!L:L,MATCH('Retirement Calculator'!A178,'Lorri 401b'!N:N,0),0)</f>
        <v>4529962.3234072719</v>
      </c>
      <c r="S178" s="25">
        <f t="shared" ca="1" si="7"/>
        <v>6606916.0996535374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2077678.6113425556</v>
      </c>
      <c r="R179" s="25">
        <f t="array" aca="1" ref="R179" ca="1">INDEX('Lorri 401b'!L:L,MATCH('Retirement Calculator'!A179,'Lorri 401b'!N:N,0),0)</f>
        <v>4528385.1078432873</v>
      </c>
      <c r="S179" s="25">
        <f t="shared" ca="1" si="7"/>
        <v>6606063.7191858431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2078406.4665850801</v>
      </c>
      <c r="R180" s="25">
        <f t="array" aca="1" ref="R180" ca="1">INDEX('Lorri 401b'!L:L,MATCH('Retirement Calculator'!A180,'Lorri 401b'!N:N,0),0)</f>
        <v>4526801.3205477865</v>
      </c>
      <c r="S180" s="25">
        <f t="shared" ca="1" si="7"/>
        <v>6605207.7871328667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2079137.3545577817</v>
      </c>
      <c r="R181" s="25">
        <f t="array" aca="1" ref="R181" ca="1">INDEX('Lorri 401b'!L:L,MATCH('Retirement Calculator'!A181,'Lorri 401b'!N:N,0),0)</f>
        <v>4525210.9341385541</v>
      </c>
      <c r="S181" s="25">
        <f t="shared" ca="1" si="7"/>
        <v>6604348.2886963356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2079871.2878970364</v>
      </c>
      <c r="R182" s="25">
        <f t="array" aca="1" ref="R182" ca="1">INDEX('Lorri 401b'!L:L,MATCH('Retirement Calculator'!A182,'Lorri 401b'!N:N,0),0)</f>
        <v>4523613.9211192839</v>
      </c>
      <c r="S182" s="25">
        <f t="shared" ca="1" si="7"/>
        <v>6603485.2090163203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2080608.2792918712</v>
      </c>
      <c r="R183" s="25">
        <f t="array" aca="1" ref="R183" ca="1">INDEX('Lorri 401b'!L:L,MATCH('Retirement Calculator'!A183,'Lorri 401b'!N:N,0),0)</f>
        <v>4522010.2538791001</v>
      </c>
      <c r="S183" s="25">
        <f t="shared" ca="1" si="7"/>
        <v>6602618.5331709711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2081348.3414841846</v>
      </c>
      <c r="R184" s="25">
        <f t="array" aca="1" ref="R184" ca="1">INDEX('Lorri 401b'!L:L,MATCH('Retirement Calculator'!A184,'Lorri 401b'!N:N,0),0)</f>
        <v>4520399.9046920817</v>
      </c>
      <c r="S184" s="25">
        <f t="shared" ca="1" si="7"/>
        <v>6601748.2461762661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2082091.4872689659</v>
      </c>
      <c r="R185" s="25">
        <f t="array" aca="1" ref="R185" ca="1">INDEX('Lorri 401b'!L:L,MATCH('Retirement Calculator'!A185,'Lorri 401b'!N:N,0),0)</f>
        <v>4518782.8457167838</v>
      </c>
      <c r="S185" s="25">
        <f t="shared" ca="1" si="7"/>
        <v>6600874.3329857495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2082837.7294945172</v>
      </c>
      <c r="R186" s="25">
        <f t="array" aca="1" ref="R186" ca="1">INDEX('Lorri 401b'!L:L,MATCH('Retirement Calculator'!A186,'Lorri 401b'!N:N,0),0)</f>
        <v>4517159.0489957556</v>
      </c>
      <c r="S186" s="25">
        <f t="shared" ca="1" si="7"/>
        <v>6599996.7784902733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2083587.081062675</v>
      </c>
      <c r="R187" s="25">
        <f t="array" aca="1" ref="R187" ca="1">INDEX('Lorri 401b'!L:L,MATCH('Retirement Calculator'!A187,'Lorri 401b'!N:N,0),0)</f>
        <v>4515528.4864550568</v>
      </c>
      <c r="S187" s="25">
        <f t="shared" ca="1" si="7"/>
        <v>6599115.5675177313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2084339.5549290334</v>
      </c>
      <c r="R188" s="25">
        <f t="array" aca="1" ref="R188" ca="1">INDEX('Lorri 401b'!L:L,MATCH('Retirement Calculator'!A188,'Lorri 401b'!N:N,0),0)</f>
        <v>4513891.1299037719</v>
      </c>
      <c r="S188" s="25">
        <f t="shared" ca="1" si="7"/>
        <v>6598230.6848328058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2085095.1641031683</v>
      </c>
      <c r="R189" s="25">
        <f t="array" aca="1" ref="R189" ca="1">INDEX('Lorri 401b'!L:L,MATCH('Retirement Calculator'!A189,'Lorri 401b'!N:N,0),0)</f>
        <v>4512246.9510335233</v>
      </c>
      <c r="S189" s="25">
        <f t="shared" ca="1" si="7"/>
        <v>6597342.1151366914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2085853.9216488621</v>
      </c>
      <c r="R190" s="25">
        <f t="array" aca="1" ref="R190" ca="1">INDEX('Lorri 401b'!L:L,MATCH('Retirement Calculator'!A190,'Lorri 401b'!N:N,0),0)</f>
        <v>4510595.9214179814</v>
      </c>
      <c r="S190" s="25">
        <f t="shared" ca="1" si="7"/>
        <v>6596449.8430668432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2086615.8406843296</v>
      </c>
      <c r="R191" s="25">
        <f t="array" aca="1" ref="R191" ca="1">INDEX('Lorri 401b'!L:L,MATCH('Retirement Calculator'!A191,'Lorri 401b'!N:N,0),0)</f>
        <v>4508938.0125123747</v>
      </c>
      <c r="S191" s="25">
        <f t="shared" ca="1" si="7"/>
        <v>6595553.8531967048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2087380.9343824449</v>
      </c>
      <c r="R192" s="25">
        <f t="array" aca="1" ref="R192" ca="1">INDEX('Lorri 401b'!L:L,MATCH('Retirement Calculator'!A192,'Lorri 401b'!N:N,0),0)</f>
        <v>4507273.1956529953</v>
      </c>
      <c r="S192" s="25">
        <f t="shared" ca="1" si="7"/>
        <v>6594654.1300354404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2088149.2159709691</v>
      </c>
      <c r="R193" s="25">
        <f t="array" aca="1" ref="R193" ca="1">INDEX('Lorri 401b'!L:L,MATCH('Retirement Calculator'!A193,'Lorri 401b'!N:N,0),0)</f>
        <v>4505601.4420567015</v>
      </c>
      <c r="S193" s="25">
        <f t="shared" ca="1" si="7"/>
        <v>6593750.6580276703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2088920.6987327787</v>
      </c>
      <c r="R194" s="25">
        <f t="array" aca="1" ref="R194" ca="1">INDEX('Lorri 401b'!L:L,MATCH('Retirement Calculator'!A194,'Lorri 401b'!N:N,0),0)</f>
        <v>4503922.7228204235</v>
      </c>
      <c r="S194" s="25">
        <f t="shared" ca="1" si="7"/>
        <v>6592843.421553202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2089695.3960060957</v>
      </c>
      <c r="R195" s="25">
        <f t="array" aca="1" ref="R195" ca="1">INDEX('Lorri 401b'!L:L,MATCH('Retirement Calculator'!A195,'Lorri 401b'!N:N,0),0)</f>
        <v>4502237.0089206612</v>
      </c>
      <c r="S195" s="25">
        <f t="shared" ca="1" si="7"/>
        <v>6591932.4049267564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2090473.3211847183</v>
      </c>
      <c r="R196" s="25">
        <f t="array" aca="1" ref="R196" ca="1">INDEX('Lorri 401b'!L:L,MATCH('Retirement Calculator'!A196,'Lorri 401b'!N:N,0),0)</f>
        <v>4500544.2712129829</v>
      </c>
      <c r="S196" s="25">
        <f t="shared" ca="1" si="7"/>
        <v>6591017.592397701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2091254.4877182518</v>
      </c>
      <c r="R197" s="25">
        <f t="array" aca="1" ref="R197" ca="1">INDEX('Lorri 401b'!L:L,MATCH('Retirement Calculator'!A197,'Lorri 401b'!N:N,0),0)</f>
        <v>4498844.4804315222</v>
      </c>
      <c r="S197" s="25">
        <f t="shared" ca="1" si="7"/>
        <v>6590098.9681497738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2092038.9091123417</v>
      </c>
      <c r="R198" s="25">
        <f t="array" aca="1" ref="R198" ca="1">INDEX('Lorri 401b'!L:L,MATCH('Retirement Calculator'!A198,'Lorri 401b'!N:N,0),0)</f>
        <v>4497137.6071884725</v>
      </c>
      <c r="S198" s="25">
        <f t="shared" ca="1" si="7"/>
        <v>6589176.5163008142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2092826.598928907</v>
      </c>
      <c r="R199" s="25">
        <f t="array" aca="1" ref="R199" ca="1">INDEX('Lorri 401b'!L:L,MATCH('Retirement Calculator'!A199,'Lorri 401b'!N:N,0),0)</f>
        <v>4495423.621973577</v>
      </c>
      <c r="S199" s="25">
        <f t="shared" ca="1" si="7"/>
        <v>6588250.2209024839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2093617.5707863746</v>
      </c>
      <c r="R200" s="25">
        <f t="array" aca="1" ref="R200" ca="1">INDEX('Lorri 401b'!L:L,MATCH('Retirement Calculator'!A200,'Lorri 401b'!N:N,0),0)</f>
        <v>4493702.495153619</v>
      </c>
      <c r="S200" s="25">
        <f t="shared" ca="1" si="7"/>
        <v>6587320.0659399936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2094411.838359915</v>
      </c>
      <c r="R201" s="25">
        <f t="array" aca="1" ref="R201" ca="1">INDEX('Lorri 401b'!L:L,MATCH('Retirement Calculator'!A201,'Lorri 401b'!N:N,0),0)</f>
        <v>4491974.196971911</v>
      </c>
      <c r="S201" s="25">
        <f t="shared" ca="1" si="7"/>
        <v>6586386.0353318257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2095209.4153816784</v>
      </c>
      <c r="R202" s="25">
        <f t="array" aca="1" ref="R202" ca="1">INDEX('Lorri 401b'!L:L,MATCH('Retirement Calculator'!A202,'Lorri 401b'!N:N,0),0)</f>
        <v>4490238.6975477794</v>
      </c>
      <c r="S202" s="25">
        <f t="shared" ca="1" si="7"/>
        <v>6585448.1129294578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2096010.3156410325</v>
      </c>
      <c r="R203" s="25">
        <f t="array" aca="1" ref="R203" ca="1">INDEX('Lorri 401b'!L:L,MATCH('Retirement Calculator'!A203,'Lorri 401b'!N:N,0),0)</f>
        <v>4488495.9668760477</v>
      </c>
      <c r="S203" s="25">
        <f t="shared" ca="1" si="7"/>
        <v>6584506.2825170802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2096814.5529848007</v>
      </c>
      <c r="R204" s="25">
        <f t="array" aca="1" ref="R204" ca="1">INDEX('Lorri 401b'!L:L,MATCH('Retirement Calculator'!A204,'Lorri 401b'!N:N,0),0)</f>
        <v>4486745.9748265166</v>
      </c>
      <c r="S204" s="25">
        <f t="shared" ca="1" si="7"/>
        <v>6583560.5278113168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2097622.1413175012</v>
      </c>
      <c r="R205" s="25">
        <f t="array" aca="1" ref="R205" ca="1">INDEX('Lorri 401b'!L:L,MATCH('Retirement Calculator'!A205,'Lorri 401b'!N:N,0),0)</f>
        <v>4484988.6911434457</v>
      </c>
      <c r="S205" s="25">
        <f t="shared" ca="1" si="7"/>
        <v>6582610.8324609473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2098433.0946015879</v>
      </c>
      <c r="R206" s="25">
        <f t="array" aca="1" ref="R206" ca="1">INDEX('Lorri 401b'!L:L,MATCH('Retirement Calculator'!A206,'Lorri 401b'!N:N,0),0)</f>
        <v>4483224.0854450287</v>
      </c>
      <c r="S206" s="25">
        <f t="shared" ca="1" si="7"/>
        <v>6581657.1800466161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2099247.4268576917</v>
      </c>
      <c r="R207" s="25">
        <f t="array" aca="1" ref="R207" ca="1">INDEX('Lorri 401b'!L:L,MATCH('Retirement Calculator'!A207,'Lorri 401b'!N:N,0),0)</f>
        <v>4481452.1272228686</v>
      </c>
      <c r="S207" s="25">
        <f t="shared" ca="1" si="7"/>
        <v>6580699.5540805608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2100065.1521648625</v>
      </c>
      <c r="R208" s="25">
        <f t="array" aca="1" ref="R208" ca="1">INDEX('Lorri 401b'!L:L,MATCH('Retirement Calculator'!A208,'Lorri 401b'!N:N,0),0)</f>
        <v>4479672.7858414492</v>
      </c>
      <c r="S208" s="25">
        <f t="shared" ca="1" si="7"/>
        <v>6579737.9380063117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2100886.2846608134</v>
      </c>
      <c r="R209" s="25">
        <f t="array" aca="1" ref="R209" ca="1">INDEX('Lorri 401b'!L:L,MATCH('Retirement Calculator'!A209,'Lorri 401b'!N:N,0),0)</f>
        <v>4477886.0305376071</v>
      </c>
      <c r="S209" s="25">
        <f t="shared" ca="1" si="7"/>
        <v>6578772.3151984205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2101710.8385421638</v>
      </c>
      <c r="R210" s="25">
        <f t="array" aca="1" ref="R210" ca="1">INDEX('Lorri 401b'!L:L,MATCH('Retirement Calculator'!A210,'Lorri 401b'!N:N,0),0)</f>
        <v>4476091.8304199995</v>
      </c>
      <c r="S210" s="25">
        <f t="shared" ca="1" si="7"/>
        <v>6577802.6689621639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2102538.8280646866</v>
      </c>
      <c r="R211" s="25">
        <f t="array" aca="1" ref="R211" ca="1">INDEX('Lorri 401b'!L:L,MATCH('Retirement Calculator'!A211,'Lorri 401b'!N:N,0),0)</f>
        <v>4474290.154468568</v>
      </c>
      <c r="S211" s="25">
        <f t="shared" ca="1" si="7"/>
        <v>6576828.9825332547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2103370.2675435534</v>
      </c>
      <c r="R212" s="25">
        <f t="array" aca="1" ref="R212" ca="1">INDEX('Lorri 401b'!L:L,MATCH('Retirement Calculator'!A212,'Lorri 401b'!N:N,0),0)</f>
        <v>4472480.9715340063</v>
      </c>
      <c r="S212" s="25">
        <f t="shared" ca="1" si="7"/>
        <v>6575851.2390775597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2104205.1713535818</v>
      </c>
      <c r="R213" s="25">
        <f t="array" aca="1" ref="R213" ca="1">INDEX('Lorri 401b'!L:L,MATCH('Retirement Calculator'!A213,'Lorri 401b'!N:N,0),0)</f>
        <v>4470664.250337217</v>
      </c>
      <c r="S213" s="25">
        <f t="shared" ca="1" si="7"/>
        <v>6574869.4216907993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2105043.5539294854</v>
      </c>
      <c r="R214" s="25">
        <f t="array" aca="1" ref="R214" ca="1">INDEX('Lorri 401b'!L:L,MATCH('Retirement Calculator'!A214,'Lorri 401b'!N:N,0),0)</f>
        <v>4468839.9594687745</v>
      </c>
      <c r="S214" s="25">
        <f t="shared" ca="1" si="7"/>
        <v>6573883.5133982599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2105885.4297661223</v>
      </c>
      <c r="R215" s="25">
        <f t="array" aca="1" ref="R215" ca="1">INDEX('Lorri 401b'!L:L,MATCH('Retirement Calculator'!A215,'Lorri 401b'!N:N,0),0)</f>
        <v>4467008.0673883799</v>
      </c>
      <c r="S215" s="25">
        <f t="shared" ca="1" si="7"/>
        <v>6572893.4971545022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2106730.8134187451</v>
      </c>
      <c r="R216" s="25">
        <f t="array" aca="1" ref="R216" ca="1">INDEX('Lorri 401b'!L:L,MATCH('Retirement Calculator'!A216,'Lorri 401b'!N:N,0),0)</f>
        <v>4465168.5424243174</v>
      </c>
      <c r="S216" s="25">
        <f t="shared" ca="1" si="7"/>
        <v>6571899.3558430625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2107579.7195032537</v>
      </c>
      <c r="R217" s="25">
        <f t="array" aca="1" ref="R217" ca="1">INDEX('Lorri 401b'!L:L,MATCH('Retirement Calculator'!A217,'Lorri 401b'!N:N,0),0)</f>
        <v>4463321.3527729046</v>
      </c>
      <c r="S217" s="25">
        <f t="shared" ca="1" si="7"/>
        <v>6570901.0722761583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2108432.1626964482</v>
      </c>
      <c r="R218" s="25">
        <f t="array" aca="1" ref="R218" ca="1">INDEX('Lorri 401b'!L:L,MATCH('Retirement Calculator'!A218,'Lorri 401b'!N:N,0),0)</f>
        <v>4461466.4664979437</v>
      </c>
      <c r="S218" s="25">
        <f t="shared" ca="1" si="7"/>
        <v>6569898.6291943919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2109288.1577362809</v>
      </c>
      <c r="R219" s="25">
        <f t="array" aca="1" ref="R219" ca="1">INDEX('Lorri 401b'!L:L,MATCH('Retirement Calculator'!A219,'Lorri 401b'!N:N,0),0)</f>
        <v>4459603.851530171</v>
      </c>
      <c r="S219" s="25">
        <f t="shared" ca="1" si="7"/>
        <v>6568892.0092664519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2110147.7194221127</v>
      </c>
      <c r="R220" s="25">
        <f t="array" aca="1" ref="R220" ca="1">INDEX('Lorri 401b'!L:L,MATCH('Retirement Calculator'!A220,'Lorri 401b'!N:N,0),0)</f>
        <v>4457733.475666699</v>
      </c>
      <c r="S220" s="25">
        <f t="shared" ca="1" si="7"/>
        <v>6567881.1950888112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2111010.8626149688</v>
      </c>
      <c r="R221" s="25">
        <f t="array" aca="1" ref="R221" ca="1">INDEX('Lorri 401b'!L:L,MATCH('Retirement Calculator'!A221,'Lorri 401b'!N:N,0),0)</f>
        <v>4455855.306570462</v>
      </c>
      <c r="S221" s="25">
        <f t="shared" ca="1" si="7"/>
        <v>6566866.1691854307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2111877.6022377955</v>
      </c>
      <c r="R222" s="25">
        <f t="array" aca="1" ref="R222" ca="1">INDEX('Lorri 401b'!L:L,MATCH('Retirement Calculator'!A222,'Lorri 401b'!N:N,0),0)</f>
        <v>4453969.3117696578</v>
      </c>
      <c r="S222" s="25">
        <f t="shared" ca="1" si="7"/>
        <v>6565846.9140074532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2112747.9532757169</v>
      </c>
      <c r="R223" s="25">
        <f t="array" aca="1" ref="R223" ca="1">INDEX('Lorri 401b'!L:L,MATCH('Retirement Calculator'!A223,'Lorri 401b'!N:N,0),0)</f>
        <v>4452075.4586571837</v>
      </c>
      <c r="S223" s="25">
        <f t="shared" ca="1" si="7"/>
        <v>6564823.4119329005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2113621.9307762966</v>
      </c>
      <c r="R224" s="25">
        <f t="array" aca="1" ref="R224" ca="1">INDEX('Lorri 401b'!L:L,MATCH('Retirement Calculator'!A224,'Lorri 401b'!N:N,0),0)</f>
        <v>4450173.7144900737</v>
      </c>
      <c r="S224" s="25">
        <f t="shared" ca="1" si="7"/>
        <v>6563795.6452663708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2114499.5498497952</v>
      </c>
      <c r="R225" s="25">
        <f t="array" aca="1" ref="R225" ca="1">INDEX('Lorri 401b'!L:L,MATCH('Retirement Calculator'!A225,'Lorri 401b'!N:N,0),0)</f>
        <v>4448264.0463889344</v>
      </c>
      <c r="S225" s="25">
        <f t="shared" ca="1" si="7"/>
        <v>6562763.5962387295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2115380.8256694335</v>
      </c>
      <c r="R226" s="25">
        <f t="array" aca="1" ref="R226" ca="1">INDEX('Lorri 401b'!L:L,MATCH('Retirement Calculator'!A226,'Lorri 401b'!N:N,0),0)</f>
        <v>4446346.4213373736</v>
      </c>
      <c r="S226" s="25">
        <f t="shared" ca="1" si="7"/>
        <v>6561727.2470068075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2116265.7734716535</v>
      </c>
      <c r="R227" s="25">
        <f t="array" aca="1" ref="R227" ca="1">INDEX('Lorri 401b'!L:L,MATCH('Retirement Calculator'!A227,'Lorri 401b'!N:N,0),0)</f>
        <v>4444420.8061814317</v>
      </c>
      <c r="S227" s="25">
        <f t="shared" ca="1" si="7"/>
        <v>6560686.5796530852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2117154.4085563826</v>
      </c>
      <c r="R228" s="25">
        <f t="array" aca="1" ref="R228" ca="1">INDEX('Lorri 401b'!L:L,MATCH('Retirement Calculator'!A228,'Lorri 401b'!N:N,0),0)</f>
        <v>4442487.1676290063</v>
      </c>
      <c r="S228" s="25">
        <f t="shared" ca="1" si="7"/>
        <v>6559641.5761853885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2118046.7462872984</v>
      </c>
      <c r="R229" s="25">
        <f t="array" aca="1" ref="R229" ca="1">INDEX('Lorri 401b'!L:L,MATCH('Retirement Calculator'!A229,'Lorri 401b'!N:N,0),0)</f>
        <v>4440545.4722492797</v>
      </c>
      <c r="S229" s="25">
        <f t="shared" ca="1" si="7"/>
        <v>6558592.2185365781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2118942.802092093</v>
      </c>
      <c r="R230" s="25">
        <f t="array" aca="1" ref="R230" ca="1">INDEX('Lorri 401b'!L:L,MATCH('Retirement Calculator'!A230,'Lorri 401b'!N:N,0),0)</f>
        <v>4438595.6864721375</v>
      </c>
      <c r="S230" s="25">
        <f t="shared" ca="1" si="7"/>
        <v>6557538.4885642305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2119842.5914627407</v>
      </c>
      <c r="R231" s="25">
        <f t="array" aca="1" ref="R231" ca="1">INDEX('Lorri 401b'!L:L,MATCH('Retirement Calculator'!A231,'Lorri 401b'!N:N,0),0)</f>
        <v>4436637.7765875906</v>
      </c>
      <c r="S231" s="25">
        <f t="shared" ca="1" si="7"/>
        <v>6556480.3680503312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2120746.1299557663</v>
      </c>
      <c r="R232" s="25">
        <f t="array" aca="1" ref="R232" ca="1">INDEX('Lorri 401b'!L:L,MATCH('Retirement Calculator'!A232,'Lorri 401b'!N:N,0),0)</f>
        <v>4434671.7087451909</v>
      </c>
      <c r="S232" s="25">
        <f t="shared" ca="1" si="7"/>
        <v>6555417.8387009576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2121653.4331925125</v>
      </c>
      <c r="R233" s="25">
        <f t="array" aca="1" ref="R233" ca="1">INDEX('Lorri 401b'!L:L,MATCH('Retirement Calculator'!A233,'Lorri 401b'!N:N,0),0)</f>
        <v>4432697.4489534479</v>
      </c>
      <c r="S233" s="25">
        <f t="shared" ca="1" si="7"/>
        <v>6554350.8821459599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2122564.5168594122</v>
      </c>
      <c r="R234" s="25">
        <f t="array" aca="1" ref="R234" ca="1">INDEX('Lorri 401b'!L:L,MATCH('Retirement Calculator'!A234,'Lorri 401b'!N:N,0),0)</f>
        <v>4430714.9630792392</v>
      </c>
      <c r="S234" s="25">
        <f t="shared" ca="1" si="7"/>
        <v>6553279.4799386514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2123479.396708257</v>
      </c>
      <c r="R235" s="25">
        <f t="array" aca="1" ref="R235" ca="1">INDEX('Lorri 401b'!L:L,MATCH('Retirement Calculator'!A235,'Lorri 401b'!N:N,0),0)</f>
        <v>4428724.2168472214</v>
      </c>
      <c r="S235" s="25">
        <f t="shared" ca="1" si="7"/>
        <v>6552203.6135554779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2124398.0885564722</v>
      </c>
      <c r="R236" s="25">
        <f t="array" aca="1" ref="R236" ca="1">INDEX('Lorri 401b'!L:L,MATCH('Retirement Calculator'!A236,'Lorri 401b'!N:N,0),0)</f>
        <v>4426725.1758392369</v>
      </c>
      <c r="S236" s="25">
        <f t="shared" ca="1" si="7"/>
        <v>6551123.2643957091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2125320.6082873885</v>
      </c>
      <c r="R237" s="25">
        <f t="array" aca="1" ref="R237" ca="1">INDEX('Lorri 401b'!L:L,MATCH('Retirement Calculator'!A237,'Lorri 401b'!N:N,0),0)</f>
        <v>4424717.8054937189</v>
      </c>
      <c r="S237" s="25">
        <f t="shared" ca="1" si="7"/>
        <v>6550038.4137811074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2126246.9718505167</v>
      </c>
      <c r="R238" s="25">
        <f t="array" aca="1" ref="R238" ca="1">INDEX('Lorri 401b'!L:L,MATCH('Retirement Calculator'!A238,'Lorri 401b'!N:N,0),0)</f>
        <v>4422702.0711050946</v>
      </c>
      <c r="S238" s="25">
        <f t="shared" ca="1" si="7"/>
        <v>6548949.0429556109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2127177.1952618249</v>
      </c>
      <c r="R239" s="25">
        <f t="array" aca="1" ref="R239" ca="1">INDEX('Lorri 401b'!L:L,MATCH('Retirement Calculator'!A239,'Lorri 401b'!N:N,0),0)</f>
        <v>4420677.9378231848</v>
      </c>
      <c r="S239" s="25">
        <f t="shared" ca="1" si="7"/>
        <v>6547855.1330850096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2128111.2946040132</v>
      </c>
      <c r="R240" s="25">
        <f t="array" aca="1" ref="R240" ca="1">INDEX('Lorri 401b'!L:L,MATCH('Retirement Calculator'!A240,'Lorri 401b'!N:N,0),0)</f>
        <v>4418645.3706526002</v>
      </c>
      <c r="S240" s="25">
        <f t="shared" ca="1" si="7"/>
        <v>6546756.6652566139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2129049.286026794</v>
      </c>
      <c r="R241" s="25">
        <f t="array" aca="1" ref="R241" ca="1">INDEX('Lorri 401b'!L:L,MATCH('Retirement Calculator'!A241,'Lorri 401b'!N:N,0),0)</f>
        <v>4416604.3344521383</v>
      </c>
      <c r="S241" s="25">
        <f t="shared" ca="1" si="7"/>
        <v>6545653.6204789318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2129991.1857471699</v>
      </c>
      <c r="R242" s="25">
        <f t="array" aca="1" ref="R242" ca="1">INDEX('Lorri 401b'!L:L,MATCH('Retirement Calculator'!A242,'Lorri 401b'!N:N,0),0)</f>
        <v>4414554.7939341739</v>
      </c>
      <c r="S242" s="25">
        <f t="shared" ca="1" si="7"/>
        <v>6544545.9796813438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2130937.0100497138</v>
      </c>
      <c r="R243" s="25">
        <f t="array" aca="1" ref="R243" ca="1">INDEX('Lorri 401b'!L:L,MATCH('Retirement Calculator'!A243,'Lorri 401b'!N:N,0),0)</f>
        <v>4412496.7136640521</v>
      </c>
      <c r="S243" s="25">
        <f t="shared" ca="1" si="7"/>
        <v>6543433.7237137659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2131886.7752868515</v>
      </c>
      <c r="R244" s="25">
        <f t="array" aca="1" ref="R244" ca="1">INDEX('Lorri 401b'!L:L,MATCH('Retirement Calculator'!A244,'Lorri 401b'!N:N,0),0)</f>
        <v>4410430.0580594707</v>
      </c>
      <c r="S244" s="25">
        <f t="shared" ca="1" si="7"/>
        <v>6542316.8333463222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2132840.4978791443</v>
      </c>
      <c r="R245" s="25">
        <f t="array" aca="1" ref="R245" ca="1">INDEX('Lorri 401b'!L:L,MATCH('Retirement Calculator'!A245,'Lorri 401b'!N:N,0),0)</f>
        <v>4408354.7913898705</v>
      </c>
      <c r="S245" s="25">
        <f t="shared" ca="1" si="7"/>
        <v>6541195.2892690152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2133798.1943155713</v>
      </c>
      <c r="R246" s="25">
        <f t="array" aca="1" ref="R246" ca="1">INDEX('Lorri 401b'!L:L,MATCH('Retirement Calculator'!A246,'Lorri 401b'!N:N,0),0)</f>
        <v>4406270.8777758135</v>
      </c>
      <c r="S246" s="25">
        <f t="shared" ca="1" si="7"/>
        <v>6540069.0720913848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2134759.8811538168</v>
      </c>
      <c r="R247" s="25">
        <f t="array" aca="1" ref="R247" ca="1">INDEX('Lorri 401b'!L:L,MATCH('Retirement Calculator'!A247,'Lorri 401b'!N:N,0),0)</f>
        <v>4404178.2811883651</v>
      </c>
      <c r="S247" s="25">
        <f t="shared" ca="1" si="7"/>
        <v>6538938.1623421814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2135725.5750205549</v>
      </c>
      <c r="R248" s="25">
        <f t="array" aca="1" ref="R248" ca="1">INDEX('Lorri 401b'!L:L,MATCH('Retirement Calculator'!A248,'Lorri 401b'!N:N,0),0)</f>
        <v>4402076.9654484689</v>
      </c>
      <c r="S248" s="25">
        <f t="shared" ca="1" si="7"/>
        <v>6537802.5404690243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2136695.2926117382</v>
      </c>
      <c r="R249" s="25">
        <f t="array" aca="1" ref="R249" ca="1">INDEX('Lorri 401b'!L:L,MATCH('Retirement Calculator'!A249,'Lorri 401b'!N:N,0),0)</f>
        <v>4399966.8942263229</v>
      </c>
      <c r="S249" s="25">
        <f t="shared" ca="1" si="7"/>
        <v>6536662.1868380606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2137669.0506928847</v>
      </c>
      <c r="R250" s="25">
        <f t="array" aca="1" ref="R250" ca="1">INDEX('Lorri 401b'!L:L,MATCH('Retirement Calculator'!A250,'Lorri 401b'!N:N,0),0)</f>
        <v>4397848.0310407514</v>
      </c>
      <c r="S250" s="25">
        <f t="shared" ca="1" si="7"/>
        <v>6535517.0817336366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2138646.8660993692</v>
      </c>
      <c r="R251" s="25">
        <f t="array" aca="1" ref="R251" ca="1">INDEX('Lorri 401b'!L:L,MATCH('Retirement Calculator'!A251,'Lorri 401b'!N:N,0),0)</f>
        <v>4395720.339258573</v>
      </c>
      <c r="S251" s="25">
        <f t="shared" ca="1" si="7"/>
        <v>6534367.2053579427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2139628.7557367142</v>
      </c>
      <c r="R252" s="25">
        <f t="array" aca="1" ref="R252" ca="1">INDEX('Lorri 401b'!L:L,MATCH('Retirement Calculator'!A252,'Lorri 401b'!N:N,0),0)</f>
        <v>4393583.7820939692</v>
      </c>
      <c r="S252" s="25">
        <f t="shared" ca="1" si="7"/>
        <v>6533212.5378306834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2140614.7365808813</v>
      </c>
      <c r="R253" s="25">
        <f t="array" aca="1" ref="R253" ca="1">INDEX('Lorri 401b'!L:L,MATCH('Retirement Calculator'!A253,'Lorri 401b'!N:N,0),0)</f>
        <v>4391438.322607846</v>
      </c>
      <c r="S253" s="25">
        <f t="shared" ca="1" si="7"/>
        <v>6532053.0591887273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2141604.8256785655</v>
      </c>
      <c r="R254" s="25">
        <f t="array" aca="1" ref="R254" ca="1">INDEX('Lorri 401b'!L:L,MATCH('Retirement Calculator'!A254,'Lorri 401b'!N:N,0),0)</f>
        <v>4389283.9237071974</v>
      </c>
      <c r="S254" s="25">
        <f t="shared" ca="1" si="7"/>
        <v>6530888.749385763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2142599.0401474903</v>
      </c>
      <c r="R255" s="25">
        <f t="array" aca="1" ref="R255" ca="1">INDEX('Lorri 401b'!L:L,MATCH('Retirement Calculator'!A255,'Lorri 401b'!N:N,0),0)</f>
        <v>4387120.5481444625</v>
      </c>
      <c r="S255" s="25">
        <f t="shared" ca="1" si="7"/>
        <v>6529719.5882919524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2143597.3971767025</v>
      </c>
      <c r="R256" s="25">
        <f t="array" aca="1" ref="R256" ca="1">INDEX('Lorri 401b'!L:L,MATCH('Retirement Calculator'!A256,'Lorri 401b'!N:N,0),0)</f>
        <v>4384948.1585168829</v>
      </c>
      <c r="S256" s="25">
        <f t="shared" ca="1" si="7"/>
        <v>6528545.5556935854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2144599.9140268695</v>
      </c>
      <c r="R257" s="25">
        <f t="array" aca="1" ref="R257" ca="1">INDEX('Lorri 401b'!L:L,MATCH('Retirement Calculator'!A257,'Lorri 401b'!N:N,0),0)</f>
        <v>4382766.7172658555</v>
      </c>
      <c r="S257" s="25">
        <f t="shared" ca="1" si="7"/>
        <v>6527366.631292725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2145606.6080305791</v>
      </c>
      <c r="R258" s="25">
        <f t="array" aca="1" ref="R258" ca="1">INDEX('Lorri 401b'!L:L,MATCH('Retirement Calculator'!A258,'Lorri 401b'!N:N,0),0)</f>
        <v>4380576.1866762824</v>
      </c>
      <c r="S258" s="25">
        <f t="shared" ca="1" si="7"/>
        <v>6526182.7947068615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2146617.4965926372</v>
      </c>
      <c r="R259" s="25">
        <f t="array" aca="1" ref="R259" ca="1">INDEX('Lorri 401b'!L:L,MATCH('Retirement Calculator'!A259,'Lorri 401b'!N:N,0),0)</f>
        <v>4378376.5288759191</v>
      </c>
      <c r="S259" s="25">
        <f t="shared" ca="1" si="7"/>
        <v>6524994.0254685562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2147632.5971903708</v>
      </c>
      <c r="R260" s="25">
        <f t="array" aca="1" ref="R260" ca="1">INDEX('Lorri 401b'!L:L,MATCH('Retirement Calculator'!A260,'Lorri 401b'!N:N,0),0)</f>
        <v>4376167.7058347212</v>
      </c>
      <c r="S260" s="25">
        <f t="shared" ca="1" si="7"/>
        <v>6523800.303025092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2148651.927373928</v>
      </c>
      <c r="R261" s="25">
        <f t="array" aca="1" ref="R261" ca="1">INDEX('Lorri 401b'!L:L,MATCH('Retirement Calculator'!A261,'Lorri 401b'!N:N,0),0)</f>
        <v>4373949.6793641848</v>
      </c>
      <c r="S261" s="25">
        <f t="shared" ca="1" si="7"/>
        <v>6522601.6067381129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2149675.5047665834</v>
      </c>
      <c r="R262" s="25">
        <f t="array" aca="1" ref="R262" ca="1">INDEX('Lorri 401b'!L:L,MATCH('Retirement Calculator'!A262,'Lorri 401b'!N:N,0),0)</f>
        <v>4371722.4111166876</v>
      </c>
      <c r="S262" s="25">
        <f t="shared" ca="1" si="7"/>
        <v>6521397.915883271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2150703.3470650418</v>
      </c>
      <c r="R263" s="25">
        <f t="array" aca="1" ref="R263" ca="1">INDEX('Lorri 401b'!L:L,MATCH('Retirement Calculator'!A263,'Lorri 401b'!N:N,0),0)</f>
        <v>4369485.8625848256</v>
      </c>
      <c r="S263" s="25">
        <f t="shared" ca="1" si="7"/>
        <v>6520189.2096498674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2151735.4720397433</v>
      </c>
      <c r="R264" s="25">
        <f t="array" aca="1" ref="R264" ca="1">INDEX('Lorri 401b'!L:L,MATCH('Retirement Calculator'!A264,'Lorri 401b'!N:N,0),0)</f>
        <v>4367239.9951007478</v>
      </c>
      <c r="S264" s="25">
        <f t="shared" ca="1" si="7"/>
        <v>6518975.4671404911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2152771.8975351732</v>
      </c>
      <c r="R265" s="25">
        <f t="array" aca="1" ref="R265" ca="1">INDEX('Lorri 401b'!L:L,MATCH('Retirement Calculator'!A265,'Lorri 401b'!N:N,0),0)</f>
        <v>4364984.7698354861</v>
      </c>
      <c r="S265" s="25">
        <f t="shared" ca="1" si="7"/>
        <v>6517756.6673706593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2153812.6414701673</v>
      </c>
      <c r="R266" s="25">
        <f t="array" aca="1" ref="R266" ca="1">INDEX('Lorri 401b'!L:L,MATCH('Retirement Calculator'!A266,'Lorri 401b'!N:N,0),0)</f>
        <v>4362720.1477982858</v>
      </c>
      <c r="S266" s="25">
        <f t="shared" ref="S266:S520" ca="1" si="267">SUM(Q266:R266)</f>
        <v>6516532.7892684527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2154857.7218382237</v>
      </c>
      <c r="R267" s="25">
        <f t="array" aca="1" ref="R267" ca="1">INDEX('Lorri 401b'!L:L,MATCH('Retirement Calculator'!A267,'Lorri 401b'!N:N,0),0)</f>
        <v>4360446.0898359306</v>
      </c>
      <c r="S267" s="25">
        <f t="shared" ca="1" si="267"/>
        <v>6515303.8116741544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2155907.156707814</v>
      </c>
      <c r="R268" s="25">
        <f t="array" aca="1" ref="R268" ca="1">INDEX('Lorri 401b'!L:L,MATCH('Retirement Calculator'!A268,'Lorri 401b'!N:N,0),0)</f>
        <v>4358162.5566320661</v>
      </c>
      <c r="S268" s="25">
        <f t="shared" ca="1" si="267"/>
        <v>6514069.7133398801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2156960.9642226938</v>
      </c>
      <c r="R269" s="25">
        <f t="array" aca="1" ref="R269" ca="1">INDEX('Lorri 401b'!L:L,MATCH('Retirement Calculator'!A269,'Lorri 401b'!N:N,0),0)</f>
        <v>4355869.5087065184</v>
      </c>
      <c r="S269" s="25">
        <f t="shared" ca="1" si="267"/>
        <v>6512830.4729292123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2158019.1626022193</v>
      </c>
      <c r="R270" s="25">
        <f t="array" aca="1" ref="R270" ca="1">INDEX('Lorri 401b'!L:L,MATCH('Retirement Calculator'!A270,'Lorri 401b'!N:N,0),0)</f>
        <v>4353566.9064146141</v>
      </c>
      <c r="S270" s="25">
        <f t="shared" ca="1" si="267"/>
        <v>6511586.0690168329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2159081.7701416593</v>
      </c>
      <c r="R271" s="25">
        <f t="array" aca="1" ref="R271" ca="1">INDEX('Lorri 401b'!L:L,MATCH('Retirement Calculator'!A271,'Lorri 401b'!N:N,0),0)</f>
        <v>4351254.7099464936</v>
      </c>
      <c r="S271" s="25">
        <f t="shared" ca="1" si="267"/>
        <v>6510336.4800881529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2160148.8052125135</v>
      </c>
      <c r="R272" s="25">
        <f t="array" aca="1" ref="R272" ca="1">INDEX('Lorri 401b'!L:L,MATCH('Retirement Calculator'!A272,'Lorri 401b'!N:N,0),0)</f>
        <v>4348932.8793264227</v>
      </c>
      <c r="S272" s="25">
        <f t="shared" ca="1" si="267"/>
        <v>6509081.6845389362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2161220.2862628298</v>
      </c>
      <c r="R273" s="25">
        <f t="array" aca="1" ref="R273" ca="1">INDEX('Lorri 401b'!L:L,MATCH('Retirement Calculator'!A273,'Lorri 401b'!N:N,0),0)</f>
        <v>4346601.3744121017</v>
      </c>
      <c r="S273" s="25">
        <f t="shared" ca="1" si="267"/>
        <v>6507821.6606749315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2162296.2318175226</v>
      </c>
      <c r="R274" s="25">
        <f t="array" aca="1" ref="R274" ca="1">INDEX('Lorri 401b'!L:L,MATCH('Retirement Calculator'!A274,'Lorri 401b'!N:N,0),0)</f>
        <v>4344260.154893971</v>
      </c>
      <c r="S274" s="25">
        <f t="shared" ca="1" si="267"/>
        <v>6506556.3867114931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2163376.660478693</v>
      </c>
      <c r="R275" s="25">
        <f t="array" aca="1" ref="R275" ca="1">INDEX('Lorri 401b'!L:L,MATCH('Retirement Calculator'!A275,'Lorri 401b'!N:N,0),0)</f>
        <v>4341909.1802945146</v>
      </c>
      <c r="S275" s="25">
        <f t="shared" ca="1" si="267"/>
        <v>6505285.8407732081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2164461.5909259515</v>
      </c>
      <c r="R276" s="25">
        <f t="array" aca="1" ref="R276" ca="1">INDEX('Lorri 401b'!L:L,MATCH('Retirement Calculator'!A276,'Lorri 401b'!N:N,0),0)</f>
        <v>4339548.4099675603</v>
      </c>
      <c r="S276" s="25">
        <f t="shared" ca="1" si="267"/>
        <v>6504010.0008935118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2165551.0419167406</v>
      </c>
      <c r="R277" s="25">
        <f t="array" aca="1" ref="R277" ca="1">INDEX('Lorri 401b'!L:L,MATCH('Retirement Calculator'!A277,'Lorri 401b'!N:N,0),0)</f>
        <v>4337177.8030975768</v>
      </c>
      <c r="S277" s="25">
        <f t="shared" ca="1" si="267"/>
        <v>6502728.845014317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2166645.032286658</v>
      </c>
      <c r="R278" s="25">
        <f t="array" aca="1" ref="R278" ca="1">INDEX('Lorri 401b'!L:L,MATCH('Retirement Calculator'!A278,'Lorri 401b'!N:N,0),0)</f>
        <v>4334797.3186989687</v>
      </c>
      <c r="S278" s="25">
        <f t="shared" ca="1" si="267"/>
        <v>6501442.3509856267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2167743.5809497833</v>
      </c>
      <c r="R279" s="25">
        <f t="array" aca="1" ref="R279" ca="1">INDEX('Lorri 401b'!L:L,MATCH('Retirement Calculator'!A279,'Lorri 401b'!N:N,0),0)</f>
        <v>4332406.9156153668</v>
      </c>
      <c r="S279" s="25">
        <f t="shared" ca="1" si="267"/>
        <v>6500150.4965651501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2168846.706899005</v>
      </c>
      <c r="R280" s="25">
        <f t="array" aca="1" ref="R280" ca="1">INDEX('Lorri 401b'!L:L,MATCH('Retirement Calculator'!A280,'Lorri 401b'!N:N,0),0)</f>
        <v>4330006.5525189163</v>
      </c>
      <c r="S280" s="25">
        <f t="shared" ca="1" si="267"/>
        <v>6498853.2594179213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2169954.4292063485</v>
      </c>
      <c r="R281" s="25">
        <f t="array" aca="1" ref="R281" ca="1">INDEX('Lorri 401b'!L:L,MATCH('Retirement Calculator'!A281,'Lorri 401b'!N:N,0),0)</f>
        <v>4327596.187909564</v>
      </c>
      <c r="S281" s="25">
        <f t="shared" ca="1" si="267"/>
        <v>6497550.617115913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2171066.7670233059</v>
      </c>
      <c r="R282" s="25">
        <f t="array" aca="1" ref="R282" ca="1">INDEX('Lorri 401b'!L:L,MATCH('Retirement Calculator'!A282,'Lorri 401b'!N:N,0),0)</f>
        <v>4325175.7801143397</v>
      </c>
      <c r="S282" s="25">
        <f t="shared" ca="1" si="267"/>
        <v>6496242.547137646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2172183.7395811672</v>
      </c>
      <c r="R283" s="25">
        <f t="array" aca="1" ref="R283" ca="1">INDEX('Lorri 401b'!L:L,MATCH('Retirement Calculator'!A283,'Lorri 401b'!N:N,0),0)</f>
        <v>4322745.2872866346</v>
      </c>
      <c r="S283" s="25">
        <f t="shared" ca="1" si="267"/>
        <v>6494929.0268678013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2173305.3661913527</v>
      </c>
      <c r="R284" s="25">
        <f t="array" aca="1" ref="R284" ca="1">INDEX('Lorri 401b'!L:L,MATCH('Retirement Calculator'!A284,'Lorri 401b'!N:N,0),0)</f>
        <v>4320304.6674054815</v>
      </c>
      <c r="S284" s="25">
        <f t="shared" ca="1" si="267"/>
        <v>6493610.0335968342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2174431.6662457474</v>
      </c>
      <c r="R285" s="25">
        <f t="array" aca="1" ref="R285" ca="1">INDEX('Lorri 401b'!L:L,MATCH('Retirement Calculator'!A285,'Lorri 401b'!N:N,0),0)</f>
        <v>4317853.8782748235</v>
      </c>
      <c r="S285" s="25">
        <f t="shared" ca="1" si="267"/>
        <v>6492285.5445205709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2175562.6592170354</v>
      </c>
      <c r="R286" s="25">
        <f t="array" aca="1" ref="R286" ca="1">INDEX('Lorri 401b'!L:L,MATCH('Retirement Calculator'!A286,'Lorri 401b'!N:N,0),0)</f>
        <v>4315392.8775227871</v>
      </c>
      <c r="S286" s="25">
        <f t="shared" ca="1" si="267"/>
        <v>6490955.5367398225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2176698.364659037</v>
      </c>
      <c r="R287" s="25">
        <f t="array" aca="1" ref="R287" ca="1">INDEX('Lorri 401b'!L:L,MATCH('Retirement Calculator'!A287,'Lorri 401b'!N:N,0),0)</f>
        <v>4312921.6226009512</v>
      </c>
      <c r="S287" s="25">
        <f t="shared" ca="1" si="267"/>
        <v>6489619.9872599877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2177838.8022070471</v>
      </c>
      <c r="R288" s="25">
        <f t="array" aca="1" ref="R288" ca="1">INDEX('Lorri 401b'!L:L,MATCH('Retirement Calculator'!A288,'Lorri 401b'!N:N,0),0)</f>
        <v>4310440.0707836077</v>
      </c>
      <c r="S288" s="25">
        <f t="shared" ca="1" si="267"/>
        <v>6488278.8729906548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2178983.9915781738</v>
      </c>
      <c r="R289" s="25">
        <f t="array" aca="1" ref="R289" ca="1">INDEX('Lorri 401b'!L:L,MATCH('Retirement Calculator'!A289,'Lorri 401b'!N:N,0),0)</f>
        <v>4307948.1791670248</v>
      </c>
      <c r="S289" s="25">
        <f t="shared" ca="1" si="267"/>
        <v>6486932.1707451986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2180133.9525716803</v>
      </c>
      <c r="R290" s="25">
        <f t="array" aca="1" ref="R290" ca="1">INDEX('Lorri 401b'!L:L,MATCH('Retirement Calculator'!A290,'Lorri 401b'!N:N,0),0)</f>
        <v>4305445.9046687065</v>
      </c>
      <c r="S290" s="25">
        <f t="shared" ca="1" si="267"/>
        <v>6485579.8572403863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2181288.7050693263</v>
      </c>
      <c r="R291" s="25">
        <f t="array" aca="1" ref="R291" ca="1">INDEX('Lorri 401b'!L:L,MATCH('Retirement Calculator'!A291,'Lorri 401b'!N:N,0),0)</f>
        <v>4302933.204026645</v>
      </c>
      <c r="S291" s="25">
        <f t="shared" ca="1" si="267"/>
        <v>6484221.9090959709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2182448.2690357128</v>
      </c>
      <c r="R292" s="25">
        <f t="array" aca="1" ref="R292" ca="1">INDEX('Lorri 401b'!L:L,MATCH('Retirement Calculator'!A292,'Lorri 401b'!N:N,0),0)</f>
        <v>4300410.0337985745</v>
      </c>
      <c r="S292" s="25">
        <f t="shared" ca="1" si="267"/>
        <v>6482858.3028342873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2183612.6645186255</v>
      </c>
      <c r="R293" s="25">
        <f t="array" aca="1" ref="R293" ca="1">INDEX('Lorri 401b'!L:L,MATCH('Retirement Calculator'!A293,'Lorri 401b'!N:N,0),0)</f>
        <v>4297876.3503612205</v>
      </c>
      <c r="S293" s="25">
        <f t="shared" ca="1" si="267"/>
        <v>6481489.014879846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2184781.9116493836</v>
      </c>
      <c r="R294" s="25">
        <f t="array" aca="1" ref="R294" ca="1">INDEX('Lorri 401b'!L:L,MATCH('Retirement Calculator'!A294,'Lorri 401b'!N:N,0),0)</f>
        <v>4295332.1099095447</v>
      </c>
      <c r="S294" s="25">
        <f t="shared" ca="1" si="267"/>
        <v>6480114.0215589283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2185956.030643187</v>
      </c>
      <c r="R295" s="25">
        <f t="array" aca="1" ref="R295" ca="1">INDEX('Lorri 401b'!L:L,MATCH('Retirement Calculator'!A295,'Lorri 401b'!N:N,0),0)</f>
        <v>4292777.2684559869</v>
      </c>
      <c r="S295" s="25">
        <f t="shared" ca="1" si="267"/>
        <v>6478733.2990991734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2187135.0417994643</v>
      </c>
      <c r="R296" s="25">
        <f t="array" aca="1" ref="R296" ca="1">INDEX('Lorri 401b'!L:L,MATCH('Retirement Calculator'!A296,'Lorri 401b'!N:N,0),0)</f>
        <v>4290211.7818297055</v>
      </c>
      <c r="S296" s="25">
        <f t="shared" ca="1" si="267"/>
        <v>6477346.8236291697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2188318.9655022263</v>
      </c>
      <c r="R297" s="25">
        <f t="array" aca="1" ref="R297" ca="1">INDEX('Lorri 401b'!L:L,MATCH('Retirement Calculator'!A297,'Lorri 401b'!N:N,0),0)</f>
        <v>4287635.6056758147</v>
      </c>
      <c r="S297" s="25">
        <f t="shared" ca="1" si="267"/>
        <v>6475954.5711780414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2189507.8222204163</v>
      </c>
      <c r="R298" s="25">
        <f t="array" aca="1" ref="R298" ca="1">INDEX('Lorri 401b'!L:L,MATCH('Retirement Calculator'!A298,'Lorri 401b'!N:N,0),0)</f>
        <v>4285048.6954546161</v>
      </c>
      <c r="S298" s="25">
        <f t="shared" ca="1" si="267"/>
        <v>6474556.5176750328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2190701.6325082653</v>
      </c>
      <c r="R299" s="25">
        <f t="array" aca="1" ref="R299" ca="1">INDEX('Lorri 401b'!L:L,MATCH('Retirement Calculator'!A299,'Lorri 401b'!N:N,0),0)</f>
        <v>4282451.0064408295</v>
      </c>
      <c r="S299" s="25">
        <f t="shared" ca="1" si="267"/>
        <v>6473152.6389490943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2191900.417005647</v>
      </c>
      <c r="R300" s="25">
        <f t="array" aca="1" ref="R300" ca="1">INDEX('Lorri 401b'!L:L,MATCH('Retirement Calculator'!A300,'Lorri 401b'!N:N,0),0)</f>
        <v>4279842.4937228188</v>
      </c>
      <c r="S300" s="25">
        <f t="shared" ca="1" si="267"/>
        <v>6471742.9107284658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2193104.1964384345</v>
      </c>
      <c r="R301" s="25">
        <f t="array" aca="1" ref="R301" ca="1">INDEX('Lorri 401b'!L:L,MATCH('Retirement Calculator'!A301,'Lorri 401b'!N:N,0),0)</f>
        <v>4277223.1122018164</v>
      </c>
      <c r="S301" s="25">
        <f t="shared" ca="1" si="267"/>
        <v>6470327.3086402509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2194312.9916188587</v>
      </c>
      <c r="R302" s="25">
        <f t="array" aca="1" ref="R302" ca="1">INDEX('Lorri 401b'!L:L,MATCH('Retirement Calculator'!A302,'Lorri 401b'!N:N,0),0)</f>
        <v>4274592.8165911427</v>
      </c>
      <c r="S302" s="25">
        <f t="shared" ca="1" si="267"/>
        <v>6468905.8082100013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2195526.8234458677</v>
      </c>
      <c r="R303" s="25">
        <f t="array" aca="1" ref="R303" ca="1">INDEX('Lorri 401b'!L:L,MATCH('Retirement Calculator'!A303,'Lorri 401b'!N:N,0),0)</f>
        <v>4271951.5614154246</v>
      </c>
      <c r="S303" s="25">
        <f t="shared" ca="1" si="267"/>
        <v>6467478.3848612923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2196745.7129054898</v>
      </c>
      <c r="R304" s="25">
        <f t="array" aca="1" ref="R304" ca="1">INDEX('Lorri 401b'!L:L,MATCH('Retirement Calculator'!A304,'Lorri 401b'!N:N,0),0)</f>
        <v>4269299.3010098077</v>
      </c>
      <c r="S304" s="25">
        <f t="shared" ca="1" si="267"/>
        <v>6466045.0139152976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2197969.6810711934</v>
      </c>
      <c r="R305" s="25">
        <f t="array" aca="1" ref="R305" ca="1">INDEX('Lorri 401b'!L:L,MATCH('Retirement Calculator'!A305,'Lorri 401b'!N:N,0),0)</f>
        <v>4266635.9895191677</v>
      </c>
      <c r="S305" s="25">
        <f t="shared" ca="1" si="267"/>
        <v>6464605.6705903616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2199198.7491042539</v>
      </c>
      <c r="R306" s="25">
        <f t="array" aca="1" ref="R306" ca="1">INDEX('Lorri 401b'!L:L,MATCH('Retirement Calculator'!A306,'Lorri 401b'!N:N,0),0)</f>
        <v>4263961.5808973163</v>
      </c>
      <c r="S306" s="25">
        <f t="shared" ca="1" si="267"/>
        <v>6463160.3300015703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2200432.9382541189</v>
      </c>
      <c r="R307" s="25">
        <f t="array" aca="1" ref="R307" ca="1">INDEX('Lorri 401b'!L:L,MATCH('Retirement Calculator'!A307,'Lorri 401b'!N:N,0),0)</f>
        <v>4261276.0289062075</v>
      </c>
      <c r="S307" s="25">
        <f t="shared" ca="1" si="267"/>
        <v>6461708.9671603264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2201672.2698587752</v>
      </c>
      <c r="R308" s="25">
        <f t="array" aca="1" ref="R308" ca="1">INDEX('Lorri 401b'!L:L,MATCH('Retirement Calculator'!A308,'Lorri 401b'!N:N,0),0)</f>
        <v>4258579.2871151352</v>
      </c>
      <c r="S308" s="25">
        <f t="shared" ca="1" si="267"/>
        <v>6460251.55697391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2202916.7653451175</v>
      </c>
      <c r="R309" s="25">
        <f t="array" aca="1" ref="R309" ca="1">INDEX('Lorri 401b'!L:L,MATCH('Retirement Calculator'!A309,'Lorri 401b'!N:N,0),0)</f>
        <v>4255871.3088999335</v>
      </c>
      <c r="S309" s="25">
        <f t="shared" ca="1" si="267"/>
        <v>6458788.0742450505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2204166.4462293196</v>
      </c>
      <c r="R310" s="25">
        <f t="array" aca="1" ref="R310" ca="1">INDEX('Lorri 401b'!L:L,MATCH('Retirement Calculator'!A310,'Lorri 401b'!N:N,0),0)</f>
        <v>4253152.0474421689</v>
      </c>
      <c r="S310" s="25">
        <f t="shared" ca="1" si="267"/>
        <v>6457318.493671488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2205421.3341172058</v>
      </c>
      <c r="R311" s="25">
        <f t="array" aca="1" ref="R311" ca="1">INDEX('Lorri 401b'!L:L,MATCH('Retirement Calculator'!A311,'Lorri 401b'!N:N,0),0)</f>
        <v>4250421.4557283297</v>
      </c>
      <c r="S311" s="25">
        <f t="shared" ca="1" si="267"/>
        <v>6455842.7898455355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2206681.4507046249</v>
      </c>
      <c r="R312" s="25">
        <f t="array" aca="1" ref="R312" ca="1">INDEX('Lorri 401b'!L:L,MATCH('Retirement Calculator'!A312,'Lorri 401b'!N:N,0),0)</f>
        <v>4247679.4865490161</v>
      </c>
      <c r="S312" s="25">
        <f t="shared" ca="1" si="267"/>
        <v>6454360.937253641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2207946.8177778251</v>
      </c>
      <c r="R313" s="25">
        <f t="array" aca="1" ref="R313" ca="1">INDEX('Lorri 401b'!L:L,MATCH('Retirement Calculator'!A313,'Lorri 401b'!N:N,0),0)</f>
        <v>4244926.0924981227</v>
      </c>
      <c r="S313" s="25">
        <f t="shared" ca="1" si="267"/>
        <v>6452872.9102759473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2209217.4572138302</v>
      </c>
      <c r="R314" s="25">
        <f t="array" aca="1" ref="R314" ca="1">INDEX('Lorri 401b'!L:L,MATCH('Retirement Calculator'!A314,'Lorri 401b'!N:N,0),0)</f>
        <v>4242161.2259720173</v>
      </c>
      <c r="S314" s="25">
        <f t="shared" ca="1" si="267"/>
        <v>6451378.6831858475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2210493.3909808188</v>
      </c>
      <c r="R315" s="25">
        <f t="array" aca="1" ref="R315" ca="1">INDEX('Lorri 401b'!L:L,MATCH('Retirement Calculator'!A315,'Lorri 401b'!N:N,0),0)</f>
        <v>4239384.839168719</v>
      </c>
      <c r="S315" s="25">
        <f t="shared" ca="1" si="267"/>
        <v>6449878.2301495373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2211774.6411385029</v>
      </c>
      <c r="R316" s="25">
        <f t="array" aca="1" ref="R316" ca="1">INDEX('Lorri 401b'!L:L,MATCH('Retirement Calculator'!A316,'Lorri 401b'!N:N,0),0)</f>
        <v>4236596.8840870745</v>
      </c>
      <c r="S316" s="25">
        <f t="shared" ca="1" si="267"/>
        <v>6448371.5252255779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2213061.2298385105</v>
      </c>
      <c r="R317" s="25">
        <f t="array" aca="1" ref="R317" ca="1">INDEX('Lorri 401b'!L:L,MATCH('Retirement Calculator'!A317,'Lorri 401b'!N:N,0),0)</f>
        <v>4233797.3125259224</v>
      </c>
      <c r="S317" s="25">
        <f t="shared" ca="1" si="267"/>
        <v>6446858.5423644334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2214353.1793247685</v>
      </c>
      <c r="R318" s="25">
        <f t="array" aca="1" ref="R318" ca="1">INDEX('Lorri 401b'!L:L,MATCH('Retirement Calculator'!A318,'Lorri 401b'!N:N,0),0)</f>
        <v>4230986.0760832662</v>
      </c>
      <c r="S318" s="25">
        <f t="shared" ca="1" si="267"/>
        <v>6445339.2554080347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2215650.511933886</v>
      </c>
      <c r="R319" s="25">
        <f t="array" aca="1" ref="R319" ca="1">INDEX('Lorri 401b'!L:L,MATCH('Retirement Calculator'!A319,'Lorri 401b'!N:N,0),0)</f>
        <v>4228163.1261554323</v>
      </c>
      <c r="S319" s="25">
        <f t="shared" ca="1" si="267"/>
        <v>6443813.6380893178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2216953.2500955411</v>
      </c>
      <c r="R320" s="25">
        <f t="array" aca="1" ref="R320" ca="1">INDEX('Lorri 401b'!L:L,MATCH('Retirement Calculator'!A320,'Lorri 401b'!N:N,0),0)</f>
        <v>4225328.4139362322</v>
      </c>
      <c r="S320" s="25">
        <f t="shared" ca="1" si="267"/>
        <v>6442281.6640317738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2218261.4163328698</v>
      </c>
      <c r="R321" s="25">
        <f t="array" aca="1" ref="R321" ca="1">INDEX('Lorri 401b'!L:L,MATCH('Retirement Calculator'!A321,'Lorri 401b'!N:N,0),0)</f>
        <v>4222481.8904161183</v>
      </c>
      <c r="S321" s="25">
        <f t="shared" ca="1" si="267"/>
        <v>6440743.3067489881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2219575.033262854</v>
      </c>
      <c r="R322" s="25">
        <f t="array" aca="1" ref="R322" ca="1">INDEX('Lorri 401b'!L:L,MATCH('Retirement Calculator'!A322,'Lorri 401b'!N:N,0),0)</f>
        <v>4219623.5063813375</v>
      </c>
      <c r="S322" s="25">
        <f t="shared" ca="1" si="267"/>
        <v>6439198.539644191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2220894.1235967134</v>
      </c>
      <c r="R323" s="25">
        <f t="array" aca="1" ref="R323" ca="1">INDEX('Lorri 401b'!L:L,MATCH('Retirement Calculator'!A323,'Lorri 401b'!N:N,0),0)</f>
        <v>4216753.2124130782</v>
      </c>
      <c r="S323" s="25">
        <f t="shared" ca="1" si="267"/>
        <v>6437647.3360097911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2222218.7101402972</v>
      </c>
      <c r="R324" s="25">
        <f t="array" aca="1" ref="R324" ca="1">INDEX('Lorri 401b'!L:L,MATCH('Retirement Calculator'!A324,'Lorri 401b'!N:N,0),0)</f>
        <v>4213870.9588866178</v>
      </c>
      <c r="S324" s="25">
        <f t="shared" ca="1" si="267"/>
        <v>6436089.669026915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2223548.8157944791</v>
      </c>
      <c r="R325" s="25">
        <f t="array" aca="1" ref="R325" ca="1">INDEX('Lorri 401b'!L:L,MATCH('Retirement Calculator'!A325,'Lorri 401b'!N:N,0),0)</f>
        <v>4210976.6959704645</v>
      </c>
      <c r="S325" s="25">
        <f t="shared" ca="1" si="267"/>
        <v>6434525.5117649436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2224884.4635555535</v>
      </c>
      <c r="R326" s="25">
        <f t="array" aca="1" ref="R326" ca="1">INDEX('Lorri 401b'!L:L,MATCH('Retirement Calculator'!A326,'Lorri 401b'!N:N,0),0)</f>
        <v>4208070.3736254936</v>
      </c>
      <c r="S326" s="25">
        <f t="shared" ca="1" si="267"/>
        <v>6432954.8371810466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2226225.6765156323</v>
      </c>
      <c r="R327" s="25">
        <f t="array" aca="1" ref="R327" ca="1">INDEX('Lorri 401b'!L:L,MATCH('Retirement Calculator'!A327,'Lorri 401b'!N:N,0),0)</f>
        <v>4205151.9416040853</v>
      </c>
      <c r="S327" s="25">
        <f t="shared" ca="1" si="267"/>
        <v>6431377.6181197176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2227572.4778630449</v>
      </c>
      <c r="R328" s="25">
        <f t="array" aca="1" ref="R328" ca="1">INDEX('Lorri 401b'!L:L,MATCH('Retirement Calculator'!A328,'Lorri 401b'!N:N,0),0)</f>
        <v>4202221.3494492546</v>
      </c>
      <c r="S328" s="25">
        <f t="shared" ca="1" si="267"/>
        <v>6429793.8273123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2228924.8908827384</v>
      </c>
      <c r="R329" s="25">
        <f t="array" aca="1" ref="R329" ca="1">INDEX('Lorri 401b'!L:L,MATCH('Retirement Calculator'!A329,'Lorri 401b'!N:N,0),0)</f>
        <v>4199278.5464937789</v>
      </c>
      <c r="S329" s="25">
        <f t="shared" ca="1" si="267"/>
        <v>6428203.4373765178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2230282.9389566807</v>
      </c>
      <c r="R330" s="25">
        <f t="array" aca="1" ref="R330" ca="1">INDEX('Lorri 401b'!L:L,MATCH('Retirement Calculator'!A330,'Lorri 401b'!N:N,0),0)</f>
        <v>4196323.4818593217</v>
      </c>
      <c r="S330" s="25">
        <f t="shared" ca="1" si="267"/>
        <v>6426606.4208160024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2231646.6455642642</v>
      </c>
      <c r="R331" s="25">
        <f t="array" aca="1" ref="R331" ca="1">INDEX('Lorri 401b'!L:L,MATCH('Retirement Calculator'!A331,'Lorri 401b'!N:N,0),0)</f>
        <v>4193356.1044555544</v>
      </c>
      <c r="S331" s="25">
        <f t="shared" ca="1" si="267"/>
        <v>6425002.7500198185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2233016.0342827127</v>
      </c>
      <c r="R332" s="25">
        <f t="array" aca="1" ref="R332" ca="1">INDEX('Lorri 401b'!L:L,MATCH('Retirement Calculator'!A332,'Lorri 401b'!N:N,0),0)</f>
        <v>4190376.3629792714</v>
      </c>
      <c r="S332" s="25">
        <f t="shared" ca="1" si="267"/>
        <v>6423392.3972619846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2234391.1287874882</v>
      </c>
      <c r="R333" s="25">
        <f t="array" aca="1" ref="R333" ca="1">INDEX('Lorri 401b'!L:L,MATCH('Retirement Calculator'!A333,'Lorri 401b'!N:N,0),0)</f>
        <v>4187384.2059135037</v>
      </c>
      <c r="S333" s="25">
        <f t="shared" ca="1" si="267"/>
        <v>6421775.3347009923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2235771.9528527004</v>
      </c>
      <c r="R334" s="25">
        <f t="array" aca="1" ref="R334" ca="1">INDEX('Lorri 401b'!L:L,MATCH('Retirement Calculator'!A334,'Lorri 401b'!N:N,0),0)</f>
        <v>4184379.5815266287</v>
      </c>
      <c r="S334" s="25">
        <f t="shared" ca="1" si="267"/>
        <v>6420151.5343793295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2237158.5303515173</v>
      </c>
      <c r="R335" s="25">
        <f t="array" aca="1" ref="R335" ca="1">INDEX('Lorri 401b'!L:L,MATCH('Retirement Calculator'!A335,'Lorri 401b'!N:N,0),0)</f>
        <v>4181362.4378714752</v>
      </c>
      <c r="S335" s="25">
        <f t="shared" ca="1" si="267"/>
        <v>6418520.9682229925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2238550.8852565791</v>
      </c>
      <c r="R336" s="25">
        <f t="array" aca="1" ref="R336" ca="1">INDEX('Lorri 401b'!L:L,MATCH('Retirement Calculator'!A336,'Lorri 401b'!N:N,0),0)</f>
        <v>4178332.7227844251</v>
      </c>
      <c r="S336" s="25">
        <f t="shared" ca="1" si="267"/>
        <v>6416883.6080410043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2239949.0416404125</v>
      </c>
      <c r="R337" s="25">
        <f t="array" aca="1" ref="R337" ca="1">INDEX('Lorri 401b'!L:L,MATCH('Retirement Calculator'!A337,'Lorri 401b'!N:N,0),0)</f>
        <v>4175290.3838845124</v>
      </c>
      <c r="S337" s="25">
        <f t="shared" ca="1" si="267"/>
        <v>6415239.4255249249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2241353.023675845</v>
      </c>
      <c r="R338" s="25">
        <f t="array" aca="1" ref="R338" ca="1">INDEX('Lorri 401b'!L:L,MATCH('Retirement Calculator'!A338,'Lorri 401b'!N:N,0),0)</f>
        <v>4172235.3685725168</v>
      </c>
      <c r="S338" s="25">
        <f t="shared" ca="1" si="267"/>
        <v>6413588.3922483623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2242762.8556364253</v>
      </c>
      <c r="R339" s="25">
        <f t="array" aca="1" ref="R339" ca="1">INDEX('Lorri 401b'!L:L,MATCH('Retirement Calculator'!A339,'Lorri 401b'!N:N,0),0)</f>
        <v>4169167.6240300545</v>
      </c>
      <c r="S339" s="25">
        <f t="shared" ca="1" si="267"/>
        <v>6411930.4796664799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2244178.561896841</v>
      </c>
      <c r="R340" s="25">
        <f t="array" aca="1" ref="R340" ca="1">INDEX('Lorri 401b'!L:L,MATCH('Retirement Calculator'!A340,'Lorri 401b'!N:N,0),0)</f>
        <v>4166087.0972186653</v>
      </c>
      <c r="S340" s="25">
        <f t="shared" ca="1" si="267"/>
        <v>6410265.6591155063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2245600.1669333419</v>
      </c>
      <c r="R341" s="25">
        <f t="array" aca="1" ref="R341" ca="1">INDEX('Lorri 401b'!L:L,MATCH('Retirement Calculator'!A341,'Lorri 401b'!N:N,0),0)</f>
        <v>4162993.7348788953</v>
      </c>
      <c r="S341" s="25">
        <f t="shared" ca="1" si="267"/>
        <v>6408593.9018122368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2247027.6953241616</v>
      </c>
      <c r="R342" s="25">
        <f t="array" aca="1" ref="R342" ca="1">INDEX('Lorri 401b'!L:L,MATCH('Retirement Calculator'!A342,'Lorri 401b'!N:N,0),0)</f>
        <v>4159887.4835293763</v>
      </c>
      <c r="S342" s="25">
        <f t="shared" ca="1" si="267"/>
        <v>6406915.1788535379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2248461.1717499429</v>
      </c>
      <c r="R343" s="25">
        <f t="array" aca="1" ref="R343" ca="1">INDEX('Lorri 401b'!L:L,MATCH('Retirement Calculator'!A343,'Lorri 401b'!N:N,0),0)</f>
        <v>4156768.289465901</v>
      </c>
      <c r="S343" s="25">
        <f t="shared" ca="1" si="267"/>
        <v>6405229.4612158444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2249900.6209941651</v>
      </c>
      <c r="R344" s="25">
        <f t="array" aca="1" ref="R344" ca="1">INDEX('Lorri 401b'!L:L,MATCH('Retirement Calculator'!A344,'Lorri 401b'!N:N,0),0)</f>
        <v>4153636.0987604945</v>
      </c>
      <c r="S344" s="25">
        <f t="shared" ca="1" si="267"/>
        <v>6403536.7197546596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2251346.0679435716</v>
      </c>
      <c r="R345" s="25">
        <f t="array" aca="1" ref="R345" ca="1">INDEX('Lorri 401b'!L:L,MATCH('Retirement Calculator'!A345,'Lorri 401b'!N:N,0),0)</f>
        <v>4150490.8572604819</v>
      </c>
      <c r="S345" s="25">
        <f t="shared" ca="1" si="267"/>
        <v>6401836.9252040535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2252797.5375886005</v>
      </c>
      <c r="R346" s="25">
        <f t="array" aca="1" ref="R346" ca="1">INDEX('Lorri 401b'!L:L,MATCH('Retirement Calculator'!A346,'Lorri 401b'!N:N,0),0)</f>
        <v>4147332.5105875526</v>
      </c>
      <c r="S346" s="25">
        <f t="shared" ca="1" si="267"/>
        <v>6400130.0481761526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2254255.0550238173</v>
      </c>
      <c r="R347" s="25">
        <f t="array" aca="1" ref="R347" ca="1">INDEX('Lorri 401b'!L:L,MATCH('Retirement Calculator'!A347,'Lorri 401b'!N:N,0),0)</f>
        <v>4144161.0041368194</v>
      </c>
      <c r="S347" s="25">
        <f t="shared" ca="1" si="267"/>
        <v>6398416.0591606367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2255718.6454483476</v>
      </c>
      <c r="R348" s="25">
        <f t="array" aca="1" ref="R348" ca="1">INDEX('Lorri 401b'!L:L,MATCH('Retirement Calculator'!A348,'Lorri 401b'!N:N,0),0)</f>
        <v>4140976.2830758751</v>
      </c>
      <c r="S348" s="25">
        <f t="shared" ca="1" si="267"/>
        <v>6396694.9285242222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2257188.3341663131</v>
      </c>
      <c r="R349" s="25">
        <f t="array" aca="1" ref="R349" ca="1">INDEX('Lorri 401b'!L:L,MATCH('Retirement Calculator'!A349,'Lorri 401b'!N:N,0),0)</f>
        <v>4137778.2923438433</v>
      </c>
      <c r="S349" s="25">
        <f t="shared" ca="1" si="267"/>
        <v>6394966.6265101563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2258664.1465872703</v>
      </c>
      <c r="R350" s="25">
        <f t="array" aca="1" ref="R350" ca="1">INDEX('Lorri 401b'!L:L,MATCH('Retirement Calculator'!A350,'Lorri 401b'!N:N,0),0)</f>
        <v>4134566.976650428</v>
      </c>
      <c r="S350" s="25">
        <f t="shared" ca="1" si="267"/>
        <v>6393231.1232376983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2260146.1082266481</v>
      </c>
      <c r="R351" s="25">
        <f t="array" aca="1" ref="R351" ca="1">INDEX('Lorri 401b'!L:L,MATCH('Retirement Calculator'!A351,'Lorri 401b'!N:N,0),0)</f>
        <v>4131342.2804749571</v>
      </c>
      <c r="S351" s="25">
        <f t="shared" ca="1" si="267"/>
        <v>6391488.3887016047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2261634.2447061897</v>
      </c>
      <c r="R352" s="25">
        <f t="array" aca="1" ref="R352" ca="1">INDEX('Lorri 401b'!L:L,MATCH('Retirement Calculator'!A352,'Lorri 401b'!N:N,0),0)</f>
        <v>4128104.1480654217</v>
      </c>
      <c r="S352" s="25">
        <f t="shared" ca="1" si="267"/>
        <v>6389738.392771611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2263128.5817543962</v>
      </c>
      <c r="R353" s="25">
        <f t="array" aca="1" ref="R353" ca="1">INDEX('Lorri 401b'!L:L,MATCH('Retirement Calculator'!A353,'Lorri 401b'!N:N,0),0)</f>
        <v>4124852.523437513</v>
      </c>
      <c r="S353" s="25">
        <f t="shared" ca="1" si="267"/>
        <v>6387981.1051919088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2264629.1452069702</v>
      </c>
      <c r="R354" s="25">
        <f t="array" aca="1" ref="R354" ca="1">INDEX('Lorri 401b'!L:L,MATCH('Retirement Calculator'!A354,'Lorri 401b'!N:N,0),0)</f>
        <v>4121587.3503736546</v>
      </c>
      <c r="S354" s="25">
        <f t="shared" ca="1" si="267"/>
        <v>6386216.4955806248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2266135.9610072635</v>
      </c>
      <c r="R355" s="25">
        <f t="array" aca="1" ref="R355" ca="1">INDEX('Lorri 401b'!L:L,MATCH('Retirement Calculator'!A355,'Lorri 401b'!N:N,0),0)</f>
        <v>4118308.5724220304</v>
      </c>
      <c r="S355" s="25">
        <f t="shared" ca="1" si="267"/>
        <v>6384444.5334292939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2267649.0552067244</v>
      </c>
      <c r="R356" s="25">
        <f t="array" aca="1" ref="R356" ca="1">INDEX('Lorri 401b'!L:L,MATCH('Retirement Calculator'!A356,'Lorri 401b'!N:N,0),0)</f>
        <v>4115016.1328956075</v>
      </c>
      <c r="S356" s="25">
        <f t="shared" ca="1" si="267"/>
        <v>6382665.1881023319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2269168.4539653501</v>
      </c>
      <c r="R357" s="25">
        <f t="array" aca="1" ref="R357" ca="1">INDEX('Lorri 401b'!L:L,MATCH('Retirement Calculator'!A357,'Lorri 401b'!N:N,0),0)</f>
        <v>4111709.9748711581</v>
      </c>
      <c r="S357" s="25">
        <f t="shared" ca="1" si="267"/>
        <v>6380878.4288365077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2270694.1835521366</v>
      </c>
      <c r="R358" s="25">
        <f t="array" aca="1" ref="R358" ca="1">INDEX('Lorri 401b'!L:L,MATCH('Retirement Calculator'!A358,'Lorri 401b'!N:N,0),0)</f>
        <v>4108390.0411882736</v>
      </c>
      <c r="S358" s="25">
        <f t="shared" ca="1" si="267"/>
        <v>6379084.2247404102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2272226.2703455347</v>
      </c>
      <c r="R359" s="25">
        <f t="array" aca="1" ref="R359" ca="1">INDEX('Lorri 401b'!L:L,MATCH('Retirement Calculator'!A359,'Lorri 401b'!N:N,0),0)</f>
        <v>4105056.2744483766</v>
      </c>
      <c r="S359" s="25">
        <f t="shared" ca="1" si="267"/>
        <v>6377282.5447939113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2273764.7408339051</v>
      </c>
      <c r="R360" s="25">
        <f t="array" aca="1" ref="R360" ca="1">INDEX('Lorri 401b'!L:L,MATCH('Retirement Calculator'!A360,'Lorri 401b'!N:N,0),0)</f>
        <v>4101708.6170137301</v>
      </c>
      <c r="S360" s="25">
        <f t="shared" ca="1" si="267"/>
        <v>6375473.3578476347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2275309.621615977</v>
      </c>
      <c r="R361" s="25">
        <f t="array" aca="1" ref="R361" ca="1">INDEX('Lorri 401b'!L:L,MATCH('Retirement Calculator'!A361,'Lorri 401b'!N:N,0),0)</f>
        <v>4098347.0110064396</v>
      </c>
      <c r="S361" s="25">
        <f t="shared" ca="1" si="267"/>
        <v>6373656.6326224171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2276860.9394013076</v>
      </c>
      <c r="R362" s="25">
        <f t="array" aca="1" ref="R362" ca="1">INDEX('Lorri 401b'!L:L,MATCH('Retirement Calculator'!A362,'Lorri 401b'!N:N,0),0)</f>
        <v>4094971.398307452</v>
      </c>
      <c r="S362" s="25">
        <f t="shared" ca="1" si="267"/>
        <v>6371832.3377087601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2278418.7210107436</v>
      </c>
      <c r="R363" s="25">
        <f t="array" aca="1" ref="R363" ca="1">INDEX('Lorri 401b'!L:L,MATCH('Retirement Calculator'!A363,'Lorri 401b'!N:N,0),0)</f>
        <v>4091581.7205555518</v>
      </c>
      <c r="S363" s="25">
        <f t="shared" ca="1" si="267"/>
        <v>6370000.4415662959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2279982.993376886</v>
      </c>
      <c r="R364" s="25">
        <f t="array" aca="1" ref="R364" ca="1">INDEX('Lorri 401b'!L:L,MATCH('Retirement Calculator'!A364,'Lorri 401b'!N:N,0),0)</f>
        <v>4088177.919146352</v>
      </c>
      <c r="S364" s="25">
        <f t="shared" ca="1" si="267"/>
        <v>6368160.912523238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2281553.7835445539</v>
      </c>
      <c r="R365" s="25">
        <f t="array" aca="1" ref="R365" ca="1">INDEX('Lorri 401b'!L:L,MATCH('Retirement Calculator'!A365,'Lorri 401b'!N:N,0),0)</f>
        <v>4084759.9352312805</v>
      </c>
      <c r="S365" s="25">
        <f t="shared" ca="1" si="267"/>
        <v>6366313.7187758349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2283131.1186712538</v>
      </c>
      <c r="R366" s="25">
        <f t="array" aca="1" ref="R366" ca="1">INDEX('Lorri 401b'!L:L,MATCH('Retirement Calculator'!A366,'Lorri 401b'!N:N,0),0)</f>
        <v>4081327.7097165631</v>
      </c>
      <c r="S366" s="25">
        <f t="shared" ca="1" si="267"/>
        <v>6364458.8283878174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2284715.0260276482</v>
      </c>
      <c r="R367" s="25">
        <f t="array" aca="1" ref="R367" ca="1">INDEX('Lorri 401b'!L:L,MATCH('Retirement Calculator'!A367,'Lorri 401b'!N:N,0),0)</f>
        <v>4077881.183262201</v>
      </c>
      <c r="S367" s="25">
        <f t="shared" ca="1" si="267"/>
        <v>6362596.2092898488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2286305.5329980277</v>
      </c>
      <c r="R368" s="25">
        <f t="array" aca="1" ref="R368" ca="1">INDEX('Lorri 401b'!L:L,MATCH('Retirement Calculator'!A368,'Lorri 401b'!N:N,0),0)</f>
        <v>4074420.2962809457</v>
      </c>
      <c r="S368" s="25">
        <f t="shared" ca="1" si="267"/>
        <v>6360725.8292789739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2287902.6670807838</v>
      </c>
      <c r="R369" s="25">
        <f t="array" aca="1" ref="R369" ca="1">INDEX('Lorri 401b'!L:L,MATCH('Retirement Calculator'!A369,'Lorri 401b'!N:N,0),0)</f>
        <v>4070944.9889372685</v>
      </c>
      <c r="S369" s="25">
        <f t="shared" ca="1" si="267"/>
        <v>6358847.6560180523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2289506.4558888846</v>
      </c>
      <c r="R370" s="25">
        <f t="array" aca="1" ref="R370" ca="1">INDEX('Lorri 401b'!L:L,MATCH('Retirement Calculator'!A370,'Lorri 401b'!N:N,0),0)</f>
        <v>4067455.201146326</v>
      </c>
      <c r="S370" s="25">
        <f t="shared" ca="1" si="267"/>
        <v>6356961.6570352111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2291116.9271503524</v>
      </c>
      <c r="R371" s="25">
        <f t="array" aca="1" ref="R371" ca="1">INDEX('Lorri 401b'!L:L,MATCH('Retirement Calculator'!A371,'Lorri 401b'!N:N,0),0)</f>
        <v>4063950.8725729212</v>
      </c>
      <c r="S371" s="25">
        <f t="shared" ca="1" si="267"/>
        <v>6355067.7997232731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2292734.108708743</v>
      </c>
      <c r="R372" s="25">
        <f t="array" aca="1" ref="R372" ca="1">INDEX('Lorri 401b'!L:L,MATCH('Retirement Calculator'!A372,'Lorri 401b'!N:N,0),0)</f>
        <v>4060431.9426304605</v>
      </c>
      <c r="S372" s="25">
        <f t="shared" ca="1" si="267"/>
        <v>6353166.0513392035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2294358.0285236267</v>
      </c>
      <c r="R373" s="25">
        <f t="array" aca="1" ref="R373" ca="1">INDEX('Lorri 401b'!L:L,MATCH('Retirement Calculator'!A373,'Lorri 401b'!N:N,0),0)</f>
        <v>4056898.3504799064</v>
      </c>
      <c r="S373" s="25">
        <f t="shared" ca="1" si="267"/>
        <v>6351256.3790035332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2295988.7146710726</v>
      </c>
      <c r="R374" s="25">
        <f t="array" aca="1" ref="R374" ca="1">INDEX('Lorri 401b'!L:L,MATCH('Retirement Calculator'!A374,'Lorri 401b'!N:N,0),0)</f>
        <v>4053350.0350287249</v>
      </c>
      <c r="S374" s="25">
        <f t="shared" ca="1" si="267"/>
        <v>6349338.7496997975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2297626.1953441328</v>
      </c>
      <c r="R375" s="25">
        <f t="array" aca="1" ref="R375" ca="1">INDEX('Lorri 401b'!L:L,MATCH('Retirement Calculator'!A375,'Lorri 401b'!N:N,0),0)</f>
        <v>4049786.93492983</v>
      </c>
      <c r="S375" s="25">
        <f t="shared" ca="1" si="267"/>
        <v>6347413.1302739624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2299270.498853331</v>
      </c>
      <c r="R376" s="25">
        <f t="array" aca="1" ref="R376" ca="1">INDEX('Lorri 401b'!L:L,MATCH('Retirement Calculator'!A376,'Lorri 401b'!N:N,0),0)</f>
        <v>4046208.9885805231</v>
      </c>
      <c r="S376" s="25">
        <f t="shared" ca="1" si="267"/>
        <v>6345479.4874338545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2300921.6536271507</v>
      </c>
      <c r="R377" s="25">
        <f t="array" aca="1" ref="R377" ca="1">INDEX('Lorri 401b'!L:L,MATCH('Retirement Calculator'!A377,'Lorri 401b'!N:N,0),0)</f>
        <v>4042616.1341214273</v>
      </c>
      <c r="S377" s="25">
        <f t="shared" ca="1" si="267"/>
        <v>6343537.787748578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2302579.6882125279</v>
      </c>
      <c r="R378" s="25">
        <f t="array" aca="1" ref="R378" ca="1">INDEX('Lorri 401b'!L:L,MATCH('Retirement Calculator'!A378,'Lorri 401b'!N:N,0),0)</f>
        <v>4039008.3094354188</v>
      </c>
      <c r="S378" s="25">
        <f t="shared" ca="1" si="267"/>
        <v>6341587.9976479467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2304244.6312753442</v>
      </c>
      <c r="R379" s="25">
        <f t="array" aca="1" ref="R379" ca="1">INDEX('Lorri 401b'!L:L,MATCH('Retirement Calculator'!A379,'Lorri 401b'!N:N,0),0)</f>
        <v>4035385.452146552</v>
      </c>
      <c r="S379" s="25">
        <f t="shared" ca="1" si="267"/>
        <v>6339630.0834218962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2305916.5116009223</v>
      </c>
      <c r="R380" s="25">
        <f t="array" aca="1" ref="R380" ca="1">INDEX('Lorri 401b'!L:L,MATCH('Retirement Calculator'!A380,'Lorri 401b'!N:N,0),0)</f>
        <v>4031747.4996189815</v>
      </c>
      <c r="S380" s="25">
        <f t="shared" ca="1" si="267"/>
        <v>6337664.0112199038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2307595.3580945237</v>
      </c>
      <c r="R381" s="25">
        <f t="array" aca="1" ref="R381" ca="1">INDEX('Lorri 401b'!L:L,MATCH('Retirement Calculator'!A381,'Lorri 401b'!N:N,0),0)</f>
        <v>4028094.3889558795</v>
      </c>
      <c r="S381" s="25">
        <f t="shared" ca="1" si="267"/>
        <v>6335689.7470504027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2309281.1997818481</v>
      </c>
      <c r="R382" s="25">
        <f t="array" aca="1" ref="R382" ca="1">INDEX('Lorri 401b'!L:L,MATCH('Retirement Calculator'!A382,'Lorri 401b'!N:N,0),0)</f>
        <v>4024426.0569983479</v>
      </c>
      <c r="S382" s="25">
        <f t="shared" ca="1" si="267"/>
        <v>6333707.256780196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2310974.0658095367</v>
      </c>
      <c r="R383" s="25">
        <f t="array" aca="1" ref="R383" ca="1">INDEX('Lorri 401b'!L:L,MATCH('Retirement Calculator'!A383,'Lorri 401b'!N:N,0),0)</f>
        <v>4020742.4403243265</v>
      </c>
      <c r="S383" s="25">
        <f t="shared" ca="1" si="267"/>
        <v>6331716.5061338637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2312673.985445674</v>
      </c>
      <c r="R384" s="25">
        <f t="array" aca="1" ref="R384" ca="1">INDEX('Lorri 401b'!L:L,MATCH('Retirement Calculator'!A384,'Lorri 401b'!N:N,0),0)</f>
        <v>4017043.4752474967</v>
      </c>
      <c r="S384" s="25">
        <f t="shared" ca="1" si="267"/>
        <v>6329717.4606931712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2314380.9880802953</v>
      </c>
      <c r="R385" s="25">
        <f t="array" aca="1" ref="R385" ca="1">INDEX('Lorri 401b'!L:L,MATCH('Retirement Calculator'!A385,'Lorri 401b'!N:N,0),0)</f>
        <v>4013329.09781618</v>
      </c>
      <c r="S385" s="25">
        <f t="shared" ca="1" si="267"/>
        <v>6327710.0858964752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2316095.1032258938</v>
      </c>
      <c r="R386" s="25">
        <f t="array" aca="1" ref="R386" ca="1">INDEX('Lorri 401b'!L:L,MATCH('Retirement Calculator'!A386,'Lorri 401b'!N:N,0),0)</f>
        <v>4009599.2438122327</v>
      </c>
      <c r="S386" s="25">
        <f t="shared" ca="1" si="267"/>
        <v>6325694.3470381266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2317816.3605179326</v>
      </c>
      <c r="R387" s="25">
        <f t="array" aca="1" ref="R387" ca="1">INDEX('Lorri 401b'!L:L,MATCH('Retirement Calculator'!A387,'Lorri 401b'!N:N,0),0)</f>
        <v>4005853.8487499356</v>
      </c>
      <c r="S387" s="25">
        <f t="shared" ca="1" si="267"/>
        <v>6323670.2092678677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2319544.7897153548</v>
      </c>
      <c r="R388" s="25">
        <f t="array" aca="1" ref="R388" ca="1">INDEX('Lorri 401b'!L:L,MATCH('Retirement Calculator'!A388,'Lorri 401b'!N:N,0),0)</f>
        <v>4002092.8478748794</v>
      </c>
      <c r="S388" s="25">
        <f t="shared" ca="1" si="267"/>
        <v>6321637.6375902342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2321280.4207010996</v>
      </c>
      <c r="R389" s="25">
        <f t="array" aca="1" ref="R389" ca="1">INDEX('Lorri 401b'!L:L,MATCH('Retirement Calculator'!A389,'Lorri 401b'!N:N,0),0)</f>
        <v>3998316.1761628436</v>
      </c>
      <c r="S389" s="25">
        <f t="shared" ca="1" si="267"/>
        <v>6319596.5968639432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2323023.2834826182</v>
      </c>
      <c r="R390" s="25">
        <f t="array" aca="1" ref="R390" ca="1">INDEX('Lorri 401b'!L:L,MATCH('Retirement Calculator'!A390,'Lorri 401b'!N:N,0),0)</f>
        <v>3994523.7683186741</v>
      </c>
      <c r="S390" s="25">
        <f t="shared" ca="1" si="267"/>
        <v>6317547.0518012922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2324773.4081923934</v>
      </c>
      <c r="R391" s="25">
        <f t="array" aca="1" ref="R391" ca="1">INDEX('Lorri 401b'!L:L,MATCH('Retirement Calculator'!A391,'Lorri 401b'!N:N,0),0)</f>
        <v>3990715.5587751539</v>
      </c>
      <c r="S391" s="25">
        <f t="shared" ca="1" si="267"/>
        <v>6315488.9669675473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2326530.8250884591</v>
      </c>
      <c r="R392" s="25">
        <f t="array" aca="1" ref="R392" ca="1">INDEX('Lorri 401b'!L:L,MATCH('Retirement Calculator'!A392,'Lorri 401b'!N:N,0),0)</f>
        <v>3986891.481691869</v>
      </c>
      <c r="S392" s="25">
        <f t="shared" ca="1" si="267"/>
        <v>6313422.306780328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2328295.5645549251</v>
      </c>
      <c r="R393" s="25">
        <f t="array" aca="1" ref="R393" ca="1">INDEX('Lorri 401b'!L:L,MATCH('Retirement Calculator'!A393,'Lorri 401b'!N:N,0),0)</f>
        <v>3983051.4709540703</v>
      </c>
      <c r="S393" s="25">
        <f t="shared" ca="1" si="267"/>
        <v>6311347.0355089959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2330067.6571025015</v>
      </c>
      <c r="R394" s="25">
        <f t="array" aca="1" ref="R394" ca="1">INDEX('Lorri 401b'!L:L,MATCH('Retirement Calculator'!A394,'Lorri 401b'!N:N,0),0)</f>
        <v>3979195.460171531</v>
      </c>
      <c r="S394" s="25">
        <f t="shared" ca="1" si="267"/>
        <v>6309263.1172740329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2331847.1333690258</v>
      </c>
      <c r="R395" s="25">
        <f t="array" aca="1" ref="R395" ca="1">INDEX('Lorri 401b'!L:L,MATCH('Retirement Calculator'!A395,'Lorri 401b'!N:N,0),0)</f>
        <v>3975323.3826773977</v>
      </c>
      <c r="S395" s="25">
        <f t="shared" ca="1" si="267"/>
        <v>6307170.5160464235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2333634.0241199941</v>
      </c>
      <c r="R396" s="25">
        <f t="array" aca="1" ref="R396" ca="1">INDEX('Lorri 401b'!L:L,MATCH('Retirement Calculator'!A396,'Lorri 401b'!N:N,0),0)</f>
        <v>3971435.1715270388</v>
      </c>
      <c r="S396" s="25">
        <f t="shared" ca="1" si="267"/>
        <v>6305069.1956470329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2335428.3602490914</v>
      </c>
      <c r="R397" s="25">
        <f t="array" aca="1" ref="R397" ca="1">INDEX('Lorri 401b'!L:L,MATCH('Retirement Calculator'!A397,'Lorri 401b'!N:N,0),0)</f>
        <v>3967530.7594968867</v>
      </c>
      <c r="S397" s="25">
        <f t="shared" ca="1" si="267"/>
        <v>6302959.1197459782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2337230.1727787266</v>
      </c>
      <c r="R398" s="25">
        <f t="array" aca="1" ref="R398" ca="1">INDEX('Lorri 401b'!L:L,MATCH('Retirement Calculator'!A398,'Lorri 401b'!N:N,0),0)</f>
        <v>3963610.079083276</v>
      </c>
      <c r="S398" s="25">
        <f t="shared" ca="1" si="267"/>
        <v>6300840.2518620025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2339039.4928605687</v>
      </c>
      <c r="R399" s="25">
        <f t="array" aca="1" ref="R399" ca="1">INDEX('Lorri 401b'!L:L,MATCH('Retirement Calculator'!A399,'Lorri 401b'!N:N,0),0)</f>
        <v>3959673.062501275</v>
      </c>
      <c r="S399" s="25">
        <f t="shared" ca="1" si="267"/>
        <v>6298712.5553618437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2340856.3517760853</v>
      </c>
      <c r="R400" s="25">
        <f t="array" aca="1" ref="R400" ca="1">INDEX('Lorri 401b'!L:L,MATCH('Retirement Calculator'!A400,'Lorri 401b'!N:N,0),0)</f>
        <v>3955719.6416835156</v>
      </c>
      <c r="S400" s="25">
        <f t="shared" ca="1" si="267"/>
        <v>6296575.993459601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2342680.7809370831</v>
      </c>
      <c r="R401" s="25">
        <f t="array" aca="1" ref="R401" ca="1">INDEX('Lorri 401b'!L:L,MATCH('Retirement Calculator'!A401,'Lorri 401b'!N:N,0),0)</f>
        <v>3951749.7482790155</v>
      </c>
      <c r="S401" s="25">
        <f t="shared" ca="1" si="267"/>
        <v>6294430.5292160986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2344512.8118862514</v>
      </c>
      <c r="R402" s="25">
        <f t="array" aca="1" ref="R402" ca="1">INDEX('Lorri 401b'!L:L,MATCH('Retirement Calculator'!A402,'Lorri 401b'!N:N,0),0)</f>
        <v>3947763.3136519967</v>
      </c>
      <c r="S402" s="25">
        <f t="shared" ca="1" si="267"/>
        <v>6292276.1255382486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2346352.4762977082</v>
      </c>
      <c r="R403" s="25">
        <f t="array" aca="1" ref="R403" ca="1">INDEX('Lorri 401b'!L:L,MATCH('Retirement Calculator'!A403,'Lorri 401b'!N:N,0),0)</f>
        <v>3943760.2688806988</v>
      </c>
      <c r="S403" s="25">
        <f t="shared" ca="1" si="267"/>
        <v>6290112.7451784071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2348199.8059775461</v>
      </c>
      <c r="R404" s="25">
        <f t="array" aca="1" ref="R404" ca="1">INDEX('Lorri 401b'!L:L,MATCH('Retirement Calculator'!A404,'Lorri 401b'!N:N,0),0)</f>
        <v>3939740.5447561871</v>
      </c>
      <c r="S404" s="25">
        <f t="shared" ca="1" si="267"/>
        <v>6287940.3507337328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2350054.8328643832</v>
      </c>
      <c r="R405" s="25">
        <f t="array" aca="1" ref="R405" ca="1">INDEX('Lorri 401b'!L:L,MATCH('Retirement Calculator'!A405,'Lorri 401b'!N:N,0),0)</f>
        <v>3935704.0717811566</v>
      </c>
      <c r="S405" s="25">
        <f t="shared" ca="1" si="267"/>
        <v>6285758.9046455398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2351917.5890299156</v>
      </c>
      <c r="R406" s="25">
        <f t="array" aca="1" ref="R406" ca="1">INDEX('Lorri 401b'!L:L,MATCH('Retirement Calculator'!A406,'Lorri 401b'!N:N,0),0)</f>
        <v>3931650.7801687303</v>
      </c>
      <c r="S406" s="25">
        <f t="shared" ca="1" si="267"/>
        <v>6283568.3691986464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2353788.1066794712</v>
      </c>
      <c r="R407" s="25">
        <f t="array" aca="1" ref="R407" ca="1">INDEX('Lorri 401b'!L:L,MATCH('Retirement Calculator'!A407,'Lorri 401b'!N:N,0),0)</f>
        <v>3927580.599841252</v>
      </c>
      <c r="S407" s="25">
        <f t="shared" ca="1" si="267"/>
        <v>6281368.7065207232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2355666.4181525665</v>
      </c>
      <c r="R408" s="25">
        <f t="array" aca="1" ref="R408" ca="1">INDEX('Lorri 401b'!L:L,MATCH('Retirement Calculator'!A408,'Lorri 401b'!N:N,0),0)</f>
        <v>3923493.4604290761</v>
      </c>
      <c r="S408" s="25">
        <f t="shared" ca="1" si="267"/>
        <v>6279159.8785816431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2357552.5559234661</v>
      </c>
      <c r="R409" s="25">
        <f t="array" aca="1" ref="R409" ca="1">INDEX('Lorri 401b'!L:L,MATCH('Retirement Calculator'!A409,'Lorri 401b'!N:N,0),0)</f>
        <v>3919389.2912693494</v>
      </c>
      <c r="S409" s="25">
        <f t="shared" ca="1" si="267"/>
        <v>6276941.8471928155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2359446.5526017444</v>
      </c>
      <c r="R410" s="25">
        <f t="array" aca="1" ref="R410" ca="1">INDEX('Lorri 401b'!L:L,MATCH('Retirement Calculator'!A410,'Lorri 401b'!N:N,0),0)</f>
        <v>3915268.0214047907</v>
      </c>
      <c r="S410" s="25">
        <f t="shared" ca="1" si="267"/>
        <v>6274714.5740065351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2361348.440932849</v>
      </c>
      <c r="R411" s="25">
        <f t="array" aca="1" ref="R411" ca="1">INDEX('Lorri 401b'!L:L,MATCH('Retirement Calculator'!A411,'Lorri 401b'!N:N,0),0)</f>
        <v>3911129.5795824626</v>
      </c>
      <c r="S411" s="25">
        <f t="shared" ca="1" si="267"/>
        <v>6272478.0205153115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2363258.2537986664</v>
      </c>
      <c r="R412" s="25">
        <f t="array" aca="1" ref="R412" ca="1">INDEX('Lorri 401b'!L:L,MATCH('Retirement Calculator'!A412,'Lorri 401b'!N:N,0),0)</f>
        <v>3906973.8942525415</v>
      </c>
      <c r="S412" s="25">
        <f t="shared" ca="1" si="267"/>
        <v>6270232.1480512079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2365176.0242180917</v>
      </c>
      <c r="R413" s="25">
        <f t="array" aca="1" ref="R413" ca="1">INDEX('Lorri 401b'!L:L,MATCH('Retirement Calculator'!A413,'Lorri 401b'!N:N,0),0)</f>
        <v>3902800.8935670792</v>
      </c>
      <c r="S413" s="25">
        <f t="shared" ca="1" si="267"/>
        <v>6267976.9177851714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2367101.7853475977</v>
      </c>
      <c r="R414" s="25">
        <f t="array" aca="1" ref="R414" ca="1">INDEX('Lorri 401b'!L:L,MATCH('Retirement Calculator'!A414,'Lorri 401b'!N:N,0),0)</f>
        <v>3898610.5053787609</v>
      </c>
      <c r="S414" s="25">
        <f t="shared" ca="1" si="267"/>
        <v>6265712.2907263581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2369035.5704818103</v>
      </c>
      <c r="R415" s="25">
        <f t="array" aca="1" ref="R415" ca="1">INDEX('Lorri 401b'!L:L,MATCH('Retirement Calculator'!A415,'Lorri 401b'!N:N,0),0)</f>
        <v>3894402.6572396578</v>
      </c>
      <c r="S415" s="25">
        <f t="shared" ca="1" si="267"/>
        <v>6263438.2277214676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2370977.4130540821</v>
      </c>
      <c r="R416" s="25">
        <f t="array" aca="1" ref="R416" ca="1">INDEX('Lorri 401b'!L:L,MATCH('Retirement Calculator'!A416,'Lorri 401b'!N:N,0),0)</f>
        <v>3890177.2763999752</v>
      </c>
      <c r="S416" s="25">
        <f t="shared" ca="1" si="267"/>
        <v>6261154.6894540573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2372927.3466370716</v>
      </c>
      <c r="R417" s="25">
        <f t="array" aca="1" ref="R417" ca="1">INDEX('Lorri 401b'!L:L,MATCH('Retirement Calculator'!A417,'Lorri 401b'!N:N,0),0)</f>
        <v>3885934.2898067939</v>
      </c>
      <c r="S417" s="25">
        <f t="shared" ca="1" si="267"/>
        <v>6258861.6364438655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2374885.4049433232</v>
      </c>
      <c r="R418" s="25">
        <f t="array" aca="1" ref="R418" ca="1">INDEX('Lorri 401b'!L:L,MATCH('Retirement Calculator'!A418,'Lorri 401b'!N:N,0),0)</f>
        <v>3881673.6241028076</v>
      </c>
      <c r="S418" s="25">
        <f t="shared" ca="1" si="267"/>
        <v>6256559.0290461313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2376851.621825851</v>
      </c>
      <c r="R419" s="25">
        <f t="array" aca="1" ref="R419" ca="1">INDEX('Lorri 401b'!L:L,MATCH('Retirement Calculator'!A419,'Lorri 401b'!N:N,0),0)</f>
        <v>3877395.2056250549</v>
      </c>
      <c r="S419" s="25">
        <f t="shared" ca="1" si="267"/>
        <v>6254246.8274509059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2378826.0312787229</v>
      </c>
      <c r="R420" s="25">
        <f t="array" aca="1" ref="R420" ca="1">INDEX('Lorri 401b'!L:L,MATCH('Retirement Calculator'!A420,'Lorri 401b'!N:N,0),0)</f>
        <v>3873098.9604036449</v>
      </c>
      <c r="S420" s="25">
        <f t="shared" ca="1" si="267"/>
        <v>6251924.9916823674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2380808.6674376484</v>
      </c>
      <c r="R421" s="25">
        <f t="array" aca="1" ref="R421" ca="1">INDEX('Lorri 401b'!L:L,MATCH('Retirement Calculator'!A421,'Lorri 401b'!N:N,0),0)</f>
        <v>3868784.8141604788</v>
      </c>
      <c r="S421" s="25">
        <f t="shared" ca="1" si="267"/>
        <v>6249593.4815981276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2382799.5645805695</v>
      </c>
      <c r="R422" s="25">
        <f t="array" aca="1" ref="R422" ca="1">INDEX('Lorri 401b'!L:L,MATCH('Retirement Calculator'!A422,'Lorri 401b'!N:N,0),0)</f>
        <v>3864452.6923079663</v>
      </c>
      <c r="S422" s="25">
        <f t="shared" ca="1" si="267"/>
        <v>6247252.2568885358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2384798.7571282526</v>
      </c>
      <c r="R423" s="25">
        <f t="array" aca="1" ref="R423" ca="1">INDEX('Lorri 401b'!L:L,MATCH('Retirement Calculator'!A423,'Lorri 401b'!N:N,0),0)</f>
        <v>3860102.5199477351</v>
      </c>
      <c r="S423" s="25">
        <f t="shared" ca="1" si="267"/>
        <v>6244901.2770759873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2386806.2796448846</v>
      </c>
      <c r="R424" s="25">
        <f t="array" aca="1" ref="R424" ca="1">INDEX('Lorri 401b'!L:L,MATCH('Retirement Calculator'!A424,'Lorri 401b'!N:N,0),0)</f>
        <v>3855734.221869336</v>
      </c>
      <c r="S424" s="25">
        <f t="shared" ca="1" si="267"/>
        <v>6242540.5015142206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2388822.1668386692</v>
      </c>
      <c r="R425" s="25">
        <f t="array" aca="1" ref="R425" ca="1">INDEX('Lorri 401b'!L:L,MATCH('Retirement Calculator'!A425,'Lorri 401b'!N:N,0),0)</f>
        <v>3851347.7225489435</v>
      </c>
      <c r="S425" s="25">
        <f t="shared" ca="1" si="267"/>
        <v>6240169.8893876132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2390846.4535624278</v>
      </c>
      <c r="R426" s="25">
        <f t="array" aca="1" ref="R426" ca="1">INDEX('Lorri 401b'!L:L,MATCH('Retirement Calculator'!A426,'Lorri 401b'!N:N,0),0)</f>
        <v>3846942.9461480496</v>
      </c>
      <c r="S426" s="25">
        <f t="shared" ca="1" si="267"/>
        <v>6237789.3997104773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2392879.1748142019</v>
      </c>
      <c r="R427" s="25">
        <f t="array" aca="1" ref="R427" ca="1">INDEX('Lorri 401b'!L:L,MATCH('Retirement Calculator'!A427,'Lorri 401b'!N:N,0),0)</f>
        <v>3842519.8165121521</v>
      </c>
      <c r="S427" s="25">
        <f t="shared" ca="1" si="267"/>
        <v>6235398.9913263544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2394920.3657378587</v>
      </c>
      <c r="R428" s="25">
        <f t="array" aca="1" ref="R428" ca="1">INDEX('Lorri 401b'!L:L,MATCH('Retirement Calculator'!A428,'Lorri 401b'!N:N,0),0)</f>
        <v>3838078.2571694381</v>
      </c>
      <c r="S428" s="25">
        <f t="shared" ca="1" si="267"/>
        <v>6232998.6229072968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2396970.0616236972</v>
      </c>
      <c r="R429" s="25">
        <f t="array" aca="1" ref="R429" ca="1">INDEX('Lorri 401b'!L:L,MATCH('Retirement Calculator'!A429,'Lorri 401b'!N:N,0),0)</f>
        <v>3833618.1913294629</v>
      </c>
      <c r="S429" s="25">
        <f t="shared" ca="1" si="267"/>
        <v>6230588.2529531606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2399028.29790906</v>
      </c>
      <c r="R430" s="25">
        <f t="array" aca="1" ref="R430" ca="1">INDEX('Lorri 401b'!L:L,MATCH('Retirement Calculator'!A430,'Lorri 401b'!N:N,0),0)</f>
        <v>3829139.5418818211</v>
      </c>
      <c r="S430" s="25">
        <f t="shared" ca="1" si="267"/>
        <v>6228167.8397908807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2401095.1101789451</v>
      </c>
      <c r="R431" s="25">
        <f t="array" aca="1" ref="R431" ca="1">INDEX('Lorri 401b'!L:L,MATCH('Retirement Calculator'!A431,'Lorri 401b'!N:N,0),0)</f>
        <v>3824642.2313948143</v>
      </c>
      <c r="S431" s="25">
        <f t="shared" ca="1" si="267"/>
        <v>6225737.3415737599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2403170.5341666215</v>
      </c>
      <c r="R432" s="25">
        <f t="array" aca="1" ref="R432" ca="1">INDEX('Lorri 401b'!L:L,MATCH('Retirement Calculator'!A432,'Lorri 401b'!N:N,0),0)</f>
        <v>3820126.1821141117</v>
      </c>
      <c r="S432" s="25">
        <f t="shared" ca="1" si="267"/>
        <v>6223296.7162807332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2405254.6057542465</v>
      </c>
      <c r="R433" s="25">
        <f t="array" aca="1" ref="R433" ca="1">INDEX('Lorri 401b'!L:L,MATCH('Retirement Calculator'!A433,'Lorri 401b'!N:N,0),0)</f>
        <v>3815591.3159614061</v>
      </c>
      <c r="S433" s="25">
        <f t="shared" ca="1" si="267"/>
        <v>6220845.9217156526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2407347.3609734867</v>
      </c>
      <c r="R434" s="25">
        <f t="array" aca="1" ref="R434" ca="1">INDEX('Lorri 401b'!L:L,MATCH('Retirement Calculator'!A434,'Lorri 401b'!N:N,0),0)</f>
        <v>3811037.5545330639</v>
      </c>
      <c r="S434" s="25">
        <f t="shared" ca="1" si="267"/>
        <v>6218384.915506551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2409448.8360061403</v>
      </c>
      <c r="R435" s="25">
        <f t="array" aca="1" ref="R435" ca="1">INDEX('Lorri 401b'!L:L,MATCH('Retirement Calculator'!A435,'Lorri 401b'!N:N,0),0)</f>
        <v>3806464.8190987706</v>
      </c>
      <c r="S435" s="25">
        <f t="shared" ca="1" si="267"/>
        <v>6215913.655104911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2411559.0671847635</v>
      </c>
      <c r="R436" s="25">
        <f t="array" aca="1" ref="R436" ca="1">INDEX('Lorri 401b'!L:L,MATCH('Retirement Calculator'!A436,'Lorri 401b'!N:N,0),0)</f>
        <v>3801873.0306001678</v>
      </c>
      <c r="S436" s="25">
        <f t="shared" ca="1" si="267"/>
        <v>6213432.0977849308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2413678.0909932973</v>
      </c>
      <c r="R437" s="25">
        <f t="array" aca="1" ref="R437" ca="1">INDEX('Lorri 401b'!L:L,MATCH('Retirement Calculator'!A437,'Lorri 401b'!N:N,0),0)</f>
        <v>3797262.1096494873</v>
      </c>
      <c r="S437" s="25">
        <f t="shared" ca="1" si="267"/>
        <v>6210940.2006427851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2415805.9440677003</v>
      </c>
      <c r="R438" s="25">
        <f t="array" aca="1" ref="R438" ca="1">INDEX('Lorri 401b'!L:L,MATCH('Retirement Calculator'!A438,'Lorri 401b'!N:N,0),0)</f>
        <v>3792631.9765281789</v>
      </c>
      <c r="S438" s="25">
        <f t="shared" ca="1" si="267"/>
        <v>6208437.9205958787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2417942.66319658</v>
      </c>
      <c r="R439" s="25">
        <f t="array" aca="1" ref="R439" ca="1">INDEX('Lorri 401b'!L:L,MATCH('Retirement Calculator'!A439,'Lorri 401b'!N:N,0),0)</f>
        <v>3787982.5511855315</v>
      </c>
      <c r="S439" s="25">
        <f t="shared" ca="1" si="267"/>
        <v>6205925.214382112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2420088.2853218298</v>
      </c>
      <c r="R440" s="25">
        <f t="array" aca="1" ref="R440" ca="1">INDEX('Lorri 401b'!L:L,MATCH('Retirement Calculator'!A440,'Lorri 401b'!N:N,0),0)</f>
        <v>3783313.7532372898</v>
      </c>
      <c r="S440" s="25">
        <f t="shared" ca="1" si="267"/>
        <v>6203402.0385591201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2422242.8475392684</v>
      </c>
      <c r="R441" s="25">
        <f t="array" aca="1" ref="R441" ca="1">INDEX('Lorri 401b'!L:L,MATCH('Retirement Calculator'!A441,'Lorri 401b'!N:N,0),0)</f>
        <v>3778625.5019642641</v>
      </c>
      <c r="S441" s="25">
        <f t="shared" ca="1" si="267"/>
        <v>6200868.3495035321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2424406.3870992796</v>
      </c>
      <c r="R442" s="25">
        <f t="array" aca="1" ref="R442" ca="1">INDEX('Lorri 401b'!L:L,MATCH('Retirement Calculator'!A442,'Lorri 401b'!N:N,0),0)</f>
        <v>3773917.7163109342</v>
      </c>
      <c r="S442" s="25">
        <f t="shared" ca="1" si="267"/>
        <v>6198324.1034102142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2426578.9414074575</v>
      </c>
      <c r="R443" s="25">
        <f t="array" aca="1" ref="R443" ca="1">INDEX('Lorri 401b'!L:L,MATCH('Retirement Calculator'!A443,'Lorri 401b'!N:N,0),0)</f>
        <v>3769190.3148840484</v>
      </c>
      <c r="S443" s="25">
        <f t="shared" ca="1" si="267"/>
        <v>6195769.2562915059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2428760.5480252528</v>
      </c>
      <c r="R444" s="25">
        <f t="array" aca="1" ref="R444" ca="1">INDEX('Lorri 401b'!L:L,MATCH('Retirement Calculator'!A444,'Lorri 401b'!N:N,0),0)</f>
        <v>3764443.2159512173</v>
      </c>
      <c r="S444" s="25">
        <f t="shared" ca="1" si="267"/>
        <v>6193203.7639764696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2430951.2446706221</v>
      </c>
      <c r="R445" s="25">
        <f t="array" aca="1" ref="R445" ca="1">INDEX('Lorri 401b'!L:L,MATCH('Retirement Calculator'!A445,'Lorri 401b'!N:N,0),0)</f>
        <v>3759676.3374394993</v>
      </c>
      <c r="S445" s="25">
        <f t="shared" ca="1" si="267"/>
        <v>6190627.5821101218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2433151.0692186803</v>
      </c>
      <c r="R446" s="25">
        <f t="array" aca="1" ref="R446" ca="1">INDEX('Lorri 401b'!L:L,MATCH('Retirement Calculator'!A446,'Lorri 401b'!N:N,0),0)</f>
        <v>3754889.5969339828</v>
      </c>
      <c r="S446" s="25">
        <f t="shared" ca="1" si="267"/>
        <v>6188040.6661526635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2435360.0597023554</v>
      </c>
      <c r="R447" s="25">
        <f t="array" aca="1" ref="R447" ca="1">INDEX('Lorri 401b'!L:L,MATCH('Retirement Calculator'!A447,'Lorri 401b'!N:N,0),0)</f>
        <v>3750082.9116763598</v>
      </c>
      <c r="S447" s="25">
        <f t="shared" ca="1" si="267"/>
        <v>6185442.9713787157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2437578.2543130461</v>
      </c>
      <c r="R448" s="25">
        <f t="array" aca="1" ref="R448" ca="1">INDEX('Lorri 401b'!L:L,MATCH('Retirement Calculator'!A448,'Lorri 401b'!N:N,0),0)</f>
        <v>3745256.1985634966</v>
      </c>
      <c r="S448" s="25">
        <f t="shared" ca="1" si="267"/>
        <v>6182834.4528765427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2439805.6914012814</v>
      </c>
      <c r="R449" s="25">
        <f t="array" aca="1" ref="R449" ca="1">INDEX('Lorri 401b'!L:L,MATCH('Retirement Calculator'!A449,'Lorri 401b'!N:N,0),0)</f>
        <v>3740409.3741459968</v>
      </c>
      <c r="S449" s="25">
        <f t="shared" ca="1" si="267"/>
        <v>6180215.0655472782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2442042.4094773843</v>
      </c>
      <c r="R450" s="25">
        <f t="array" aca="1" ref="R450" ca="1">INDEX('Lorri 401b'!L:L,MATCH('Retirement Calculator'!A450,'Lorri 401b'!N:N,0),0)</f>
        <v>3735542.3546267571</v>
      </c>
      <c r="S450" s="25">
        <f t="shared" ca="1" si="267"/>
        <v>6177584.7641041409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2444288.4472121373</v>
      </c>
      <c r="R451" s="25">
        <f t="array" aca="1" ref="R451" ca="1">INDEX('Lorri 401b'!L:L,MATCH('Retirement Calculator'!A451,'Lorri 401b'!N:N,0),0)</f>
        <v>3730655.0558595206</v>
      </c>
      <c r="S451" s="25">
        <f t="shared" ca="1" si="267"/>
        <v>6174943.5030716583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2446543.8434374519</v>
      </c>
      <c r="R452" s="25">
        <f t="array" aca="1" ref="R452" ca="1">INDEX('Lorri 401b'!L:L,MATCH('Retirement Calculator'!A452,'Lorri 401b'!N:N,0),0)</f>
        <v>3725747.3933474207</v>
      </c>
      <c r="S452" s="25">
        <f t="shared" ca="1" si="267"/>
        <v>6172291.2367848726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2448808.6371470387</v>
      </c>
      <c r="R453" s="25">
        <f t="array" aca="1" ref="R453" ca="1">INDEX('Lorri 401b'!L:L,MATCH('Retirement Calculator'!A453,'Lorri 401b'!N:N,0),0)</f>
        <v>3720819.2822415205</v>
      </c>
      <c r="S453" s="25">
        <f t="shared" ca="1" si="267"/>
        <v>6169627.9193885587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2451082.8674970823</v>
      </c>
      <c r="R454" s="25">
        <f t="array" aca="1" ref="R454" ca="1">INDEX('Lorri 401b'!L:L,MATCH('Retirement Calculator'!A454,'Lorri 401b'!N:N,0),0)</f>
        <v>3715870.6373393456</v>
      </c>
      <c r="S454" s="25">
        <f t="shared" ca="1" si="267"/>
        <v>6166953.504836428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2453366.5738069178</v>
      </c>
      <c r="R455" s="25">
        <f t="array" aca="1" ref="R455" ca="1">INDEX('Lorri 401b'!L:L,MATCH('Retirement Calculator'!A455,'Lorri 401b'!N:N,0),0)</f>
        <v>3710901.3730834117</v>
      </c>
      <c r="S455" s="25">
        <f t="shared" ca="1" si="267"/>
        <v>6164267.9468903299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2455659.7955597108</v>
      </c>
      <c r="R456" s="25">
        <f t="array" aca="1" ref="R456" ca="1">INDEX('Lorri 401b'!L:L,MATCH('Retirement Calculator'!A456,'Lorri 401b'!N:N,0),0)</f>
        <v>3705911.4035597448</v>
      </c>
      <c r="S456" s="25">
        <f t="shared" ca="1" si="267"/>
        <v>6161571.1991194561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2457962.5724031404</v>
      </c>
      <c r="R457" s="25">
        <f t="array" aca="1" ref="R457" ca="1">INDEX('Lorri 401b'!L:L,MATCH('Retirement Calculator'!A457,'Lorri 401b'!N:N,0),0)</f>
        <v>3700900.6424963959</v>
      </c>
      <c r="S457" s="25">
        <f t="shared" ca="1" si="267"/>
        <v>6158863.2148995362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2460274.9441500842</v>
      </c>
      <c r="R458" s="25">
        <f t="array" aca="1" ref="R458" ca="1">INDEX('Lorri 401b'!L:L,MATCH('Retirement Calculator'!A458,'Lorri 401b'!N:N,0),0)</f>
        <v>3695869.0032619494</v>
      </c>
      <c r="S458" s="25">
        <f t="shared" ca="1" si="267"/>
        <v>6156143.9474120336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2462596.9507793067</v>
      </c>
      <c r="R459" s="25">
        <f t="array" aca="1" ref="R459" ca="1">INDEX('Lorri 401b'!L:L,MATCH('Retirement Calculator'!A459,'Lorri 401b'!N:N,0),0)</f>
        <v>3690816.3988640262</v>
      </c>
      <c r="S459" s="25">
        <f t="shared" ca="1" si="267"/>
        <v>6153413.3496433329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2464928.6324361512</v>
      </c>
      <c r="R460" s="25">
        <f t="array" aca="1" ref="R460" ca="1">INDEX('Lorri 401b'!L:L,MATCH('Retirement Calculator'!A460,'Lorri 401b'!N:N,0),0)</f>
        <v>3685742.7419477785</v>
      </c>
      <c r="S460" s="25">
        <f t="shared" ca="1" si="267"/>
        <v>6150671.3743839301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2467270.0294332327</v>
      </c>
      <c r="R461" s="25">
        <f t="array" aca="1" ref="R461" ca="1">INDEX('Lorri 401b'!L:L,MATCH('Retirement Calculator'!A461,'Lorri 401b'!N:N,0),0)</f>
        <v>3680647.9447943796</v>
      </c>
      <c r="S461" s="25">
        <f t="shared" ca="1" si="267"/>
        <v>6147917.9742276128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2469621.1822511354</v>
      </c>
      <c r="R462" s="25">
        <f t="array" aca="1" ref="R462" ca="1">INDEX('Lorri 401b'!L:L,MATCH('Retirement Calculator'!A462,'Lorri 401b'!N:N,0),0)</f>
        <v>3675531.9193195081</v>
      </c>
      <c r="S462" s="25">
        <f t="shared" ca="1" si="267"/>
        <v>6145153.1015706435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2471982.1315391124</v>
      </c>
      <c r="R463" s="25">
        <f t="array" aca="1" ref="R463" ca="1">INDEX('Lorri 401b'!L:L,MATCH('Retirement Calculator'!A463,'Lorri 401b'!N:N,0),0)</f>
        <v>3670394.577071825</v>
      </c>
      <c r="S463" s="25">
        <f t="shared" ca="1" si="267"/>
        <v>6142376.708610937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2474352.9181157895</v>
      </c>
      <c r="R464" s="25">
        <f t="array" aca="1" ref="R464" ca="1">INDEX('Lorri 401b'!L:L,MATCH('Retirement Calculator'!A464,'Lorri 401b'!N:N,0),0)</f>
        <v>3665235.8292314429</v>
      </c>
      <c r="S464" s="25">
        <f t="shared" ca="1" si="267"/>
        <v>6139588.747347232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2476733.5829698695</v>
      </c>
      <c r="R465" s="25">
        <f t="array" aca="1" ref="R465" ca="1">INDEX('Lorri 401b'!L:L,MATCH('Retirement Calculator'!A465,'Lorri 401b'!N:N,0),0)</f>
        <v>3660055.5866083927</v>
      </c>
      <c r="S465" s="25">
        <f t="shared" ca="1" si="267"/>
        <v>6136789.1695782617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2479124.1672608415</v>
      </c>
      <c r="R466" s="25">
        <f t="array" aca="1" ref="R466" ca="1">INDEX('Lorri 401b'!L:L,MATCH('Retirement Calculator'!A466,'Lorri 401b'!N:N,0),0)</f>
        <v>3654853.7596410797</v>
      </c>
      <c r="S466" s="25">
        <f t="shared" ca="1" si="267"/>
        <v>6133977.9269019216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2481524.7123196926</v>
      </c>
      <c r="R467" s="25">
        <f t="array" aca="1" ref="R467" ca="1">INDEX('Lorri 401b'!L:L,MATCH('Retirement Calculator'!A467,'Lorri 401b'!N:N,0),0)</f>
        <v>3649630.2583947363</v>
      </c>
      <c r="S467" s="25">
        <f t="shared" ca="1" si="267"/>
        <v>6131154.9707144294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2483935.2596496223</v>
      </c>
      <c r="R468" s="25">
        <f t="array" aca="1" ref="R468" ca="1">INDEX('Lorri 401b'!L:L,MATCH('Retirement Calculator'!A468,'Lorri 401b'!N:N,0),0)</f>
        <v>3644384.9925598665</v>
      </c>
      <c r="S468" s="25">
        <f t="shared" ca="1" si="267"/>
        <v>6128320.2522094883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2486355.8509267597</v>
      </c>
      <c r="R469" s="25">
        <f t="array" aca="1" ref="R469" ca="1">INDEX('Lorri 401b'!L:L,MATCH('Retirement Calculator'!A469,'Lorri 401b'!N:N,0),0)</f>
        <v>3639117.871450685</v>
      </c>
      <c r="S469" s="25">
        <f t="shared" ca="1" si="267"/>
        <v>6125473.7223774446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2488786.5280008852</v>
      </c>
      <c r="R470" s="25">
        <f t="array" aca="1" ref="R470" ca="1">INDEX('Lorri 401b'!L:L,MATCH('Retirement Calculator'!A470,'Lorri 401b'!N:N,0),0)</f>
        <v>3633828.8040035483</v>
      </c>
      <c r="S470" s="25">
        <f t="shared" ca="1" si="267"/>
        <v>6122615.3320044335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2491227.332896153</v>
      </c>
      <c r="R471" s="25">
        <f t="array" aca="1" ref="R471" ca="1">INDEX('Lorri 401b'!L:L,MATCH('Retirement Calculator'!A471,'Lorri 401b'!N:N,0),0)</f>
        <v>3628517.6987753818</v>
      </c>
      <c r="S471" s="25">
        <f t="shared" ca="1" si="267"/>
        <v>6119745.0316715352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2493678.3078118176</v>
      </c>
      <c r="R472" s="25">
        <f t="array" aca="1" ref="R472" ca="1">INDEX('Lorri 401b'!L:L,MATCH('Retirement Calculator'!A472,'Lorri 401b'!N:N,0),0)</f>
        <v>3623184.463942098</v>
      </c>
      <c r="S472" s="25">
        <f t="shared" ca="1" si="267"/>
        <v>6116862.7717539156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2496139.4951229645</v>
      </c>
      <c r="R473" s="25">
        <f t="array" aca="1" ref="R473" ca="1">INDEX('Lorri 401b'!L:L,MATCH('Retirement Calculator'!A473,'Lorri 401b'!N:N,0),0)</f>
        <v>3617829.0072970088</v>
      </c>
      <c r="S473" s="25">
        <f t="shared" ca="1" si="267"/>
        <v>6113968.5024199728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2498610.937381241</v>
      </c>
      <c r="R474" s="25">
        <f t="array" aca="1" ref="R474" ca="1">INDEX('Lorri 401b'!L:L,MATCH('Retirement Calculator'!A474,'Lorri 401b'!N:N,0),0)</f>
        <v>3612451.2362492317</v>
      </c>
      <c r="S474" s="25">
        <f t="shared" ca="1" si="267"/>
        <v>6111062.1736304723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2501092.6773155937</v>
      </c>
      <c r="R475" s="25">
        <f t="array" aca="1" ref="R475" ca="1">INDEX('Lorri 401b'!L:L,MATCH('Retirement Calculator'!A475,'Lorri 401b'!N:N,0),0)</f>
        <v>3607051.0578220892</v>
      </c>
      <c r="S475" s="25">
        <f t="shared" ca="1" si="267"/>
        <v>6108143.7351376824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2503584.7578330059</v>
      </c>
      <c r="R476" s="25">
        <f t="array" aca="1" ref="R476" ca="1">INDEX('Lorri 401b'!L:L,MATCH('Retirement Calculator'!A476,'Lorri 401b'!N:N,0),0)</f>
        <v>3601628.3786515002</v>
      </c>
      <c r="S476" s="25">
        <f t="shared" ca="1" si="267"/>
        <v>6105213.1364845056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2506087.2220192407</v>
      </c>
      <c r="R477" s="25">
        <f t="array" aca="1" ref="R477" ca="1">INDEX('Lorri 401b'!L:L,MATCH('Retirement Calculator'!A477,'Lorri 401b'!N:N,0),0)</f>
        <v>3596183.1049843668</v>
      </c>
      <c r="S477" s="25">
        <f t="shared" ca="1" si="267"/>
        <v>6102270.3270036075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2508600.1131395851</v>
      </c>
      <c r="R478" s="25">
        <f t="array" aca="1" ref="R478" ca="1">INDEX('Lorri 401b'!L:L,MATCH('Retirement Calculator'!A478,'Lorri 401b'!N:N,0),0)</f>
        <v>3590715.1426769537</v>
      </c>
      <c r="S478" s="25">
        <f t="shared" ca="1" si="267"/>
        <v>6099315.2558165388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2511123.4746395973</v>
      </c>
      <c r="R479" s="25">
        <f t="array" aca="1" ref="R479" ca="1">INDEX('Lorri 401b'!L:L,MATCH('Retirement Calculator'!A479,'Lorri 401b'!N:N,0),0)</f>
        <v>3585224.3971932596</v>
      </c>
      <c r="S479" s="25">
        <f t="shared" ca="1" si="267"/>
        <v>6096347.8718328569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2513657.3501458596</v>
      </c>
      <c r="R480" s="25">
        <f t="array" aca="1" ref="R480" ca="1">INDEX('Lorri 401b'!L:L,MATCH('Retirement Calculator'!A480,'Lorri 401b'!N:N,0),0)</f>
        <v>3579710.7736033835</v>
      </c>
      <c r="S480" s="25">
        <f t="shared" ca="1" si="267"/>
        <v>6093368.1237492431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2516201.7834667317</v>
      </c>
      <c r="R481" s="25">
        <f t="array" aca="1" ref="R481" ca="1">INDEX('Lorri 401b'!L:L,MATCH('Retirement Calculator'!A481,'Lorri 401b'!N:N,0),0)</f>
        <v>3574174.1765818829</v>
      </c>
      <c r="S481" s="25">
        <f t="shared" ca="1" si="267"/>
        <v>6090375.9600486141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2518756.8185931072</v>
      </c>
      <c r="R482" s="25">
        <f t="array" aca="1" ref="R482" ca="1">INDEX('Lorri 401b'!L:L,MATCH('Retirement Calculator'!A482,'Lorri 401b'!N:N,0),0)</f>
        <v>3568614.5104061263</v>
      </c>
      <c r="S482" s="25">
        <f t="shared" ca="1" si="267"/>
        <v>6087371.3289992334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2521322.4996991758</v>
      </c>
      <c r="R483" s="25">
        <f t="array" aca="1" ref="R483" ca="1">INDEX('Lorri 401b'!L:L,MATCH('Retirement Calculator'!A483,'Lorri 401b'!N:N,0),0)</f>
        <v>3563031.6789546371</v>
      </c>
      <c r="S483" s="25">
        <f t="shared" ca="1" si="267"/>
        <v>6084354.178653813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2523898.8711431865</v>
      </c>
      <c r="R484" s="25">
        <f t="array" aca="1" ref="R484" ca="1">INDEX('Lorri 401b'!L:L,MATCH('Retirement Calculator'!A484,'Lorri 401b'!N:N,0),0)</f>
        <v>3557425.5857054335</v>
      </c>
      <c r="S484" s="25">
        <f t="shared" ca="1" si="267"/>
        <v>6081324.4568486195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2526485.977468214</v>
      </c>
      <c r="R485" s="25">
        <f t="array" aca="1" ref="R485" ca="1">INDEX('Lorri 401b'!L:L,MATCH('Retirement Calculator'!A485,'Lorri 401b'!N:N,0),0)</f>
        <v>3551796.1337343585</v>
      </c>
      <c r="S485" s="25">
        <f t="shared" ca="1" si="267"/>
        <v>6078282.1112025725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2529083.8634029292</v>
      </c>
      <c r="R486" s="25">
        <f t="array" aca="1" ref="R486" ca="1">INDEX('Lorri 401b'!L:L,MATCH('Retirement Calculator'!A486,'Lorri 401b'!N:N,0),0)</f>
        <v>3546143.2257134039</v>
      </c>
      <c r="S486" s="25">
        <f t="shared" ca="1" si="267"/>
        <v>6075227.0891163331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2531692.573862372</v>
      </c>
      <c r="R487" s="25">
        <f t="array" aca="1" ref="R487" ca="1">INDEX('Lorri 401b'!L:L,MATCH('Retirement Calculator'!A487,'Lorri 401b'!N:N,0),0)</f>
        <v>3540466.7639090284</v>
      </c>
      <c r="S487" s="25">
        <f t="shared" ca="1" si="267"/>
        <v>6072159.3377714008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2534312.1539487294</v>
      </c>
      <c r="R488" s="25">
        <f t="array" aca="1" ref="R488" ca="1">INDEX('Lorri 401b'!L:L,MATCH('Retirement Calculator'!A488,'Lorri 401b'!N:N,0),0)</f>
        <v>3534766.6501804683</v>
      </c>
      <c r="S488" s="25">
        <f t="shared" ca="1" si="267"/>
        <v>6069078.8041291982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2536942.648952113</v>
      </c>
      <c r="R489" s="25">
        <f t="array" aca="1" ref="R489" ca="1">INDEX('Lorri 401b'!L:L,MATCH('Retirement Calculator'!A489,'Lorri 401b'!N:N,0),0)</f>
        <v>3529042.7859780393</v>
      </c>
      <c r="S489" s="25">
        <f t="shared" ca="1" si="267"/>
        <v>6065985.4349301523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2539584.1043513441</v>
      </c>
      <c r="R490" s="25">
        <f t="array" aca="1" ref="R490" ca="1">INDEX('Lorri 401b'!L:L,MATCH('Retirement Calculator'!A490,'Lorri 401b'!N:N,0),0)</f>
        <v>3523295.0723414333</v>
      </c>
      <c r="S490" s="25">
        <f t="shared" ca="1" si="267"/>
        <v>6062879.1766927773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2542236.5658147386</v>
      </c>
      <c r="R491" s="25">
        <f t="array" aca="1" ref="R491" ca="1">INDEX('Lorri 401b'!L:L,MATCH('Retirement Calculator'!A491,'Lorri 401b'!N:N,0),0)</f>
        <v>3517523.4098980082</v>
      </c>
      <c r="S491" s="25">
        <f t="shared" ca="1" si="267"/>
        <v>6059759.9757127464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2544900.0792008974</v>
      </c>
      <c r="R492" s="25">
        <f t="array" aca="1" ref="R492" ca="1">INDEX('Lorri 401b'!L:L,MATCH('Retirement Calculator'!A492,'Lorri 401b'!N:N,0),0)</f>
        <v>3511727.6988610686</v>
      </c>
      <c r="S492" s="25">
        <f t="shared" ca="1" si="267"/>
        <v>6056627.7780619655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2547574.6905594985</v>
      </c>
      <c r="R493" s="25">
        <f t="array" aca="1" ref="R493" ca="1">INDEX('Lorri 401b'!L:L,MATCH('Retirement Calculator'!A493,'Lorri 401b'!N:N,0),0)</f>
        <v>3505907.8390281419</v>
      </c>
      <c r="S493" s="25">
        <f t="shared" ca="1" si="267"/>
        <v>6053482.5295876404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2550260.4461320937</v>
      </c>
      <c r="R494" s="25">
        <f t="array" aca="1" ref="R494" ca="1">INDEX('Lorri 401b'!L:L,MATCH('Retirement Calculator'!A494,'Lorri 401b'!N:N,0),0)</f>
        <v>3500063.7297792449</v>
      </c>
      <c r="S494" s="25">
        <f t="shared" ca="1" si="267"/>
        <v>6050324.175911339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2552957.3923529079</v>
      </c>
      <c r="R495" s="25">
        <f t="array" aca="1" ref="R495" ca="1">INDEX('Lorri 401b'!L:L,MATCH('Retirement Calculator'!A495,'Lorri 401b'!N:N,0),0)</f>
        <v>3494195.2700751438</v>
      </c>
      <c r="S495" s="25">
        <f t="shared" ca="1" si="267"/>
        <v>6047152.6624280512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2555665.5758496425</v>
      </c>
      <c r="R496" s="25">
        <f t="array" aca="1" ref="R496" ca="1">INDEX('Lorri 401b'!L:L,MATCH('Retirement Calculator'!A496,'Lorri 401b'!N:N,0),0)</f>
        <v>3488302.3584556091</v>
      </c>
      <c r="S496" s="25">
        <f t="shared" ca="1" si="267"/>
        <v>6043967.9343052516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2558385.04344428</v>
      </c>
      <c r="R497" s="25">
        <f t="array" aca="1" ref="R497" ca="1">INDEX('Lorri 401b'!L:L,MATCH('Retirement Calculator'!A497,'Lorri 401b'!N:N,0),0)</f>
        <v>3482384.8930376596</v>
      </c>
      <c r="S497" s="25">
        <f t="shared" ca="1" si="267"/>
        <v>6040769.9364819396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2561115.8421538952</v>
      </c>
      <c r="R498" s="25">
        <f t="array" aca="1" ref="R498" ca="1">INDEX('Lorri 401b'!L:L,MATCH('Retirement Calculator'!A498,'Lorri 401b'!N:N,0),0)</f>
        <v>3476442.771513802</v>
      </c>
      <c r="S498" s="25">
        <f t="shared" ca="1" si="267"/>
        <v>6037558.6136676967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2563858.0191914672</v>
      </c>
      <c r="R499" s="25">
        <f t="array" aca="1" ref="R499" ca="1">INDEX('Lorri 401b'!L:L,MATCH('Retirement Calculator'!A499,'Lorri 401b'!N:N,0),0)</f>
        <v>3470475.8911502617</v>
      </c>
      <c r="S499" s="25">
        <f t="shared" ca="1" si="267"/>
        <v>6034333.9103417285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2566611.6219666959</v>
      </c>
      <c r="R500" s="25">
        <f t="array" aca="1" ref="R500" ca="1">INDEX('Lorri 401b'!L:L,MATCH('Retirement Calculator'!A500,'Lorri 401b'!N:N,0),0)</f>
        <v>3464484.1487852065</v>
      </c>
      <c r="S500" s="25">
        <f t="shared" ca="1" si="267"/>
        <v>6031095.7707519028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2569376.698086821</v>
      </c>
      <c r="R501" s="25">
        <f t="array" aca="1" ref="R501" ca="1">INDEX('Lorri 401b'!L:L,MATCH('Retirement Calculator'!A501,'Lorri 401b'!N:N,0),0)</f>
        <v>3458467.4408269636</v>
      </c>
      <c r="S501" s="25">
        <f t="shared" ca="1" si="267"/>
        <v>6027844.1389137842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2572153.2953574467</v>
      </c>
      <c r="R502" s="25">
        <f t="array" aca="1" ref="R502" ca="1">INDEX('Lorri 401b'!L:L,MATCH('Retirement Calculator'!A502,'Lorri 401b'!N:N,0),0)</f>
        <v>3452425.6632522279</v>
      </c>
      <c r="S502" s="25">
        <f t="shared" ca="1" si="267"/>
        <v>6024578.9586096741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2574941.4617833667</v>
      </c>
      <c r="R503" s="25">
        <f t="array" aca="1" ref="R503" ca="1">INDEX('Lorri 401b'!L:L,MATCH('Retirement Calculator'!A503,'Lorri 401b'!N:N,0),0)</f>
        <v>3446358.7116042646</v>
      </c>
      <c r="S503" s="25">
        <f t="shared" ca="1" si="267"/>
        <v>6021300.1733876318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2577741.2455693949</v>
      </c>
      <c r="R504" s="25">
        <f t="array" aca="1" ref="R504" ca="1">INDEX('Lorri 401b'!L:L,MATCH('Retirement Calculator'!A504,'Lorri 401b'!N:N,0),0)</f>
        <v>3440266.4809911014</v>
      </c>
      <c r="S504" s="25">
        <f t="shared" ca="1" si="267"/>
        <v>6018007.7265604958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2580552.695121198</v>
      </c>
      <c r="R505" s="25">
        <f t="array" aca="1" ref="R505" ca="1">INDEX('Lorri 401b'!L:L,MATCH('Retirement Calculator'!A505,'Lorri 401b'!N:N,0),0)</f>
        <v>3434148.8660837165</v>
      </c>
      <c r="S505" s="25">
        <f t="shared" ca="1" si="267"/>
        <v>6014701.561204914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2583375.8590461337</v>
      </c>
      <c r="R506" s="25">
        <f t="array" aca="1" ref="R506" ca="1">INDEX('Lorri 401b'!L:L,MATCH('Retirement Calculator'!A506,'Lorri 401b'!N:N,0),0)</f>
        <v>3428005.7611142173</v>
      </c>
      <c r="S506" s="25">
        <f t="shared" ca="1" si="267"/>
        <v>6011381.6201603506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2586210.78615409</v>
      </c>
      <c r="R507" s="25">
        <f t="array" aca="1" ref="R507" ca="1">INDEX('Lorri 401b'!L:L,MATCH('Retirement Calculator'!A507,'Lorri 401b'!N:N,0),0)</f>
        <v>3421837.0598740121</v>
      </c>
      <c r="S507" s="25">
        <f t="shared" ca="1" si="267"/>
        <v>6008047.8460281026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2589057.5254583294</v>
      </c>
      <c r="R508" s="25">
        <f t="array" aca="1" ref="R508" ca="1">INDEX('Lorri 401b'!L:L,MATCH('Retirement Calculator'!A508,'Lorri 401b'!N:N,0),0)</f>
        <v>3415642.6557119726</v>
      </c>
      <c r="S508" s="25">
        <f t="shared" ca="1" si="267"/>
        <v>6004700.1811703015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2591916.1261763363</v>
      </c>
      <c r="R509" s="25">
        <f t="array" aca="1" ref="R509" ca="1">INDEX('Lorri 401b'!L:L,MATCH('Retirement Calculator'!A509,'Lorri 401b'!N:N,0),0)</f>
        <v>3409422.4415325914</v>
      </c>
      <c r="S509" s="25">
        <f t="shared" ca="1" si="267"/>
        <v>6001338.5677089281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2594786.6377306683</v>
      </c>
      <c r="R510" s="25">
        <f t="array" aca="1" ref="R510" ca="1">INDEX('Lorri 401b'!L:L,MATCH('Retirement Calculator'!A510,'Lorri 401b'!N:N,0),0)</f>
        <v>3403176.3097941293</v>
      </c>
      <c r="S510" s="25">
        <f t="shared" ca="1" si="267"/>
        <v>5997962.9475247972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2597669.1097498103</v>
      </c>
      <c r="R511" s="25">
        <f t="array" aca="1" ref="R511" ca="1">INDEX('Lorri 401b'!L:L,MATCH('Retirement Calculator'!A511,'Lorri 401b'!N:N,0),0)</f>
        <v>3396904.1525067571</v>
      </c>
      <c r="S511" s="25">
        <f t="shared" ca="1" si="267"/>
        <v>5994573.2622565674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2600563.5920690321</v>
      </c>
      <c r="R512" s="25">
        <f t="array" aca="1" ref="R512" ca="1">INDEX('Lorri 401b'!L:L,MATCH('Retirement Calculator'!A512,'Lorri 401b'!N:N,0),0)</f>
        <v>3390605.8612306872</v>
      </c>
      <c r="S512" s="25">
        <f t="shared" ca="1" si="267"/>
        <v>5991169.4532997198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2603470.1347312503</v>
      </c>
      <c r="R513" s="25">
        <f t="array" aca="1" ref="R513" ca="1">INDEX('Lorri 401b'!L:L,MATCH('Retirement Calculator'!A513,'Lorri 401b'!N:N,0),0)</f>
        <v>3384281.3270743005</v>
      </c>
      <c r="S513" s="25">
        <f t="shared" ca="1" si="267"/>
        <v>5987751.4618055504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2606388.7879878948</v>
      </c>
      <c r="R514" s="25">
        <f t="array" aca="1" ref="R514" ca="1">INDEX('Lorri 401b'!L:L,MATCH('Retirement Calculator'!A514,'Lorri 401b'!N:N,0),0)</f>
        <v>3377930.4406922623</v>
      </c>
      <c r="S514" s="25">
        <f t="shared" ca="1" si="267"/>
        <v>5984319.2286801571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2609319.602299775</v>
      </c>
      <c r="R515" s="25">
        <f t="array" aca="1" ref="R515" ca="1">INDEX('Lorri 401b'!L:L,MATCH('Retirement Calculator'!A515,'Lorri 401b'!N:N,0),0)</f>
        <v>3371553.0922836321</v>
      </c>
      <c r="S515" s="25">
        <f t="shared" ca="1" si="267"/>
        <v>5980872.6945834067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2612262.6283379546</v>
      </c>
      <c r="R516" s="25">
        <f t="array" aca="1" ref="R516" ca="1">INDEX('Lorri 401b'!L:L,MATCH('Retirement Calculator'!A516,'Lorri 401b'!N:N,0),0)</f>
        <v>3365149.1715899659</v>
      </c>
      <c r="S516" s="25">
        <f t="shared" ca="1" si="267"/>
        <v>5977411.7999279201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2615217.916984627</v>
      </c>
      <c r="R517" s="25">
        <f t="array" aca="1" ref="R517" ca="1">INDEX('Lorri 401b'!L:L,MATCH('Retirement Calculator'!A517,'Lorri 401b'!N:N,0),0)</f>
        <v>3358718.5678934096</v>
      </c>
      <c r="S517" s="25">
        <f t="shared" ca="1" si="267"/>
        <v>5973936.4848780371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2618185.5193339936</v>
      </c>
      <c r="R518" s="25">
        <f t="array" aca="1" ref="R518" ca="1">INDEX('Lorri 401b'!L:L,MATCH('Retirement Calculator'!A518,'Lorri 401b'!N:N,0),0)</f>
        <v>3352261.1700147842</v>
      </c>
      <c r="S518" s="25">
        <f t="shared" ca="1" si="267"/>
        <v>5970446.6893487778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2621165.4866931494</v>
      </c>
      <c r="R519" s="25">
        <f t="array" aca="1" ref="R519" ca="1">INDEX('Lorri 401b'!L:L,MATCH('Retirement Calculator'!A519,'Lorri 401b'!N:N,0),0)</f>
        <v>3345776.8663116647</v>
      </c>
      <c r="S519" s="25">
        <f t="shared" ca="1" si="267"/>
        <v>5966942.3530048141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2624157.8705829685</v>
      </c>
      <c r="R520" s="25">
        <f t="array" aca="1" ref="R520" ca="1">INDEX('Lorri 401b'!L:L,MATCH('Retirement Calculator'!A520,'Lorri 401b'!N:N,0),0)</f>
        <v>3339265.5446764487</v>
      </c>
      <c r="S520" s="25">
        <f t="shared" ca="1" si="267"/>
        <v>5963423.4152594171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2627162.7227389948</v>
      </c>
      <c r="R521" s="25">
        <f t="array" aca="1" ref="R521" ca="1">INDEX('Lorri 401b'!L:L,MATCH('Retirement Calculator'!A521,'Lorri 401b'!N:N,0),0)</f>
        <v>3332727.0925344191</v>
      </c>
      <c r="S521" s="25">
        <f t="shared" ref="S521:S775" ca="1" si="527">SUM(Q521:R521)</f>
        <v>5959889.8152734134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2630180.0951123382</v>
      </c>
      <c r="R522" s="25">
        <f t="array" aca="1" ref="R522" ca="1">INDEX('Lorri 401b'!L:L,MATCH('Retirement Calculator'!A522,'Lorri 401b'!N:N,0),0)</f>
        <v>3326161.396841798</v>
      </c>
      <c r="S522" s="25">
        <f t="shared" ca="1" si="527"/>
        <v>5956341.4919541366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2633210.0398705704</v>
      </c>
      <c r="R523" s="25">
        <f t="array" aca="1" ref="R523" ca="1">INDEX('Lorri 401b'!L:L,MATCH('Retirement Calculator'!A523,'Lorri 401b'!N:N,0),0)</f>
        <v>3319568.3440837911</v>
      </c>
      <c r="S523" s="25">
        <f t="shared" ca="1" si="527"/>
        <v>5952778.3839543611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2636252.6093986286</v>
      </c>
      <c r="R524" s="25">
        <f t="array" aca="1" ref="R524" ca="1">INDEX('Lorri 401b'!L:L,MATCH('Retirement Calculator'!A524,'Lorri 401b'!N:N,0),0)</f>
        <v>3312947.8202726259</v>
      </c>
      <c r="S524" s="25">
        <f t="shared" ca="1" si="527"/>
        <v>5949200.429671254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2639307.8562997202</v>
      </c>
      <c r="R525" s="25">
        <f t="array" aca="1" ref="R525" ca="1">INDEX('Lorri 401b'!L:L,MATCH('Retirement Calculator'!A525,'Lorri 401b'!N:N,0),0)</f>
        <v>3306299.7109455806</v>
      </c>
      <c r="S525" s="25">
        <f t="shared" ca="1" si="527"/>
        <v>5945607.5672453009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2642375.8333962332</v>
      </c>
      <c r="R526" s="25">
        <f t="array" aca="1" ref="R526" ca="1">INDEX('Lorri 401b'!L:L,MATCH('Retirement Calculator'!A526,'Lorri 401b'!N:N,0),0)</f>
        <v>3299623.9011630062</v>
      </c>
      <c r="S526" s="25">
        <f t="shared" ca="1" si="527"/>
        <v>5941999.7345592398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2645456.593730648</v>
      </c>
      <c r="R527" s="25">
        <f t="array" aca="1" ref="R527" ca="1">INDEX('Lorri 401b'!L:L,MATCH('Retirement Calculator'!A527,'Lorri 401b'!N:N,0),0)</f>
        <v>3292920.2755063376</v>
      </c>
      <c r="S527" s="25">
        <f t="shared" ca="1" si="527"/>
        <v>5938376.8692369852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2648550.1905664564</v>
      </c>
      <c r="R528" s="25">
        <f t="array" aca="1" ref="R528" ca="1">INDEX('Lorri 401b'!L:L,MATCH('Retirement Calculator'!A528,'Lorri 401b'!N:N,0),0)</f>
        <v>3286188.7180760996</v>
      </c>
      <c r="S528" s="25">
        <f t="shared" ca="1" si="527"/>
        <v>5934738.9086425565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2651656.6773890806</v>
      </c>
      <c r="R529" s="25">
        <f t="array" aca="1" ref="R529" ca="1">INDEX('Lorri 401b'!L:L,MATCH('Retirement Calculator'!A529,'Lorri 401b'!N:N,0),0)</f>
        <v>3279429.1124899024</v>
      </c>
      <c r="S529" s="25">
        <f t="shared" ca="1" si="527"/>
        <v>5931085.7898789831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2654776.1079067993</v>
      </c>
      <c r="R530" s="25">
        <f t="array" aca="1" ref="R530" ca="1">INDEX('Lorri 401b'!L:L,MATCH('Retirement Calculator'!A530,'Lorri 401b'!N:N,0),0)</f>
        <v>3272641.3418804291</v>
      </c>
      <c r="S530" s="25">
        <f t="shared" ca="1" si="527"/>
        <v>5927417.4497872284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2657908.5360516752</v>
      </c>
      <c r="R531" s="25">
        <f t="array" aca="1" ref="R531" ca="1">INDEX('Lorri 401b'!L:L,MATCH('Retirement Calculator'!A531,'Lorri 401b'!N:N,0),0)</f>
        <v>3265825.2888934165</v>
      </c>
      <c r="S531" s="25">
        <f t="shared" ca="1" si="527"/>
        <v>5923733.8249450922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2661054.0159804882</v>
      </c>
      <c r="R532" s="25">
        <f t="array" aca="1" ref="R532" ca="1">INDEX('Lorri 401b'!L:L,MATCH('Retirement Calculator'!A532,'Lorri 401b'!N:N,0),0)</f>
        <v>3258980.8356856247</v>
      </c>
      <c r="S532" s="25">
        <f t="shared" ca="1" si="527"/>
        <v>5920034.8516661134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2664212.6020756708</v>
      </c>
      <c r="R533" s="25">
        <f t="array" aca="1" ref="R533" ca="1">INDEX('Lorri 401b'!L:L,MATCH('Retirement Calculator'!A533,'Lorri 401b'!N:N,0),0)</f>
        <v>3252107.8639228004</v>
      </c>
      <c r="S533" s="25">
        <f t="shared" ca="1" si="527"/>
        <v>5916320.4659984708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2667384.34894625</v>
      </c>
      <c r="R534" s="25">
        <f t="array" aca="1" ref="R534" ca="1">INDEX('Lorri 401b'!L:L,MATCH('Retirement Calculator'!A534,'Lorri 401b'!N:N,0),0)</f>
        <v>3245206.2547776308</v>
      </c>
      <c r="S534" s="25">
        <f t="shared" ca="1" si="527"/>
        <v>5912590.6037238808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2670569.31142879</v>
      </c>
      <c r="R535" s="25">
        <f t="array" aca="1" ref="R535" ca="1">INDEX('Lorri 401b'!L:L,MATCH('Retirement Calculator'!A535,'Lorri 401b'!N:N,0),0)</f>
        <v>3238275.8889276898</v>
      </c>
      <c r="S535" s="25">
        <f t="shared" ca="1" si="527"/>
        <v>5908845.2003564797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2673767.5445883409</v>
      </c>
      <c r="R536" s="25">
        <f t="array" aca="1" ref="R536" ca="1">INDEX('Lorri 401b'!L:L,MATCH('Retirement Calculator'!A536,'Lorri 401b'!N:N,0),0)</f>
        <v>3231316.6465533739</v>
      </c>
      <c r="S536" s="25">
        <f t="shared" ca="1" si="527"/>
        <v>5905084.1911417153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2676979.1037193895</v>
      </c>
      <c r="R537" s="25">
        <f t="array" aca="1" ref="R537" ca="1">INDEX('Lorri 401b'!L:L,MATCH('Retirement Calculator'!A537,'Lorri 401b'!N:N,0),0)</f>
        <v>3224328.4073358318</v>
      </c>
      <c r="S537" s="25">
        <f t="shared" ca="1" si="527"/>
        <v>5901307.5110552218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2680204.0443468178</v>
      </c>
      <c r="R538" s="25">
        <f t="array" aca="1" ref="R538" ca="1">INDEX('Lorri 401b'!L:L,MATCH('Retirement Calculator'!A538,'Lorri 401b'!N:N,0),0)</f>
        <v>3217311.0504548834</v>
      </c>
      <c r="S538" s="25">
        <f t="shared" ca="1" si="527"/>
        <v>5897515.0948017016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2683442.4222268602</v>
      </c>
      <c r="R539" s="25">
        <f t="array" aca="1" ref="R539" ca="1">INDEX('Lorri 401b'!L:L,MATCH('Retirement Calculator'!A539,'Lorri 401b'!N:N,0),0)</f>
        <v>3210264.454586931</v>
      </c>
      <c r="S539" s="25">
        <f t="shared" ca="1" si="527"/>
        <v>5893706.8768137917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2686694.2933480693</v>
      </c>
      <c r="R540" s="25">
        <f t="array" aca="1" ref="R540" ca="1">INDEX('Lorri 401b'!L:L,MATCH('Retirement Calculator'!A540,'Lorri 401b'!N:N,0),0)</f>
        <v>3203188.4979028623</v>
      </c>
      <c r="S540" s="25">
        <f t="shared" ca="1" si="527"/>
        <v>5889882.7912509311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2689959.7139322837</v>
      </c>
      <c r="R541" s="25">
        <f t="array" aca="1" ref="R541" ca="1">INDEX('Lorri 401b'!L:L,MATCH('Retirement Calculator'!A541,'Lorri 401b'!N:N,0),0)</f>
        <v>3196083.058065943</v>
      </c>
      <c r="S541" s="25">
        <f t="shared" ca="1" si="527"/>
        <v>5886042.7719982266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2693238.7404355989</v>
      </c>
      <c r="R542" s="25">
        <f t="array" aca="1" ref="R542" ca="1">INDEX('Lorri 401b'!L:L,MATCH('Retirement Calculator'!A542,'Lorri 401b'!N:N,0),0)</f>
        <v>3188948.0122297034</v>
      </c>
      <c r="S542" s="25">
        <f t="shared" ca="1" si="527"/>
        <v>5882186.7526653018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2696531.4295493448</v>
      </c>
      <c r="R543" s="25">
        <f t="array" aca="1" ref="R543" ca="1">INDEX('Lorri 401b'!L:L,MATCH('Retirement Calculator'!A543,'Lorri 401b'!N:N,0),0)</f>
        <v>3181783.2370358128</v>
      </c>
      <c r="S543" s="25">
        <f t="shared" ca="1" si="527"/>
        <v>5878314.6665851576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2699837.8382010646</v>
      </c>
      <c r="R544" s="25">
        <f t="array" aca="1" ref="R544" ca="1">INDEX('Lorri 401b'!L:L,MATCH('Retirement Calculator'!A544,'Lorri 401b'!N:N,0),0)</f>
        <v>3174588.6086119474</v>
      </c>
      <c r="S544" s="25">
        <f t="shared" ca="1" si="527"/>
        <v>5874426.4468130115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2703158.0235555</v>
      </c>
      <c r="R545" s="25">
        <f t="array" aca="1" ref="R545" ca="1">INDEX('Lorri 401b'!L:L,MATCH('Retirement Calculator'!A545,'Lorri 401b'!N:N,0),0)</f>
        <v>3167364.0025696494</v>
      </c>
      <c r="S545" s="25">
        <f t="shared" ca="1" si="527"/>
        <v>5870522.0261251498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2706492.0430155788</v>
      </c>
      <c r="R546" s="25">
        <f t="array" aca="1" ref="R546" ca="1">INDEX('Lorri 401b'!L:L,MATCH('Retirement Calculator'!A546,'Lorri 401b'!N:N,0),0)</f>
        <v>3160109.2940021749</v>
      </c>
      <c r="S546" s="25">
        <f t="shared" ca="1" si="527"/>
        <v>5866601.3370177541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2709839.9542234079</v>
      </c>
      <c r="R547" s="25">
        <f t="array" aca="1" ref="R547" ca="1">INDEX('Lorri 401b'!L:L,MATCH('Retirement Calculator'!A547,'Lorri 401b'!N:N,0),0)</f>
        <v>3152824.357482336</v>
      </c>
      <c r="S547" s="25">
        <f t="shared" ca="1" si="527"/>
        <v>5862664.3117057439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2713201.8150612693</v>
      </c>
      <c r="R548" s="25">
        <f t="array" aca="1" ref="R548" ca="1">INDEX('Lorri 401b'!L:L,MATCH('Retirement Calculator'!A548,'Lorri 401b'!N:N,0),0)</f>
        <v>3145509.0670603313</v>
      </c>
      <c r="S548" s="25">
        <f t="shared" ca="1" si="527"/>
        <v>5858710.8821216002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2716577.6836526222</v>
      </c>
      <c r="R549" s="25">
        <f t="array" aca="1" ref="R549" ca="1">INDEX('Lorri 401b'!L:L,MATCH('Retirement Calculator'!A549,'Lorri 401b'!N:N,0),0)</f>
        <v>3138163.2962615681</v>
      </c>
      <c r="S549" s="25">
        <f t="shared" ca="1" si="527"/>
        <v>5854740.9799141902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2719967.6183631057</v>
      </c>
      <c r="R550" s="25">
        <f t="array" aca="1" ref="R550" ca="1">INDEX('Lorri 401b'!L:L,MATCH('Retirement Calculator'!A550,'Lorri 401b'!N:N,0),0)</f>
        <v>3130786.9180844766</v>
      </c>
      <c r="S550" s="25">
        <f t="shared" ca="1" si="527"/>
        <v>5850754.5364475828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2723371.6778015494</v>
      </c>
      <c r="R551" s="25">
        <f t="array" aca="1" ref="R551" ca="1">INDEX('Lorri 401b'!L:L,MATCH('Retirement Calculator'!A551,'Lorri 401b'!N:N,0),0)</f>
        <v>3123379.804998314</v>
      </c>
      <c r="S551" s="25">
        <f t="shared" ca="1" si="527"/>
        <v>5846751.4827998634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2726789.9208209869</v>
      </c>
      <c r="R552" s="25">
        <f t="array" aca="1" ref="R552" ca="1">INDEX('Lorri 401b'!L:L,MATCH('Retirement Calculator'!A552,'Lorri 401b'!N:N,0),0)</f>
        <v>3115941.8289409592</v>
      </c>
      <c r="S552" s="25">
        <f t="shared" ca="1" si="527"/>
        <v>5842731.7497619465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2730222.4065196719</v>
      </c>
      <c r="R553" s="25">
        <f t="array" aca="1" ref="R553" ca="1">INDEX('Lorri 401b'!L:L,MATCH('Retirement Calculator'!A553,'Lorri 401b'!N:N,0),0)</f>
        <v>3108472.8613166986</v>
      </c>
      <c r="S553" s="25">
        <f t="shared" ca="1" si="527"/>
        <v>5838695.2678363705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2733669.1942421012</v>
      </c>
      <c r="R554" s="25">
        <f t="array" aca="1" ref="R554" ca="1">INDEX('Lorri 401b'!L:L,MATCH('Retirement Calculator'!A554,'Lorri 401b'!N:N,0),0)</f>
        <v>3100972.7729940037</v>
      </c>
      <c r="S554" s="25">
        <f t="shared" ca="1" si="527"/>
        <v>5834641.9672361054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2737130.3435800406</v>
      </c>
      <c r="R555" s="25">
        <f t="array" aca="1" ref="R555" ca="1">INDEX('Lorri 401b'!L:L,MATCH('Retirement Calculator'!A555,'Lorri 401b'!N:N,0),0)</f>
        <v>3093441.4343032977</v>
      </c>
      <c r="S555" s="25">
        <f t="shared" ca="1" si="527"/>
        <v>5830571.7778833378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2740605.9143735548</v>
      </c>
      <c r="R556" s="25">
        <f t="array" aca="1" ref="R556" ca="1">INDEX('Lorri 401b'!L:L,MATCH('Retirement Calculator'!A556,'Lorri 401b'!N:N,0),0)</f>
        <v>3085878.7150347135</v>
      </c>
      <c r="S556" s="25">
        <f t="shared" ca="1" si="527"/>
        <v>5826484.6294082683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2744095.9667120418</v>
      </c>
      <c r="R557" s="25">
        <f t="array" aca="1" ref="R557" ca="1">INDEX('Lorri 401b'!L:L,MATCH('Retirement Calculator'!A557,'Lorri 401b'!N:N,0),0)</f>
        <v>3078284.4844358438</v>
      </c>
      <c r="S557" s="25">
        <f t="shared" ca="1" si="527"/>
        <v>5822380.451147886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2747600.5609352728</v>
      </c>
      <c r="R558" s="25">
        <f t="array" aca="1" ref="R558" ca="1">INDEX('Lorri 401b'!L:L,MATCH('Retirement Calculator'!A558,'Lorri 401b'!N:N,0),0)</f>
        <v>3070658.6112094787</v>
      </c>
      <c r="S558" s="25">
        <f t="shared" ca="1" si="527"/>
        <v>5818259.172144752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2751119.7576344339</v>
      </c>
      <c r="R559" s="25">
        <f t="array" aca="1" ref="R559" ca="1">INDEX('Lorri 401b'!L:L,MATCH('Retirement Calculator'!A559,'Lorri 401b'!N:N,0),0)</f>
        <v>3063000.9635113371</v>
      </c>
      <c r="S559" s="25">
        <f t="shared" ca="1" si="527"/>
        <v>5814120.7211457714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2754653.6176531748</v>
      </c>
      <c r="R560" s="25">
        <f t="array" aca="1" ref="R560" ca="1">INDEX('Lorri 401b'!L:L,MATCH('Retirement Calculator'!A560,'Lorri 401b'!N:N,0),0)</f>
        <v>3055311.4089477863</v>
      </c>
      <c r="S560" s="25">
        <f t="shared" ca="1" si="527"/>
        <v>5809965.0266009606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2758202.2020886606</v>
      </c>
      <c r="R561" s="25">
        <f t="array" aca="1" ref="R561" ca="1">INDEX('Lorri 401b'!L:L,MATCH('Retirement Calculator'!A561,'Lorri 401b'!N:N,0),0)</f>
        <v>3047589.8145735543</v>
      </c>
      <c r="S561" s="25">
        <f t="shared" ca="1" si="527"/>
        <v>5805792.0166622149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2761765.5722926273</v>
      </c>
      <c r="R562" s="25">
        <f t="array" aca="1" ref="R562" ca="1">INDEX('Lorri 401b'!L:L,MATCH('Retirement Calculator'!A562,'Lorri 401b'!N:N,0),0)</f>
        <v>3039836.0468894294</v>
      </c>
      <c r="S562" s="25">
        <f t="shared" ca="1" si="527"/>
        <v>5801601.6191820567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2765343.7898724438</v>
      </c>
      <c r="R563" s="25">
        <f t="array" aca="1" ref="R563" ca="1">INDEX('Lorri 401b'!L:L,MATCH('Retirement Calculator'!A563,'Lorri 401b'!N:N,0),0)</f>
        <v>3032049.9718399541</v>
      </c>
      <c r="S563" s="25">
        <f t="shared" ca="1" si="527"/>
        <v>5797393.7617123984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2768936.9166921764</v>
      </c>
      <c r="R564" s="25">
        <f t="array" aca="1" ref="R564" ca="1">INDEX('Lorri 401b'!L:L,MATCH('Retirement Calculator'!A564,'Lorri 401b'!N:N,0),0)</f>
        <v>3024231.454811106</v>
      </c>
      <c r="S564" s="25">
        <f t="shared" ca="1" si="527"/>
        <v>5793168.3715032823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2772545.0148736578</v>
      </c>
      <c r="R565" s="25">
        <f t="array" aca="1" ref="R565" ca="1">INDEX('Lorri 401b'!L:L,MATCH('Retirement Calculator'!A565,'Lorri 401b'!N:N,0),0)</f>
        <v>3016380.3606279711</v>
      </c>
      <c r="S565" s="25">
        <f t="shared" ca="1" si="527"/>
        <v>5788925.375501629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2776168.146797562</v>
      </c>
      <c r="R566" s="25">
        <f t="array" aca="1" ref="R566" ca="1">INDEX('Lorri 401b'!L:L,MATCH('Retirement Calculator'!A566,'Lorri 401b'!N:N,0),0)</f>
        <v>3008496.5535524064</v>
      </c>
      <c r="S566" s="25">
        <f t="shared" ca="1" si="527"/>
        <v>5784664.7003499679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2779806.3751044828</v>
      </c>
      <c r="R567" s="25">
        <f t="array" aca="1" ref="R567" ca="1">INDEX('Lorri 401b'!L:L,MATCH('Retirement Calculator'!A567,'Lorri 401b'!N:N,0),0)</f>
        <v>3000579.8972806935</v>
      </c>
      <c r="S567" s="25">
        <f t="shared" ca="1" si="527"/>
        <v>5780386.2723851763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2783459.7626960156</v>
      </c>
      <c r="R568" s="25">
        <f t="array" aca="1" ref="R568" ca="1">INDEX('Lorri 401b'!L:L,MATCH('Retirement Calculator'!A568,'Lorri 401b'!N:N,0),0)</f>
        <v>2992630.2549411817</v>
      </c>
      <c r="S568" s="25">
        <f t="shared" ca="1" si="527"/>
        <v>5776090.0176371969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2787128.3727358463</v>
      </c>
      <c r="R569" s="25">
        <f t="array" aca="1" ref="R569" ca="1">INDEX('Lorri 401b'!L:L,MATCH('Retirement Calculator'!A569,'Lorri 401b'!N:N,0),0)</f>
        <v>2984647.4890919221</v>
      </c>
      <c r="S569" s="25">
        <f t="shared" ca="1" si="527"/>
        <v>5771775.8618277684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2790812.2686508433</v>
      </c>
      <c r="R570" s="25">
        <f t="array" aca="1" ref="R570" ca="1">INDEX('Lorri 401b'!L:L,MATCH('Retirement Calculator'!A570,'Lorri 401b'!N:N,0),0)</f>
        <v>2976631.4617182906</v>
      </c>
      <c r="S570" s="25">
        <f t="shared" ca="1" si="527"/>
        <v>5767443.7303691339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2794511.5141321528</v>
      </c>
      <c r="R571" s="25">
        <f t="array" aca="1" ref="R571" ca="1">INDEX('Lorri 401b'!L:L,MATCH('Retirement Calculator'!A571,'Lorri 401b'!N:N,0),0)</f>
        <v>2968582.0342306024</v>
      </c>
      <c r="S571" s="25">
        <f t="shared" ca="1" si="527"/>
        <v>5763093.5483627552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2798226.1731363009</v>
      </c>
      <c r="R572" s="25">
        <f t="array" aca="1" ref="R572" ca="1">INDEX('Lorri 401b'!L:L,MATCH('Retirement Calculator'!A572,'Lorri 401b'!N:N,0),0)</f>
        <v>2960499.0674617155</v>
      </c>
      <c r="S572" s="25">
        <f t="shared" ca="1" si="527"/>
        <v>5758725.2405980164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2801956.3098862995</v>
      </c>
      <c r="R573" s="25">
        <f t="array" aca="1" ref="R573" ca="1">INDEX('Lorri 401b'!L:L,MATCH('Retirement Calculator'!A573,'Lorri 401b'!N:N,0),0)</f>
        <v>2952382.4216646249</v>
      </c>
      <c r="S573" s="25">
        <f t="shared" ca="1" si="527"/>
        <v>5754338.7315509245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2805701.9888727567</v>
      </c>
      <c r="R574" s="25">
        <f t="array" aca="1" ref="R574" ca="1">INDEX('Lorri 401b'!L:L,MATCH('Retirement Calculator'!A574,'Lorri 401b'!N:N,0),0)</f>
        <v>2944231.9565100465</v>
      </c>
      <c r="S574" s="25">
        <f t="shared" ca="1" si="527"/>
        <v>5749933.9453828037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2809463.2748549907</v>
      </c>
      <c r="R575" s="25">
        <f t="array" aca="1" ref="R575" ca="1">INDEX('Lorri 401b'!L:L,MATCH('Retirement Calculator'!A575,'Lorri 401b'!N:N,0),0)</f>
        <v>2936047.5310839904</v>
      </c>
      <c r="S575" s="25">
        <f t="shared" ca="1" si="527"/>
        <v>5745510.8059389815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2813240.2328621508</v>
      </c>
      <c r="R576" s="25">
        <f t="array" aca="1" ref="R576" ca="1">INDEX('Lorri 401b'!L:L,MATCH('Retirement Calculator'!A576,'Lorri 401b'!N:N,0),0)</f>
        <v>2927829.003885326</v>
      </c>
      <c r="S576" s="25">
        <f t="shared" ca="1" si="527"/>
        <v>5741069.2367474772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2817032.9281943403</v>
      </c>
      <c r="R577" s="25">
        <f t="array" aca="1" ref="R577" ca="1">INDEX('Lorri 401b'!L:L,MATCH('Retirement Calculator'!A577,'Lorri 401b'!N:N,0),0)</f>
        <v>2919576.2328233337</v>
      </c>
      <c r="S577" s="25">
        <f t="shared" ca="1" si="527"/>
        <v>5736609.161017674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2820841.4264237476</v>
      </c>
      <c r="R578" s="25">
        <f t="array" aca="1" ref="R578" ca="1">INDEX('Lorri 401b'!L:L,MATCH('Retirement Calculator'!A578,'Lorri 401b'!N:N,0),0)</f>
        <v>2911289.0752152498</v>
      </c>
      <c r="S578" s="25">
        <f t="shared" ca="1" si="527"/>
        <v>5732130.5016389973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2824665.7933957772</v>
      </c>
      <c r="R579" s="25">
        <f t="array" aca="1" ref="R579" ca="1">INDEX('Lorri 401b'!L:L,MATCH('Retirement Calculator'!A579,'Lorri 401b'!N:N,0),0)</f>
        <v>2902967.3877837989</v>
      </c>
      <c r="S579" s="25">
        <f t="shared" ca="1" si="527"/>
        <v>5727633.1811795756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2828506.0952301905</v>
      </c>
      <c r="R580" s="25">
        <f t="array" aca="1" ref="R580" ca="1">INDEX('Lorri 401b'!L:L,MATCH('Retirement Calculator'!A580,'Lorri 401b'!N:N,0),0)</f>
        <v>2894611.0266547166</v>
      </c>
      <c r="S580" s="25">
        <f t="shared" ca="1" si="527"/>
        <v>5723117.1218849067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2832362.398322247</v>
      </c>
      <c r="R581" s="25">
        <f t="array" aca="1" ref="R581" ca="1">INDEX('Lorri 401b'!L:L,MATCH('Retirement Calculator'!A581,'Lorri 401b'!N:N,0),0)</f>
        <v>2886219.8473542635</v>
      </c>
      <c r="S581" s="25">
        <f t="shared" ca="1" si="527"/>
        <v>5718582.24567651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2836234.7693438539</v>
      </c>
      <c r="R582" s="25">
        <f t="array" aca="1" ref="R582" ca="1">INDEX('Lorri 401b'!L:L,MATCH('Retirement Calculator'!A582,'Lorri 401b'!N:N,0),0)</f>
        <v>2877793.704806725</v>
      </c>
      <c r="S582" s="25">
        <f t="shared" ca="1" si="527"/>
        <v>5714028.4741505794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2840123.2752447175</v>
      </c>
      <c r="R583" s="25">
        <f t="array" aca="1" ref="R583" ca="1">INDEX('Lorri 401b'!L:L,MATCH('Retirement Calculator'!A583,'Lorri 401b'!N:N,0),0)</f>
        <v>2869332.453331905</v>
      </c>
      <c r="S583" s="25">
        <f t="shared" ca="1" si="527"/>
        <v>5709455.7285766229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2844027.9832535014</v>
      </c>
      <c r="R584" s="25">
        <f t="array" aca="1" ref="R584" ca="1">INDEX('Lorri 401b'!L:L,MATCH('Retirement Calculator'!A584,'Lorri 401b'!N:N,0),0)</f>
        <v>2860835.9466426065</v>
      </c>
      <c r="S584" s="25">
        <f t="shared" ca="1" si="527"/>
        <v>5704863.9298961079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2847948.9608789883</v>
      </c>
      <c r="R585" s="25">
        <f t="array" aca="1" ref="R585" ca="1">INDEX('Lorri 401b'!L:L,MATCH('Retirement Calculator'!A585,'Lorri 401b'!N:N,0),0)</f>
        <v>2852304.0378421028</v>
      </c>
      <c r="S585" s="25">
        <f t="shared" ca="1" si="527"/>
        <v>5700252.9987210911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2851886.2759112483</v>
      </c>
      <c r="R586" s="25">
        <f t="array" aca="1" ref="R586" ca="1">INDEX('Lorri 401b'!L:L,MATCH('Retirement Calculator'!A586,'Lorri 401b'!N:N,0),0)</f>
        <v>2843736.5794215971</v>
      </c>
      <c r="S586" s="25">
        <f t="shared" ca="1" si="527"/>
        <v>5695622.8553328458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2855839.9964228091</v>
      </c>
      <c r="R587" s="25">
        <f t="array" aca="1" ref="R587" ca="1">INDEX('Lorri 401b'!L:L,MATCH('Retirement Calculator'!A587,'Lorri 401b'!N:N,0),0)</f>
        <v>2835133.4232576727</v>
      </c>
      <c r="S587" s="25">
        <f t="shared" ca="1" si="527"/>
        <v>5690973.4196804818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2859810.1907698349</v>
      </c>
      <c r="R588" s="25">
        <f t="array" aca="1" ref="R588" ca="1">INDEX('Lorri 401b'!L:L,MATCH('Retirement Calculator'!A588,'Lorri 401b'!N:N,0),0)</f>
        <v>2826494.4206097317</v>
      </c>
      <c r="S588" s="25">
        <f t="shared" ca="1" si="527"/>
        <v>5686304.6113795666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2863796.9275933066</v>
      </c>
      <c r="R589" s="25">
        <f t="array" aca="1" ref="R589" ca="1">INDEX('Lorri 401b'!L:L,MATCH('Retirement Calculator'!A589,'Lorri 401b'!N:N,0),0)</f>
        <v>2817819.4221174242</v>
      </c>
      <c r="S589" s="25">
        <f t="shared" ca="1" si="527"/>
        <v>5681616.3497107308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2867800.2758202096</v>
      </c>
      <c r="R590" s="25">
        <f t="array" aca="1" ref="R590" ca="1">INDEX('Lorri 401b'!L:L,MATCH('Retirement Calculator'!A590,'Lorri 401b'!N:N,0),0)</f>
        <v>2809108.2777980655</v>
      </c>
      <c r="S590" s="25">
        <f t="shared" ca="1" si="527"/>
        <v>5676908.5536182746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2871820.3046647245</v>
      </c>
      <c r="R591" s="25">
        <f t="array" aca="1" ref="R591" ca="1">INDEX('Lorri 401b'!L:L,MATCH('Retirement Calculator'!A591,'Lorri 401b'!N:N,0),0)</f>
        <v>2800360.837044043</v>
      </c>
      <c r="S591" s="25">
        <f t="shared" ca="1" si="527"/>
        <v>5672181.141708767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2875857.0836294251</v>
      </c>
      <c r="R592" s="25">
        <f t="array" aca="1" ref="R592" ca="1">INDEX('Lorri 401b'!L:L,MATCH('Retirement Calculator'!A592,'Lorri 401b'!N:N,0),0)</f>
        <v>2791576.9486202118</v>
      </c>
      <c r="S592" s="25">
        <f t="shared" ca="1" si="527"/>
        <v>5667434.0322496369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2879910.6825064784</v>
      </c>
      <c r="R593" s="25">
        <f t="array" aca="1" ref="R593" ca="1">INDEX('Lorri 401b'!L:L,MATCH('Retirement Calculator'!A593,'Lorri 401b'!N:N,0),0)</f>
        <v>2782756.4606612814</v>
      </c>
      <c r="S593" s="25">
        <f t="shared" ca="1" si="527"/>
        <v>5662667.1431677602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2883981.1713788528</v>
      </c>
      <c r="R594" s="25">
        <f t="array" aca="1" ref="R594" ca="1">INDEX('Lorri 401b'!L:L,MATCH('Retirement Calculator'!A594,'Lorri 401b'!N:N,0),0)</f>
        <v>2773899.220669189</v>
      </c>
      <c r="S594" s="25">
        <f t="shared" ca="1" si="527"/>
        <v>5657880.3920480423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2888068.6206215289</v>
      </c>
      <c r="R595" s="25">
        <f t="array" aca="1" ref="R595" ca="1">INDEX('Lorri 401b'!L:L,MATCH('Retirement Calculator'!A595,'Lorri 401b'!N:N,0),0)</f>
        <v>2765005.0755104627</v>
      </c>
      <c r="S595" s="25">
        <f t="shared" ca="1" si="527"/>
        <v>5653073.6961319912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2892173.1009027162</v>
      </c>
      <c r="R596" s="25">
        <f t="array" aca="1" ref="R596" ca="1">INDEX('Lorri 401b'!L:L,MATCH('Retirement Calculator'!A596,'Lorri 401b'!N:N,0),0)</f>
        <v>2756073.871413575</v>
      </c>
      <c r="S596" s="25">
        <f t="shared" ca="1" si="527"/>
        <v>5648246.9723162912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2896294.6831850749</v>
      </c>
      <c r="R597" s="25">
        <f t="array" aca="1" ref="R597" ca="1">INDEX('Lorri 401b'!L:L,MATCH('Retirement Calculator'!A597,'Lorri 401b'!N:N,0),0)</f>
        <v>2747105.4539662837</v>
      </c>
      <c r="S597" s="25">
        <f t="shared" ca="1" si="527"/>
        <v>5643400.1371513586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2900433.4387269435</v>
      </c>
      <c r="R598" s="25">
        <f t="array" aca="1" ref="R598" ca="1">INDEX('Lorri 401b'!L:L,MATCH('Retirement Calculator'!A598,'Lorri 401b'!N:N,0),0)</f>
        <v>2738099.668112962</v>
      </c>
      <c r="S598" s="25">
        <f t="shared" ca="1" si="527"/>
        <v>5638533.1068399055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2904589.4390835697</v>
      </c>
      <c r="R599" s="25">
        <f t="array" aca="1" ref="R599" ca="1">INDEX('Lorri 401b'!L:L,MATCH('Retirement Calculator'!A599,'Lorri 401b'!N:N,0),0)</f>
        <v>2729056.3581519183</v>
      </c>
      <c r="S599" s="25">
        <f t="shared" ca="1" si="527"/>
        <v>5633645.797235488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2908762.7561083487</v>
      </c>
      <c r="R600" s="25">
        <f t="array" aca="1" ref="R600" ca="1">INDEX('Lorri 401b'!L:L,MATCH('Retirement Calculator'!A600,'Lorri 401b'!N:N,0),0)</f>
        <v>2719975.3677327032</v>
      </c>
      <c r="S600" s="25">
        <f t="shared" ca="1" si="527"/>
        <v>5628738.1238410519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2912953.4619540642</v>
      </c>
      <c r="R601" s="25">
        <f t="array" aca="1" ref="R601" ca="1">INDEX('Lorri 401b'!L:L,MATCH('Retirement Calculator'!A601,'Lorri 401b'!N:N,0),0)</f>
        <v>2710856.5398534085</v>
      </c>
      <c r="S601" s="25">
        <f t="shared" ca="1" si="527"/>
        <v>5623810.0018074727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2917161.6290741367</v>
      </c>
      <c r="R602" s="25">
        <f t="array" aca="1" ref="R602" ca="1">INDEX('Lorri 401b'!L:L,MATCH('Retirement Calculator'!A602,'Lorri 401b'!N:N,0),0)</f>
        <v>2701699.7168579497</v>
      </c>
      <c r="S602" s="25">
        <f t="shared" ca="1" si="527"/>
        <v>5618861.3459320869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2921387.3302238765</v>
      </c>
      <c r="R603" s="25">
        <f t="array" aca="1" ref="R603" ca="1">INDEX('Lorri 401b'!L:L,MATCH('Retirement Calculator'!A603,'Lorri 401b'!N:N,0),0)</f>
        <v>2692504.7404333432</v>
      </c>
      <c r="S603" s="25">
        <f t="shared" ca="1" si="527"/>
        <v>5613892.0706572197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2925630.6384617402</v>
      </c>
      <c r="R604" s="25">
        <f t="array" aca="1" ref="R604" ca="1">INDEX('Lorri 401b'!L:L,MATCH('Retirement Calculator'!A604,'Lorri 401b'!N:N,0),0)</f>
        <v>2683271.4516069675</v>
      </c>
      <c r="S604" s="25">
        <f t="shared" ca="1" si="527"/>
        <v>5608902.0900687072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2929891.6271505947</v>
      </c>
      <c r="R605" s="25">
        <f t="array" aca="1" ref="R605" ca="1">INDEX('Lorri 401b'!L:L,MATCH('Retirement Calculator'!A605,'Lorri 401b'!N:N,0),0)</f>
        <v>2673999.6907438152</v>
      </c>
      <c r="S605" s="25">
        <f t="shared" ca="1" si="527"/>
        <v>5603891.3178944103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2934170.3699589861</v>
      </c>
      <c r="R606" s="25">
        <f t="array" aca="1" ref="R606" ca="1">INDEX('Lorri 401b'!L:L,MATCH('Retirement Calculator'!A606,'Lorri 401b'!N:N,0),0)</f>
        <v>2664689.2975437334</v>
      </c>
      <c r="S606" s="25">
        <f t="shared" ca="1" si="527"/>
        <v>5598859.6675027199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2938466.9408624126</v>
      </c>
      <c r="R607" s="25">
        <f t="array" aca="1" ref="R607" ca="1">INDEX('Lorri 401b'!L:L,MATCH('Retirement Calculator'!A607,'Lorri 401b'!N:N,0),0)</f>
        <v>2655340.1110386509</v>
      </c>
      <c r="S607" s="25">
        <f t="shared" ca="1" si="527"/>
        <v>5593807.051901063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2942781.4141446035</v>
      </c>
      <c r="R608" s="25">
        <f t="array" aca="1" ref="R608" ca="1">INDEX('Lorri 401b'!L:L,MATCH('Retirement Calculator'!A608,'Lorri 401b'!N:N,0),0)</f>
        <v>2645951.9695897973</v>
      </c>
      <c r="S608" s="25">
        <f t="shared" ca="1" si="527"/>
        <v>5588733.3837344013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2947113.8643988036</v>
      </c>
      <c r="R609" s="25">
        <f t="array" aca="1" ref="R609" ca="1">INDEX('Lorri 401b'!L:L,MATCH('Retirement Calculator'!A609,'Lorri 401b'!N:N,0),0)</f>
        <v>2636524.7108849068</v>
      </c>
      <c r="S609" s="25">
        <f t="shared" ca="1" si="527"/>
        <v>5583638.5752837099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2951464.3665290629</v>
      </c>
      <c r="R610" s="25">
        <f t="array" aca="1" ref="R610" ca="1">INDEX('Lorri 401b'!L:L,MATCH('Retirement Calculator'!A610,'Lorri 401b'!N:N,0),0)</f>
        <v>2627058.1719354126</v>
      </c>
      <c r="S610" s="25">
        <f t="shared" ca="1" si="527"/>
        <v>5578522.5384644754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2955832.9957515313</v>
      </c>
      <c r="R611" s="25">
        <f t="array" aca="1" ref="R611" ca="1">INDEX('Lorri 401b'!L:L,MATCH('Retirement Calculator'!A611,'Lorri 401b'!N:N,0),0)</f>
        <v>2617552.1890736287</v>
      </c>
      <c r="S611" s="25">
        <f t="shared" ca="1" si="527"/>
        <v>5573385.1848251596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2960219.8275957601</v>
      </c>
      <c r="R612" s="25">
        <f t="array" aca="1" ref="R612" ca="1">INDEX('Lorri 401b'!L:L,MATCH('Retirement Calculator'!A612,'Lorri 401b'!N:N,0),0)</f>
        <v>2608006.5979499212</v>
      </c>
      <c r="S612" s="25">
        <f t="shared" ca="1" si="527"/>
        <v>5568226.4255456813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2964624.9379060064</v>
      </c>
      <c r="R613" s="25">
        <f t="array" aca="1" ref="R613" ca="1">INDEX('Lorri 401b'!L:L,MATCH('Retirement Calculator'!A613,'Lorri 401b'!N:N,0),0)</f>
        <v>2598421.2335298648</v>
      </c>
      <c r="S613" s="25">
        <f t="shared" ca="1" si="527"/>
        <v>5563046.1714358712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2969048.4028425454</v>
      </c>
      <c r="R614" s="25">
        <f t="array" aca="1" ref="R614" ca="1">INDEX('Lorri 401b'!L:L,MATCH('Retirement Calculator'!A614,'Lorri 401b'!N:N,0),0)</f>
        <v>2588795.9300913913</v>
      </c>
      <c r="S614" s="25">
        <f t="shared" ca="1" si="527"/>
        <v>5557844.3329339363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2973490.2988829869</v>
      </c>
      <c r="R615" s="25">
        <f t="array" aca="1" ref="R615" ca="1">INDEX('Lorri 401b'!L:L,MATCH('Retirement Calculator'!A615,'Lorri 401b'!N:N,0),0)</f>
        <v>2579130.5212219241</v>
      </c>
      <c r="S615" s="25">
        <f t="shared" ca="1" si="527"/>
        <v>5552620.820104911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2977950.7028235965</v>
      </c>
      <c r="R616" s="25">
        <f t="array" aca="1" ref="R616" ca="1">INDEX('Lorri 401b'!L:L,MATCH('Retirement Calculator'!A616,'Lorri 401b'!N:N,0),0)</f>
        <v>2569424.8398155011</v>
      </c>
      <c r="S616" s="25">
        <f t="shared" ca="1" si="527"/>
        <v>5547375.5426390972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2982429.6917806258</v>
      </c>
      <c r="R617" s="25">
        <f t="array" aca="1" ref="R617" ca="1">INDEX('Lorri 401b'!L:L,MATCH('Retirement Calculator'!A617,'Lorri 401b'!N:N,0),0)</f>
        <v>2559678.7180698845</v>
      </c>
      <c r="S617" s="25">
        <f t="shared" ca="1" si="527"/>
        <v>5542108.4098505098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2986927.3431916423</v>
      </c>
      <c r="R618" s="25">
        <f t="array" aca="1" ref="R618" ca="1">INDEX('Lorri 401b'!L:L,MATCH('Retirement Calculator'!A618,'Lorri 401b'!N:N,0),0)</f>
        <v>2549891.9874836612</v>
      </c>
      <c r="S618" s="25">
        <f t="shared" ca="1" si="527"/>
        <v>5536819.3306753039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2991443.7348168716</v>
      </c>
      <c r="R619" s="25">
        <f t="array" aca="1" ref="R619" ca="1">INDEX('Lorri 401b'!L:L,MATCH('Retirement Calculator'!A619,'Lorri 401b'!N:N,0),0)</f>
        <v>2540064.4788533286</v>
      </c>
      <c r="S619" s="25">
        <f t="shared" ca="1" si="527"/>
        <v>5531508.2136701997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2995978.9447405394</v>
      </c>
      <c r="R620" s="25">
        <f t="array" aca="1" ref="R620" ca="1">INDEX('Lorri 401b'!L:L,MATCH('Retirement Calculator'!A620,'Lorri 401b'!N:N,0),0)</f>
        <v>2530196.0222703698</v>
      </c>
      <c r="S620" s="25">
        <f t="shared" ca="1" si="527"/>
        <v>5526174.9670109097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3000533.0513722226</v>
      </c>
      <c r="R621" s="25">
        <f t="array" aca="1" ref="R621" ca="1">INDEX('Lorri 401b'!L:L,MATCH('Retirement Calculator'!A621,'Lorri 401b'!N:N,0),0)</f>
        <v>2520286.4471183149</v>
      </c>
      <c r="S621" s="25">
        <f t="shared" ca="1" si="527"/>
        <v>5520819.4984905375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3005106.1334482045</v>
      </c>
      <c r="R622" s="25">
        <f t="array" aca="1" ref="R622" ca="1">INDEX('Lorri 401b'!L:L,MATCH('Retirement Calculator'!A622,'Lorri 401b'!N:N,0),0)</f>
        <v>2510335.5820697933</v>
      </c>
      <c r="S622" s="25">
        <f t="shared" ca="1" si="527"/>
        <v>5515441.7155179977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3009698.2700328361</v>
      </c>
      <c r="R623" s="25">
        <f t="array" aca="1" ref="R623" ca="1">INDEX('Lorri 401b'!L:L,MATCH('Retirement Calculator'!A623,'Lorri 401b'!N:N,0),0)</f>
        <v>2500343.2550835693</v>
      </c>
      <c r="S623" s="25">
        <f t="shared" ca="1" si="527"/>
        <v>5510041.5251164054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3014309.5405199039</v>
      </c>
      <c r="R624" s="25">
        <f t="array" aca="1" ref="R624" ca="1">INDEX('Lorri 401b'!L:L,MATCH('Retirement Calculator'!A624,'Lorri 401b'!N:N,0),0)</f>
        <v>2490309.2934015696</v>
      </c>
      <c r="S624" s="25">
        <f t="shared" ca="1" si="527"/>
        <v>5504618.8339214735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3018940.0246340008</v>
      </c>
      <c r="R625" s="25">
        <f t="array" aca="1" ref="R625" ca="1">INDEX('Lorri 401b'!L:L,MATCH('Retirement Calculator'!A625,'Lorri 401b'!N:N,0),0)</f>
        <v>2480233.5235458948</v>
      </c>
      <c r="S625" s="25">
        <f t="shared" ca="1" si="527"/>
        <v>5499173.5481798956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3023589.8024319066</v>
      </c>
      <c r="R626" s="25">
        <f t="array" aca="1" ref="R626" ca="1">INDEX('Lorri 401b'!L:L,MATCH('Retirement Calculator'!A626,'Lorri 401b'!N:N,0),0)</f>
        <v>2470115.7713158214</v>
      </c>
      <c r="S626" s="25">
        <f t="shared" ca="1" si="527"/>
        <v>5493705.573747728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3028258.9543039701</v>
      </c>
      <c r="R627" s="25">
        <f t="array" aca="1" ref="R627" ca="1">INDEX('Lorri 401b'!L:L,MATCH('Retirement Calculator'!A627,'Lorri 401b'!N:N,0),0)</f>
        <v>2459955.8617847897</v>
      </c>
      <c r="S627" s="25">
        <f t="shared" ca="1" si="527"/>
        <v>5488214.8160887603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3032947.5609755008</v>
      </c>
      <c r="R628" s="25">
        <f t="array" aca="1" ref="R628" ca="1">INDEX('Lorri 401b'!L:L,MATCH('Retirement Calculator'!A628,'Lorri 401b'!N:N,0),0)</f>
        <v>2449753.6192973782</v>
      </c>
      <c r="S628" s="25">
        <f t="shared" ca="1" si="527"/>
        <v>5482701.1802728791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3037655.7035081629</v>
      </c>
      <c r="R629" s="25">
        <f t="array" aca="1" ref="R629" ca="1">INDEX('Lorri 401b'!L:L,MATCH('Retirement Calculator'!A629,'Lorri 401b'!N:N,0),0)</f>
        <v>2439508.8674662695</v>
      </c>
      <c r="S629" s="25">
        <f t="shared" ca="1" si="527"/>
        <v>5477164.5709744319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3042383.4633013778</v>
      </c>
      <c r="R630" s="25">
        <f t="array" aca="1" ref="R630" ca="1">INDEX('Lorri 401b'!L:L,MATCH('Retirement Calculator'!A630,'Lorri 401b'!N:N,0),0)</f>
        <v>2429221.4291691976</v>
      </c>
      <c r="S630" s="25">
        <f t="shared" ca="1" si="527"/>
        <v>5471604.8924705759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3047130.9220937309</v>
      </c>
      <c r="R631" s="25">
        <f t="array" aca="1" ref="R631" ca="1">INDEX('Lorri 401b'!L:L,MATCH('Retirement Calculator'!A631,'Lorri 401b'!N:N,0),0)</f>
        <v>2418891.1265458879</v>
      </c>
      <c r="S631" s="25">
        <f t="shared" ca="1" si="527"/>
        <v>5466022.0486396188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3051898.1619643853</v>
      </c>
      <c r="R632" s="25">
        <f t="array" aca="1" ref="R632" ca="1">INDEX('Lorri 401b'!L:L,MATCH('Retirement Calculator'!A632,'Lorri 401b'!N:N,0),0)</f>
        <v>2408517.7809949811</v>
      </c>
      <c r="S632" s="25">
        <f t="shared" ca="1" si="527"/>
        <v>5460415.9429593664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3056685.2653345009</v>
      </c>
      <c r="R633" s="25">
        <f t="array" aca="1" ref="R633" ca="1">INDEX('Lorri 401b'!L:L,MATCH('Retirement Calculator'!A633,'Lorri 401b'!N:N,0),0)</f>
        <v>2398101.2131709456</v>
      </c>
      <c r="S633" s="25">
        <f t="shared" ca="1" si="527"/>
        <v>5454786.4785054466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3061492.3149686586</v>
      </c>
      <c r="R634" s="25">
        <f t="array" aca="1" ref="R634" ca="1">INDEX('Lorri 401b'!L:L,MATCH('Retirement Calculator'!A634,'Lorri 401b'!N:N,0),0)</f>
        <v>2387641.2429809766</v>
      </c>
      <c r="S634" s="25">
        <f t="shared" ca="1" si="527"/>
        <v>5449133.5579496352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3066319.3939762921</v>
      </c>
      <c r="R635" s="25">
        <f t="array" aca="1" ref="R635" ca="1">INDEX('Lorri 401b'!L:L,MATCH('Retirement Calculator'!A635,'Lorri 401b'!N:N,0),0)</f>
        <v>2377137.6895818827</v>
      </c>
      <c r="S635" s="25">
        <f t="shared" ca="1" si="527"/>
        <v>5443457.0835581748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3071166.5858131242</v>
      </c>
      <c r="R636" s="25">
        <f t="array" aca="1" ref="R636" ca="1">INDEX('Lorri 401b'!L:L,MATCH('Retirement Calculator'!A636,'Lorri 401b'!N:N,0),0)</f>
        <v>2366590.3713769591</v>
      </c>
      <c r="S636" s="25">
        <f t="shared" ca="1" si="527"/>
        <v>5437756.9571900833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3076033.9742826098</v>
      </c>
      <c r="R637" s="25">
        <f t="array" aca="1" ref="R637" ca="1">INDEX('Lorri 401b'!L:L,MATCH('Retirement Calculator'!A637,'Lorri 401b'!N:N,0),0)</f>
        <v>2355999.1060128487</v>
      </c>
      <c r="S637" s="25">
        <f t="shared" ca="1" si="527"/>
        <v>5432033.0802954584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3080921.6435373849</v>
      </c>
      <c r="R638" s="25">
        <f t="array" aca="1" ref="R638" ca="1">INDEX('Lorri 401b'!L:L,MATCH('Retirement Calculator'!A638,'Lorri 401b'!N:N,0),0)</f>
        <v>2345363.7103763875</v>
      </c>
      <c r="S638" s="25">
        <f t="shared" ca="1" si="527"/>
        <v>5426285.3539137729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3085829.6780807213</v>
      </c>
      <c r="R639" s="25">
        <f t="array" aca="1" ref="R639" ca="1">INDEX('Lorri 401b'!L:L,MATCH('Retirement Calculator'!A639,'Lorri 401b'!N:N,0),0)</f>
        <v>2334684.0005914411</v>
      </c>
      <c r="S639" s="25">
        <f t="shared" ca="1" si="527"/>
        <v>5420513.6786721628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3090758.1627679882</v>
      </c>
      <c r="R640" s="25">
        <f t="array" aca="1" ref="R640" ca="1">INDEX('Lorri 401b'!L:L,MATCH('Retirement Calculator'!A640,'Lorri 401b'!N:N,0),0)</f>
        <v>2323959.7920157243</v>
      </c>
      <c r="S640" s="25">
        <f t="shared" ca="1" si="527"/>
        <v>5414717.9547837125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3095707.1828081189</v>
      </c>
      <c r="R641" s="25">
        <f t="array" aca="1" ref="R641" ca="1">INDEX('Lorri 401b'!L:L,MATCH('Retirement Calculator'!A641,'Lorri 401b'!N:N,0),0)</f>
        <v>2313190.8992376085</v>
      </c>
      <c r="S641" s="25">
        <f t="shared" ca="1" si="527"/>
        <v>5408898.0820457274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3100676.8237650837</v>
      </c>
      <c r="R642" s="25">
        <f t="array" aca="1" ref="R642" ca="1">INDEX('Lorri 401b'!L:L,MATCH('Retirement Calculator'!A642,'Lorri 401b'!N:N,0),0)</f>
        <v>2302377.1360729174</v>
      </c>
      <c r="S642" s="25">
        <f t="shared" ca="1" si="527"/>
        <v>5403053.9598380011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3105667.1715593687</v>
      </c>
      <c r="R643" s="25">
        <f t="array" aca="1" ref="R643" ca="1">INDEX('Lorri 401b'!L:L,MATCH('Retirement Calculator'!A643,'Lorri 401b'!N:N,0),0)</f>
        <v>2291518.3155617067</v>
      </c>
      <c r="S643" s="25">
        <f t="shared" ca="1" si="527"/>
        <v>5397185.4871210754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3110678.3124694633</v>
      </c>
      <c r="R644" s="25">
        <f t="array" aca="1" ref="R644" ca="1">INDEX('Lorri 401b'!L:L,MATCH('Retirement Calculator'!A644,'Lorri 401b'!N:N,0),0)</f>
        <v>2280614.2499650326</v>
      </c>
      <c r="S644" s="25">
        <f t="shared" ca="1" si="527"/>
        <v>5391292.5624344964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3115710.3331333501</v>
      </c>
      <c r="R645" s="25">
        <f t="array" aca="1" ref="R645" ca="1">INDEX('Lorri 401b'!L:L,MATCH('Retirement Calculator'!A645,'Lorri 401b'!N:N,0),0)</f>
        <v>2269664.7507617055</v>
      </c>
      <c r="S645" s="25">
        <f t="shared" ca="1" si="527"/>
        <v>5385375.0838950556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3120763.3205500031</v>
      </c>
      <c r="R646" s="25">
        <f t="array" aca="1" ref="R646" ca="1">INDEX('Lorri 401b'!L:L,MATCH('Retirement Calculator'!A646,'Lorri 401b'!N:N,0),0)</f>
        <v>2258669.6286450312</v>
      </c>
      <c r="S646" s="25">
        <f t="shared" ca="1" si="527"/>
        <v>5379432.9491950348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3125837.3620808921</v>
      </c>
      <c r="R647" s="25">
        <f t="array" aca="1" ref="R647" ca="1">INDEX('Lorri 401b'!L:L,MATCH('Retirement Calculator'!A647,'Lorri 401b'!N:N,0),0)</f>
        <v>2247628.6935195378</v>
      </c>
      <c r="S647" s="25">
        <f t="shared" ca="1" si="527"/>
        <v>5373466.0556004299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3130932.545451493</v>
      </c>
      <c r="R648" s="25">
        <f t="array" aca="1" ref="R648" ca="1">INDEX('Lorri 401b'!L:L,MATCH('Retirement Calculator'!A648,'Lorri 401b'!N:N,0),0)</f>
        <v>2236541.7544976878</v>
      </c>
      <c r="S648" s="25">
        <f t="shared" ca="1" si="527"/>
        <v>5367474.2999491803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3136048.9587528049</v>
      </c>
      <c r="R649" s="25">
        <f t="array" aca="1" ref="R649" ca="1">INDEX('Lorri 401b'!L:L,MATCH('Retirement Calculator'!A649,'Lorri 401b'!N:N,0),0)</f>
        <v>2225408.6198965805</v>
      </c>
      <c r="S649" s="25">
        <f t="shared" ca="1" si="527"/>
        <v>5361457.5786493849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3141186.6904428722</v>
      </c>
      <c r="R650" s="25">
        <f t="array" aca="1" ref="R650" ca="1">INDEX('Lorri 401b'!L:L,MATCH('Retirement Calculator'!A650,'Lorri 401b'!N:N,0),0)</f>
        <v>2214229.0972346351</v>
      </c>
      <c r="S650" s="25">
        <f t="shared" ca="1" si="527"/>
        <v>5355415.7876775078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3146345.829348315</v>
      </c>
      <c r="R651" s="25">
        <f t="array" aca="1" ref="R651" ca="1">INDEX('Lorri 401b'!L:L,MATCH('Retirement Calculator'!A651,'Lorri 401b'!N:N,0),0)</f>
        <v>2203002.9932282651</v>
      </c>
      <c r="S651" s="25">
        <f t="shared" ca="1" si="527"/>
        <v>5349348.8225765806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3151526.4646658637</v>
      </c>
      <c r="R652" s="25">
        <f t="array" aca="1" ref="R652" ca="1">INDEX('Lorri 401b'!L:L,MATCH('Retirement Calculator'!A652,'Lorri 401b'!N:N,0),0)</f>
        <v>2191730.1137885349</v>
      </c>
      <c r="S652" s="25">
        <f t="shared" ca="1" si="527"/>
        <v>5343256.5784543986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3156728.6859639022</v>
      </c>
      <c r="R653" s="25">
        <f t="array" aca="1" ref="R653" ca="1">INDEX('Lorri 401b'!L:L,MATCH('Retirement Calculator'!A653,'Lorri 401b'!N:N,0),0)</f>
        <v>2180410.2640178059</v>
      </c>
      <c r="S653" s="25">
        <f t="shared" ca="1" si="527"/>
        <v>5337138.9499817081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3161952.5831840159</v>
      </c>
      <c r="R654" s="25">
        <f t="array" aca="1" ref="R654" ca="1">INDEX('Lorri 401b'!L:L,MATCH('Retirement Calculator'!A654,'Lorri 401b'!N:N,0),0)</f>
        <v>2169043.2482063654</v>
      </c>
      <c r="S654" s="25">
        <f t="shared" ca="1" si="527"/>
        <v>5330995.8313903809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3167198.2466425467</v>
      </c>
      <c r="R655" s="25">
        <f t="array" aca="1" ref="R655" ca="1">INDEX('Lorri 401b'!L:L,MATCH('Retirement Calculator'!A655,'Lorri 401b'!N:N,0),0)</f>
        <v>2157628.8698290442</v>
      </c>
      <c r="S655" s="25">
        <f t="shared" ca="1" si="527"/>
        <v>5324827.1164715905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3172465.7670321548</v>
      </c>
      <c r="R656" s="25">
        <f t="array" aca="1" ref="R656" ca="1">INDEX('Lorri 401b'!L:L,MATCH('Retirement Calculator'!A656,'Lorri 401b'!N:N,0),0)</f>
        <v>2146166.9315418173</v>
      </c>
      <c r="S656" s="25">
        <f t="shared" ca="1" si="527"/>
        <v>5318632.6985739721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3177755.2354233861</v>
      </c>
      <c r="R657" s="25">
        <f t="array" aca="1" ref="R657" ca="1">INDEX('Lorri 401b'!L:L,MATCH('Retirement Calculator'!A657,'Lorri 401b'!N:N,0),0)</f>
        <v>2134657.2351783938</v>
      </c>
      <c r="S657" s="25">
        <f t="shared" ca="1" si="527"/>
        <v>5312412.4706017803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3183066.7432662477</v>
      </c>
      <c r="R658" s="25">
        <f t="array" aca="1" ref="R658" ca="1">INDEX('Lorri 401b'!L:L,MATCH('Retirement Calculator'!A658,'Lorri 401b'!N:N,0),0)</f>
        <v>2123099.5817467892</v>
      </c>
      <c r="S658" s="25">
        <f t="shared" ca="1" si="527"/>
        <v>5306166.3250130368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3188400.3823917876</v>
      </c>
      <c r="R659" s="25">
        <f t="array" aca="1" ref="R659" ca="1">INDEX('Lorri 401b'!L:L,MATCH('Retirement Calculator'!A659,'Lorri 401b'!N:N,0),0)</f>
        <v>2111493.7714258861</v>
      </c>
      <c r="S659" s="25">
        <f t="shared" ca="1" si="527"/>
        <v>5299894.1538176741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3193756.245013684</v>
      </c>
      <c r="R660" s="25">
        <f t="array" aca="1" ref="R660" ca="1">INDEX('Lorri 401b'!L:L,MATCH('Retirement Calculator'!A660,'Lorri 401b'!N:N,0),0)</f>
        <v>2099839.6035619793</v>
      </c>
      <c r="S660" s="25">
        <f t="shared" ca="1" si="527"/>
        <v>5293595.8485756628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3199134.4237298383</v>
      </c>
      <c r="R661" s="25">
        <f t="array" aca="1" ref="R661" ca="1">INDEX('Lorri 401b'!L:L,MATCH('Retirement Calculator'!A661,'Lorri 401b'!N:N,0),0)</f>
        <v>2088136.8766653063</v>
      </c>
      <c r="S661" s="25">
        <f t="shared" ca="1" si="527"/>
        <v>5287271.3003951441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3204535.0115239769</v>
      </c>
      <c r="R662" s="25">
        <f t="array" aca="1" ref="R662" ca="1">INDEX('Lorri 401b'!L:L,MATCH('Retirement Calculator'!A662,'Lorri 401b'!N:N,0),0)</f>
        <v>2076385.3884065638</v>
      </c>
      <c r="S662" s="25">
        <f t="shared" ca="1" si="527"/>
        <v>5280920.3999305405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3209958.1017672578</v>
      </c>
      <c r="R663" s="25">
        <f t="array" aca="1" ref="R663" ca="1">INDEX('Lorri 401b'!L:L,MATCH('Retirement Calculator'!A663,'Lorri 401b'!N:N,0),0)</f>
        <v>2064584.9356134098</v>
      </c>
      <c r="S663" s="25">
        <f t="shared" ca="1" si="527"/>
        <v>5274543.0373806674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3215403.7882198854</v>
      </c>
      <c r="R664" s="25">
        <f t="array" aca="1" ref="R664" ca="1">INDEX('Lorri 401b'!L:L,MATCH('Retirement Calculator'!A664,'Lorri 401b'!N:N,0),0)</f>
        <v>2052735.3142669513</v>
      </c>
      <c r="S664" s="25">
        <f t="shared" ca="1" si="527"/>
        <v>5268139.1024868367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3220872.1650327323</v>
      </c>
      <c r="R665" s="25">
        <f t="array" aca="1" ref="R665" ca="1">INDEX('Lorri 401b'!L:L,MATCH('Retirement Calculator'!A665,'Lorri 401b'!N:N,0),0)</f>
        <v>2040836.3194982158</v>
      </c>
      <c r="S665" s="25">
        <f t="shared" ca="1" si="527"/>
        <v>5261708.4845309481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3226363.3267489662</v>
      </c>
      <c r="R666" s="25">
        <f t="array" aca="1" ref="R666" ca="1">INDEX('Lorri 401b'!L:L,MATCH('Retirement Calculator'!A666,'Lorri 401b'!N:N,0),0)</f>
        <v>2028887.7455846104</v>
      </c>
      <c r="S666" s="25">
        <f t="shared" ca="1" si="527"/>
        <v>5255251.0723335762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3231877.3683056845</v>
      </c>
      <c r="R667" s="25">
        <f t="array" aca="1" ref="R667" ca="1">INDEX('Lorri 401b'!L:L,MATCH('Retirement Calculator'!A667,'Lorri 401b'!N:N,0),0)</f>
        <v>2016889.3859463651</v>
      </c>
      <c r="S667" s="25">
        <f t="shared" ca="1" si="527"/>
        <v>5248766.7542520501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3237414.3850355558</v>
      </c>
      <c r="R668" s="25">
        <f t="array" aca="1" ref="R668" ca="1">INDEX('Lorri 401b'!L:L,MATCH('Retirement Calculator'!A668,'Lorri 401b'!N:N,0),0)</f>
        <v>2004841.0331429604</v>
      </c>
      <c r="S668" s="25">
        <f t="shared" ca="1" si="527"/>
        <v>5242255.4181785164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3242974.472668468</v>
      </c>
      <c r="R669" s="25">
        <f t="array" aca="1" ref="R669" ca="1">INDEX('Lorri 401b'!L:L,MATCH('Retirement Calculator'!A669,'Lorri 401b'!N:N,0),0)</f>
        <v>1992742.4788695415</v>
      </c>
      <c r="S669" s="25">
        <f t="shared" ca="1" si="527"/>
        <v>5235716.9515380096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3248557.7273331839</v>
      </c>
      <c r="R670" s="25">
        <f t="array" aca="1" ref="R670" ca="1">INDEX('Lorri 401b'!L:L,MATCH('Retirement Calculator'!A670,'Lorri 401b'!N:N,0),0)</f>
        <v>1980593.5139533167</v>
      </c>
      <c r="S670" s="25">
        <f t="shared" ca="1" si="527"/>
        <v>5229151.2412865004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3254164.2455590027</v>
      </c>
      <c r="R671" s="25">
        <f t="array" aca="1" ref="R671" ca="1">INDEX('Lorri 401b'!L:L,MATCH('Retirement Calculator'!A671,'Lorri 401b'!N:N,0),0)</f>
        <v>1968393.928349941</v>
      </c>
      <c r="S671" s="25">
        <f t="shared" ca="1" si="527"/>
        <v>5222558.1739089433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3259794.1242774292</v>
      </c>
      <c r="R672" s="25">
        <f t="array" aca="1" ref="R672" ca="1">INDEX('Lorri 401b'!L:L,MATCH('Retirement Calculator'!A672,'Lorri 401b'!N:N,0),0)</f>
        <v>1956143.5111398846</v>
      </c>
      <c r="S672" s="25">
        <f t="shared" ca="1" si="527"/>
        <v>5215937.6354173142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3265447.4608238493</v>
      </c>
      <c r="R673" s="25">
        <f t="array" aca="1" ref="R673" ca="1">INDEX('Lorri 401b'!L:L,MATCH('Retirement Calculator'!A673,'Lorri 401b'!N:N,0),0)</f>
        <v>1943842.0505247863</v>
      </c>
      <c r="S673" s="25">
        <f t="shared" ca="1" si="527"/>
        <v>5209289.5113486359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3271124.3529392127</v>
      </c>
      <c r="R674" s="25">
        <f t="array" aca="1" ref="R674" ca="1">INDEX('Lorri 401b'!L:L,MATCH('Retirement Calculator'!A674,'Lorri 401b'!N:N,0),0)</f>
        <v>1931489.3338237917</v>
      </c>
      <c r="S674" s="25">
        <f t="shared" ca="1" si="527"/>
        <v>5202613.6867630044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3276824.8987717237</v>
      </c>
      <c r="R675" s="25">
        <f t="array" aca="1" ref="R675" ca="1">INDEX('Lorri 401b'!L:L,MATCH('Retirement Calculator'!A675,'Lorri 401b'!N:N,0),0)</f>
        <v>1919085.1474698763</v>
      </c>
      <c r="S675" s="25">
        <f t="shared" ca="1" si="527"/>
        <v>5195910.0462416001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3282549.1968785366</v>
      </c>
      <c r="R676" s="25">
        <f t="array" aca="1" ref="R676" ca="1">INDEX('Lorri 401b'!L:L,MATCH('Retirement Calculator'!A676,'Lorri 401b'!N:N,0),0)</f>
        <v>1906629.277006153</v>
      </c>
      <c r="S676" s="25">
        <f t="shared" ca="1" si="527"/>
        <v>5189178.4738846896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3288297.3462274615</v>
      </c>
      <c r="R677" s="25">
        <f t="array" aca="1" ref="R677" ca="1">INDEX('Lorri 401b'!L:L,MATCH('Retirement Calculator'!A677,'Lorri 401b'!N:N,0),0)</f>
        <v>1894121.5070821641</v>
      </c>
      <c r="S677" s="25">
        <f t="shared" ca="1" si="527"/>
        <v>5182418.8533096258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3294069.4461986735</v>
      </c>
      <c r="R678" s="25">
        <f t="array" aca="1" ref="R678" ca="1">INDEX('Lorri 401b'!L:L,MATCH('Retirement Calculator'!A678,'Lorri 401b'!N:N,0),0)</f>
        <v>1881561.6214501585</v>
      </c>
      <c r="S678" s="25">
        <f t="shared" ca="1" si="527"/>
        <v>5175631.0676488318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3299865.5965864318</v>
      </c>
      <c r="R679" s="25">
        <f t="array" aca="1" ref="R679" ca="1">INDEX('Lorri 401b'!L:L,MATCH('Retirement Calculator'!A679,'Lorri 401b'!N:N,0),0)</f>
        <v>1868949.4029613531</v>
      </c>
      <c r="S679" s="25">
        <f t="shared" ca="1" si="527"/>
        <v>5168814.9995477851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3305685.8976008059</v>
      </c>
      <c r="R680" s="25">
        <f t="array" aca="1" ref="R680" ca="1">INDEX('Lorri 401b'!L:L,MATCH('Retirement Calculator'!A680,'Lorri 401b'!N:N,0),0)</f>
        <v>1856284.6335621774</v>
      </c>
      <c r="S680" s="25">
        <f t="shared" ca="1" si="527"/>
        <v>5161970.5311629828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3311530.4498694064</v>
      </c>
      <c r="R681" s="25">
        <f t="array" aca="1" ref="R681" ca="1">INDEX('Lorri 401b'!L:L,MATCH('Retirement Calculator'!A681,'Lorri 401b'!N:N,0),0)</f>
        <v>1843567.0942905054</v>
      </c>
      <c r="S681" s="25">
        <f t="shared" ca="1" si="527"/>
        <v>5155097.5441599116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3317399.3544391263</v>
      </c>
      <c r="R682" s="25">
        <f t="array" aca="1" ref="R682" ca="1">INDEX('Lorri 401b'!L:L,MATCH('Retirement Calculator'!A682,'Lorri 401b'!N:N,0),0)</f>
        <v>1830796.5652718679</v>
      </c>
      <c r="S682" s="25">
        <f t="shared" ca="1" si="527"/>
        <v>5148195.9197109938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3323292.7127778865</v>
      </c>
      <c r="R683" s="25">
        <f t="array" aca="1" ref="R683" ca="1">INDEX('Lorri 401b'!L:L,MATCH('Retirement Calculator'!A683,'Lorri 401b'!N:N,0),0)</f>
        <v>1817972.8257156529</v>
      </c>
      <c r="S683" s="25">
        <f t="shared" ca="1" si="527"/>
        <v>5141265.5384935392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3329210.6267763916</v>
      </c>
      <c r="R684" s="25">
        <f t="array" aca="1" ref="R684" ca="1">INDEX('Lorri 401b'!L:L,MATCH('Retirement Calculator'!A684,'Lorri 401b'!N:N,0),0)</f>
        <v>1805095.653911287</v>
      </c>
      <c r="S684" s="25">
        <f t="shared" ca="1" si="527"/>
        <v>5134306.2806876786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3335153.1987498906</v>
      </c>
      <c r="R685" s="25">
        <f t="array" aca="1" ref="R685" ca="1">INDEX('Lorri 401b'!L:L,MATCH('Retirement Calculator'!A685,'Lorri 401b'!N:N,0),0)</f>
        <v>1792164.8272244027</v>
      </c>
      <c r="S685" s="25">
        <f t="shared" ca="1" si="527"/>
        <v>5127318.0259742932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3341120.531439946</v>
      </c>
      <c r="R686" s="25">
        <f t="array" aca="1" ref="R686" ca="1">INDEX('Lorri 401b'!L:L,MATCH('Retirement Calculator'!A686,'Lorri 401b'!N:N,0),0)</f>
        <v>1779180.1220929897</v>
      </c>
      <c r="S686" s="25">
        <f t="shared" ca="1" si="527"/>
        <v>5120300.6535329353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3347112.7280162098</v>
      </c>
      <c r="R687" s="25">
        <f t="array" aca="1" ref="R687" ca="1">INDEX('Lorri 401b'!L:L,MATCH('Retirement Calculator'!A687,'Lorri 401b'!N:N,0),0)</f>
        <v>1766141.3140235294</v>
      </c>
      <c r="S687" s="25">
        <f t="shared" ca="1" si="527"/>
        <v>5113254.042039739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3353129.8920782083</v>
      </c>
      <c r="R688" s="25">
        <f t="array" aca="1" ref="R688" ca="1">INDEX('Lorri 401b'!L:L,MATCH('Retirement Calculator'!A688,'Lorri 401b'!N:N,0),0)</f>
        <v>1753048.1775871129</v>
      </c>
      <c r="S688" s="25">
        <f t="shared" ca="1" si="527"/>
        <v>5106178.0696653211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3359172.1276571318</v>
      </c>
      <c r="R689" s="25">
        <f t="array" aca="1" ref="R689" ca="1">INDEX('Lorri 401b'!L:L,MATCH('Retirement Calculator'!A689,'Lorri 401b'!N:N,0),0)</f>
        <v>1739900.4864155445</v>
      </c>
      <c r="S689" s="25">
        <f t="shared" ca="1" si="527"/>
        <v>5099072.6140726767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3365239.5392176337</v>
      </c>
      <c r="R690" s="25">
        <f t="array" aca="1" ref="R690" ca="1">INDEX('Lorri 401b'!L:L,MATCH('Retirement Calculator'!A690,'Lorri 401b'!N:N,0),0)</f>
        <v>1726698.0131974281</v>
      </c>
      <c r="S690" s="25">
        <f t="shared" ca="1" si="527"/>
        <v>5091937.5524150617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3371332.2316596378</v>
      </c>
      <c r="R691" s="25">
        <f t="array" aca="1" ref="R691" ca="1">INDEX('Lorri 401b'!L:L,MATCH('Retirement Calculator'!A691,'Lorri 401b'!N:N,0),0)</f>
        <v>1713440.5296742362</v>
      </c>
      <c r="S691" s="25">
        <f t="shared" ca="1" si="527"/>
        <v>5084772.7613338735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3377450.3103201501</v>
      </c>
      <c r="R692" s="25">
        <f t="array" aca="1" ref="R692" ca="1">INDEX('Lorri 401b'!L:L,MATCH('Retirement Calculator'!A692,'Lorri 401b'!N:N,0),0)</f>
        <v>1700127.8066363642</v>
      </c>
      <c r="S692" s="25">
        <f t="shared" ca="1" si="527"/>
        <v>5077578.1169565143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3383593.8809750816</v>
      </c>
      <c r="R693" s="25">
        <f t="array" aca="1" ref="R693" ca="1">INDEX('Lorri 401b'!L:L,MATCH('Retirement Calculator'!A693,'Lorri 401b'!N:N,0),0)</f>
        <v>1686759.6139191678</v>
      </c>
      <c r="S693" s="25">
        <f t="shared" ca="1" si="527"/>
        <v>5070353.4948942494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3389763.0498410752</v>
      </c>
      <c r="R694" s="25">
        <f t="array" aca="1" ref="R694" ca="1">INDEX('Lorri 401b'!L:L,MATCH('Retirement Calculator'!A694,'Lorri 401b'!N:N,0),0)</f>
        <v>1673335.720398983</v>
      </c>
      <c r="S694" s="25">
        <f t="shared" ca="1" si="527"/>
        <v>5063098.7702400582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3395957.9235773436</v>
      </c>
      <c r="R695" s="25">
        <f t="array" aca="1" ref="R695" ca="1">INDEX('Lorri 401b'!L:L,MATCH('Retirement Calculator'!A695,'Lorri 401b'!N:N,0),0)</f>
        <v>1659855.8939891309</v>
      </c>
      <c r="S695" s="25">
        <f t="shared" ca="1" si="527"/>
        <v>5055813.8175664749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3402178.6092875134</v>
      </c>
      <c r="R696" s="25">
        <f t="array" aca="1" ref="R696" ca="1">INDEX('Lorri 401b'!L:L,MATCH('Retirement Calculator'!A696,'Lorri 401b'!N:N,0),0)</f>
        <v>1646319.9016359043</v>
      </c>
      <c r="S696" s="25">
        <f t="shared" ca="1" si="527"/>
        <v>5048498.5109234173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3408425.2145214756</v>
      </c>
      <c r="R697" s="25">
        <f t="array" aca="1" ref="R697" ca="1">INDEX('Lorri 401b'!L:L,MATCH('Retirement Calculator'!A697,'Lorri 401b'!N:N,0),0)</f>
        <v>1632727.5093145394</v>
      </c>
      <c r="S697" s="25">
        <f t="shared" ca="1" si="527"/>
        <v>5041152.723836015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3414697.8472772459</v>
      </c>
      <c r="R698" s="25">
        <f t="array" aca="1" ref="R698" ca="1">INDEX('Lorri 401b'!L:L,MATCH('Retirement Calculator'!A698,'Lorri 401b'!N:N,0),0)</f>
        <v>1619078.4820251688</v>
      </c>
      <c r="S698" s="25">
        <f t="shared" ca="1" si="527"/>
        <v>5033776.3293024153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3420996.6160028321</v>
      </c>
      <c r="R699" s="25">
        <f t="array" aca="1" ref="R699" ca="1">INDEX('Lorri 401b'!L:L,MATCH('Retirement Calculator'!A699,'Lorri 401b'!N:N,0),0)</f>
        <v>1605372.5837887591</v>
      </c>
      <c r="S699" s="25">
        <f t="shared" ca="1" si="527"/>
        <v>5026369.1997915916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3427321.6295981081</v>
      </c>
      <c r="R700" s="25">
        <f t="array" aca="1" ref="R700" ca="1">INDEX('Lorri 401b'!L:L,MATCH('Retirement Calculator'!A700,'Lorri 401b'!N:N,0),0)</f>
        <v>1591609.577643031</v>
      </c>
      <c r="S700" s="25">
        <f t="shared" ca="1" si="527"/>
        <v>5018931.2072411394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3433672.9974166974</v>
      </c>
      <c r="R701" s="25">
        <f t="array" aca="1" ref="R701" ca="1">INDEX('Lorri 401b'!L:L,MATCH('Retirement Calculator'!A701,'Lorri 401b'!N:N,0),0)</f>
        <v>1577789.2256383623</v>
      </c>
      <c r="S701" s="25">
        <f t="shared" ca="1" si="527"/>
        <v>5011462.22305506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3440050.8292678646</v>
      </c>
      <c r="R702" s="25">
        <f t="array" aca="1" ref="R702" ca="1">INDEX('Lorri 401b'!L:L,MATCH('Retirement Calculator'!A702,'Lorri 401b'!N:N,0),0)</f>
        <v>1563911.2888336743</v>
      </c>
      <c r="S702" s="25">
        <f t="shared" ca="1" si="527"/>
        <v>5003962.1181015391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3446455.2354184114</v>
      </c>
      <c r="R703" s="25">
        <f t="array" aca="1" ref="R703" ca="1">INDEX('Lorri 401b'!L:L,MATCH('Retirement Calculator'!A703,'Lorri 401b'!N:N,0),0)</f>
        <v>1549975.5272923</v>
      </c>
      <c r="S703" s="25">
        <f t="shared" ca="1" si="527"/>
        <v>4996430.762710711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3452886.3265945856</v>
      </c>
      <c r="R704" s="25">
        <f t="array" aca="1" ref="R704" ca="1">INDEX('Lorri 401b'!L:L,MATCH('Retirement Calculator'!A704,'Lorri 401b'!N:N,0),0)</f>
        <v>1535981.7000778366</v>
      </c>
      <c r="S704" s="25">
        <f t="shared" ca="1" si="527"/>
        <v>4988868.026672422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3459344.213983994</v>
      </c>
      <c r="R705" s="25">
        <f t="array" aca="1" ref="R705" ca="1">INDEX('Lorri 401b'!L:L,MATCH('Retirement Calculator'!A705,'Lorri 401b'!N:N,0),0)</f>
        <v>1521929.5652499797</v>
      </c>
      <c r="S705" s="25">
        <f t="shared" ca="1" si="527"/>
        <v>4981273.7792339735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3465829.0092375246</v>
      </c>
      <c r="R706" s="25">
        <f t="array" aca="1" ref="R706" ca="1">INDEX('Lorri 401b'!L:L,MATCH('Retirement Calculator'!A706,'Lorri 401b'!N:N,0),0)</f>
        <v>1507818.8798603402</v>
      </c>
      <c r="S706" s="25">
        <f t="shared" ca="1" si="527"/>
        <v>4973647.8890978647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3472340.8244712786</v>
      </c>
      <c r="R707" s="25">
        <f t="array" aca="1" ref="R707" ca="1">INDEX('Lorri 401b'!L:L,MATCH('Retirement Calculator'!A707,'Lorri 401b'!N:N,0),0)</f>
        <v>1493649.3999482438</v>
      </c>
      <c r="S707" s="25">
        <f t="shared" ca="1" si="527"/>
        <v>4965990.2244195221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3478879.7722685062</v>
      </c>
      <c r="R708" s="25">
        <f t="array" aca="1" ref="R708" ca="1">INDEX('Lorri 401b'!L:L,MATCH('Retirement Calculator'!A708,'Lorri 401b'!N:N,0),0)</f>
        <v>1479420.8805365136</v>
      </c>
      <c r="S708" s="25">
        <f t="shared" ca="1" si="527"/>
        <v>4958300.6528050201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3485445.9656815557</v>
      </c>
      <c r="R709" s="25">
        <f t="array" aca="1" ref="R709" ca="1">INDEX('Lorri 401b'!L:L,MATCH('Retirement Calculator'!A709,'Lorri 401b'!N:N,0),0)</f>
        <v>1465133.0756272345</v>
      </c>
      <c r="S709" s="25">
        <f t="shared" ca="1" si="527"/>
        <v>4950579.0413087904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3492039.5182338264</v>
      </c>
      <c r="R710" s="25">
        <f t="array" aca="1" ref="R710" ca="1">INDEX('Lorri 401b'!L:L,MATCH('Retirement Calculator'!A710,'Lorri 401b'!N:N,0),0)</f>
        <v>1450785.7381975001</v>
      </c>
      <c r="S710" s="25">
        <f t="shared" ca="1" si="527"/>
        <v>4942825.2564313263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3498660.5439217314</v>
      </c>
      <c r="R711" s="25">
        <f t="array" aca="1" ref="R711" ca="1">INDEX('Lorri 401b'!L:L,MATCH('Retirement Calculator'!A711,'Lorri 401b'!N:N,0),0)</f>
        <v>1436378.6201951418</v>
      </c>
      <c r="S711" s="25">
        <f t="shared" ca="1" si="527"/>
        <v>4935039.1641168734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3505309.1572166695</v>
      </c>
      <c r="R712" s="25">
        <f t="array" aca="1" ref="R712" ca="1">INDEX('Lorri 401b'!L:L,MATCH('Retirement Calculator'!A712,'Lorri 401b'!N:N,0),0)</f>
        <v>1421911.4725344402</v>
      </c>
      <c r="S712" s="25">
        <f t="shared" ca="1" si="527"/>
        <v>4927220.6297511095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3511985.4730670028</v>
      </c>
      <c r="R713" s="25">
        <f t="array" aca="1" ref="R713" ca="1">INDEX('Lorri 401b'!L:L,MATCH('Retirement Calculator'!A713,'Lorri 401b'!N:N,0),0)</f>
        <v>1407384.0450918193</v>
      </c>
      <c r="S713" s="25">
        <f t="shared" ca="1" si="527"/>
        <v>4919369.5181588223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3518689.6069000461</v>
      </c>
      <c r="R714" s="25">
        <f t="array" aca="1" ref="R714" ca="1">INDEX('Lorri 401b'!L:L,MATCH('Retirement Calculator'!A714,'Lorri 401b'!N:N,0),0)</f>
        <v>1392796.0867015207</v>
      </c>
      <c r="S714" s="25">
        <f t="shared" ca="1" si="527"/>
        <v>4911485.6936015673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3525421.6746240603</v>
      </c>
      <c r="R715" s="25">
        <f t="array" aca="1" ref="R715" ca="1">INDEX('Lorri 401b'!L:L,MATCH('Retirement Calculator'!A715,'Lorri 401b'!N:N,0),0)</f>
        <v>1378147.3451512626</v>
      </c>
      <c r="S715" s="25">
        <f t="shared" ca="1" si="527"/>
        <v>4903569.0197753226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3532181.792630258</v>
      </c>
      <c r="R716" s="25">
        <f t="array" aca="1" ref="R716" ca="1">INDEX('Lorri 401b'!L:L,MATCH('Retirement Calculator'!A716,'Lorri 401b'!N:N,0),0)</f>
        <v>1363437.5671778782</v>
      </c>
      <c r="S716" s="25">
        <f t="shared" ca="1" si="527"/>
        <v>4895619.3598081358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3538970.0777948149</v>
      </c>
      <c r="R717" s="25">
        <f t="array" aca="1" ref="R717" ca="1">INDEX('Lorri 401b'!L:L,MATCH('Retirement Calculator'!A717,'Lorri 401b'!N:N,0),0)</f>
        <v>1348666.4984629382</v>
      </c>
      <c r="S717" s="25">
        <f t="shared" ca="1" si="527"/>
        <v>4887636.5762577532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3545786.6474808906</v>
      </c>
      <c r="R718" s="25">
        <f t="array" aca="1" ref="R718" ca="1">INDEX('Lorri 401b'!L:L,MATCH('Retirement Calculator'!A718,'Lorri 401b'!N:N,0),0)</f>
        <v>1333833.8836283525</v>
      </c>
      <c r="S718" s="25">
        <f t="shared" ca="1" si="527"/>
        <v>4879620.5311092436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3552631.6195406583</v>
      </c>
      <c r="R719" s="25">
        <f t="array" aca="1" ref="R719" ca="1">INDEX('Lorri 401b'!L:L,MATCH('Retirement Calculator'!A719,'Lorri 401b'!N:N,0),0)</f>
        <v>1318939.4662319561</v>
      </c>
      <c r="S719" s="25">
        <f t="shared" ca="1" si="527"/>
        <v>4871571.0857726149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3559505.1123173418</v>
      </c>
      <c r="R720" s="25">
        <f t="array" aca="1" ref="R720" ca="1">INDEX('Lorri 401b'!L:L,MATCH('Retirement Calculator'!A720,'Lorri 401b'!N:N,0),0)</f>
        <v>1303982.9887630749</v>
      </c>
      <c r="S720" s="25">
        <f t="shared" ca="1" si="527"/>
        <v>4863488.1010804167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3566407.2446472617</v>
      </c>
      <c r="R721" s="25">
        <f t="array" aca="1" ref="R721" ca="1">INDEX('Lorri 401b'!L:L,MATCH('Retirement Calculator'!A721,'Lorri 401b'!N:N,0),0)</f>
        <v>1288964.1926380731</v>
      </c>
      <c r="S721" s="25">
        <f t="shared" ca="1" si="527"/>
        <v>4855371.4372853348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3573338.1358618895</v>
      </c>
      <c r="R722" s="25">
        <f t="array" aca="1" ref="R722" ca="1">INDEX('Lorri 401b'!L:L,MATCH('Retirement Calculator'!A722,'Lorri 401b'!N:N,0),0)</f>
        <v>1273882.8181958839</v>
      </c>
      <c r="S722" s="25">
        <f t="shared" ca="1" si="527"/>
        <v>4847220.9540577736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3580297.9057899113</v>
      </c>
      <c r="R723" s="25">
        <f t="array" aca="1" ref="R723" ca="1">INDEX('Lorri 401b'!L:L,MATCH('Retirement Calculator'!A723,'Lorri 401b'!N:N,0),0)</f>
        <v>1258738.604693519</v>
      </c>
      <c r="S723" s="25">
        <f t="shared" ca="1" si="527"/>
        <v>4839036.5104834307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3587286.6747593</v>
      </c>
      <c r="R724" s="25">
        <f t="array" aca="1" ref="R724" ca="1">INDEX('Lorri 401b'!L:L,MATCH('Retirement Calculator'!A724,'Lorri 401b'!N:N,0),0)</f>
        <v>1243531.2903015607</v>
      </c>
      <c r="S724" s="25">
        <f t="shared" ca="1" si="527"/>
        <v>4830817.9650608608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3594304.5635993946</v>
      </c>
      <c r="R725" s="25">
        <f t="array" aca="1" ref="R725" ca="1">INDEX('Lorri 401b'!L:L,MATCH('Retirement Calculator'!A725,'Lorri 401b'!N:N,0),0)</f>
        <v>1228260.6120996359</v>
      </c>
      <c r="S725" s="25">
        <f t="shared" ca="1" si="527"/>
        <v>4822565.175699031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3601351.6936429897</v>
      </c>
      <c r="R726" s="25">
        <f t="array" aca="1" ref="R726" ca="1">INDEX('Lorri 401b'!L:L,MATCH('Retirement Calculator'!A726,'Lorri 401b'!N:N,0),0)</f>
        <v>1212926.3060718698</v>
      </c>
      <c r="S726" s="25">
        <f t="shared" ca="1" si="527"/>
        <v>4814277.9997148598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3608428.1867284328</v>
      </c>
      <c r="R727" s="25">
        <f t="array" aca="1" ref="R727" ca="1">INDEX('Lorri 401b'!L:L,MATCH('Retirement Calculator'!A727,'Lorri 401b'!N:N,0),0)</f>
        <v>1197528.1071023215</v>
      </c>
      <c r="S727" s="25">
        <f t="shared" ca="1" si="527"/>
        <v>4805956.2938307542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3615534.165201732</v>
      </c>
      <c r="R728" s="25">
        <f t="array" aca="1" ref="R728" ca="1">INDEX('Lorri 401b'!L:L,MATCH('Retirement Calculator'!A728,'Lorri 401b'!N:N,0),0)</f>
        <v>1182065.7489703998</v>
      </c>
      <c r="S728" s="25">
        <f t="shared" ca="1" si="527"/>
        <v>4797599.9141721316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3622669.7519186698</v>
      </c>
      <c r="R729" s="25">
        <f t="array" aca="1" ref="R729" ca="1">INDEX('Lorri 401b'!L:L,MATCH('Retirement Calculator'!A729,'Lorri 401b'!N:N,0),0)</f>
        <v>1166538.9643462619</v>
      </c>
      <c r="S729" s="25">
        <f t="shared" ca="1" si="527"/>
        <v>4789208.7162649315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3629835.0702469284</v>
      </c>
      <c r="R730" s="25">
        <f t="array" aca="1" ref="R730" ca="1">INDEX('Lorri 401b'!L:L,MATCH('Retirement Calculator'!A730,'Lorri 401b'!N:N,0),0)</f>
        <v>1150947.4847861901</v>
      </c>
      <c r="S730" s="25">
        <f t="shared" ca="1" si="527"/>
        <v>4780782.5550331185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3637030.2440682212</v>
      </c>
      <c r="R731" s="25">
        <f t="array" aca="1" ref="R731" ca="1">INDEX('Lorri 401b'!L:L,MATCH('Retirement Calculator'!A731,'Lorri 401b'!N:N,0),0)</f>
        <v>1135291.0407279513</v>
      </c>
      <c r="S731" s="25">
        <f t="shared" ca="1" si="527"/>
        <v>4772321.2847961728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3644255.3977804361</v>
      </c>
      <c r="R732" s="25">
        <f t="array" aca="1" ref="R732" ca="1">INDEX('Lorri 401b'!L:L,MATCH('Retirement Calculator'!A732,'Lorri 401b'!N:N,0),0)</f>
        <v>1119569.3614861367</v>
      </c>
      <c r="S732" s="25">
        <f t="shared" ca="1" si="527"/>
        <v>4763824.759266573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3651510.6562997852</v>
      </c>
      <c r="R733" s="25">
        <f t="array" aca="1" ref="R733" ca="1">INDEX('Lorri 401b'!L:L,MATCH('Retirement Calculator'!A733,'Lorri 401b'!N:N,0),0)</f>
        <v>1103782.1752474811</v>
      </c>
      <c r="S733" s="25">
        <f t="shared" ca="1" si="527"/>
        <v>4755292.8315472659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3658796.1450629649</v>
      </c>
      <c r="R734" s="25">
        <f t="array" aca="1" ref="R734" ca="1">INDEX('Lorri 401b'!L:L,MATCH('Retirement Calculator'!A734,'Lorri 401b'!N:N,0),0)</f>
        <v>1087929.2090661644</v>
      </c>
      <c r="S734" s="25">
        <f t="shared" ca="1" si="527"/>
        <v>4746725.3541291291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3666111.9900293248</v>
      </c>
      <c r="R735" s="25">
        <f t="array" aca="1" ref="R735" ca="1">INDEX('Lorri 401b'!L:L,MATCH('Retirement Calculator'!A735,'Lorri 401b'!N:N,0),0)</f>
        <v>1072010.1888590923</v>
      </c>
      <c r="S735" s="25">
        <f t="shared" ca="1" si="527"/>
        <v>4738122.1788884168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3673458.3176830444</v>
      </c>
      <c r="R736" s="25">
        <f t="array" aca="1" ref="R736" ca="1">INDEX('Lorri 401b'!L:L,MATCH('Retirement Calculator'!A736,'Lorri 401b'!N:N,0),0)</f>
        <v>1056024.8394011573</v>
      </c>
      <c r="S736" s="25">
        <f t="shared" ca="1" si="527"/>
        <v>4729483.1570842015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3680835.2550353212</v>
      </c>
      <c r="R737" s="25">
        <f t="array" aca="1" ref="R737" ca="1">INDEX('Lorri 401b'!L:L,MATCH('Retirement Calculator'!A737,'Lorri 401b'!N:N,0),0)</f>
        <v>1039972.884320481</v>
      </c>
      <c r="S737" s="25">
        <f t="shared" ca="1" si="527"/>
        <v>4720808.139355802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3688242.9296265659</v>
      </c>
      <c r="R738" s="25">
        <f t="array" aca="1" ref="R738" ca="1">INDEX('Lorri 401b'!L:L,MATCH('Retirement Calculator'!A738,'Lorri 401b'!N:N,0),0)</f>
        <v>1023854.0460936351</v>
      </c>
      <c r="S738" s="25">
        <f t="shared" ca="1" si="527"/>
        <v>4712096.9757202007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3695681.4695286076</v>
      </c>
      <c r="R739" s="25">
        <f t="array" aca="1" ref="R739" ca="1">INDEX('Lorri 401b'!L:L,MATCH('Retirement Calculator'!A739,'Lorri 401b'!N:N,0),0)</f>
        <v>1007668.0460408441</v>
      </c>
      <c r="S739" s="25">
        <f t="shared" ca="1" si="527"/>
        <v>4703349.5155694513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3703151.0033469074</v>
      </c>
      <c r="R740" s="25">
        <f t="array" aca="1" ref="R740" ca="1">INDEX('Lorri 401b'!L:L,MATCH('Retirement Calculator'!A740,'Lorri 401b'!N:N,0),0)</f>
        <v>991414.60432116641</v>
      </c>
      <c r="S740" s="25">
        <f t="shared" ca="1" si="527"/>
        <v>4694565.6076680738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3710651.6602227837</v>
      </c>
      <c r="R741" s="25">
        <f t="array" aca="1" ref="R741" ca="1">INDEX('Lorri 401b'!L:L,MATCH('Retirement Calculator'!A741,'Lorri 401b'!N:N,0),0)</f>
        <v>975093.43992765667</v>
      </c>
      <c r="S741" s="25">
        <f t="shared" ca="1" si="527"/>
        <v>4685745.1001504399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3718183.5698356428</v>
      </c>
      <c r="R742" s="25">
        <f t="array" aca="1" ref="R742" ca="1">INDEX('Lorri 401b'!L:L,MATCH('Retirement Calculator'!A742,'Lorri 401b'!N:N,0),0)</f>
        <v>958704.27068250731</v>
      </c>
      <c r="S742" s="25">
        <f t="shared" ca="1" si="527"/>
        <v>4676887.8405181505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3725746.8624052219</v>
      </c>
      <c r="R743" s="25">
        <f t="array" aca="1" ref="R743" ca="1">INDEX('Lorri 401b'!L:L,MATCH('Retirement Calculator'!A743,'Lorri 401b'!N:N,0),0)</f>
        <v>942246.81323216984</v>
      </c>
      <c r="S743" s="25">
        <f t="shared" ca="1" si="527"/>
        <v>4667993.6756373914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3733341.668693841</v>
      </c>
      <c r="R744" s="25">
        <f t="array" aca="1" ref="R744" ca="1">INDEX('Lorri 401b'!L:L,MATCH('Retirement Calculator'!A744,'Lorri 401b'!N:N,0),0)</f>
        <v>925720.78304245602</v>
      </c>
      <c r="S744" s="25">
        <f t="shared" ca="1" si="527"/>
        <v>4659062.4517362975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3740968.1200086628</v>
      </c>
      <c r="R745" s="25">
        <f t="array" aca="1" ref="R745" ca="1">INDEX('Lorri 401b'!L:L,MATCH('Retirement Calculator'!A745,'Lorri 401b'!N:N,0),0)</f>
        <v>909125.89439361834</v>
      </c>
      <c r="S745" s="25">
        <f t="shared" ca="1" si="527"/>
        <v>4650094.0144022815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3748626.3482039631</v>
      </c>
      <c r="R746" s="25">
        <f t="array" aca="1" ref="R746" ca="1">INDEX('Lorri 401b'!L:L,MATCH('Retirement Calculator'!A746,'Lorri 401b'!N:N,0),0)</f>
        <v>892461.86037541053</v>
      </c>
      <c r="S746" s="25">
        <f t="shared" ca="1" si="527"/>
        <v>4641088.2085793735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3756316.4856834104</v>
      </c>
      <c r="R747" s="25">
        <f t="array" aca="1" ref="R747" ca="1">INDEX('Lorri 401b'!L:L,MATCH('Retirement Calculator'!A747,'Lorri 401b'!N:N,0),0)</f>
        <v>875728.39288212685</v>
      </c>
      <c r="S747" s="25">
        <f t="shared" ca="1" si="527"/>
        <v>4632044.8785655368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3764038.6654023556</v>
      </c>
      <c r="R748" s="25">
        <f t="array" aca="1" ref="R748" ca="1">INDEX('Lorri 401b'!L:L,MATCH('Retirement Calculator'!A748,'Lorri 401b'!N:N,0),0)</f>
        <v>858925.20260762121</v>
      </c>
      <c r="S748" s="25">
        <f t="shared" ca="1" si="527"/>
        <v>4622963.868009977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3771793.0208701296</v>
      </c>
      <c r="R749" s="25">
        <f t="array" aca="1" ref="R749" ca="1">INDEX('Lorri 401b'!L:L,MATCH('Retirement Calculator'!A749,'Lorri 401b'!N:N,0),0)</f>
        <v>842051.99904030503</v>
      </c>
      <c r="S749" s="25">
        <f t="shared" ca="1" si="527"/>
        <v>4613845.0199104343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3779579.6861523525</v>
      </c>
      <c r="R750" s="25">
        <f t="array" aca="1" ref="R750" ca="1">INDEX('Lorri 401b'!L:L,MATCH('Retirement Calculator'!A750,'Lorri 401b'!N:N,0),0)</f>
        <v>825108.49045812513</v>
      </c>
      <c r="S750" s="25">
        <f t="shared" ca="1" si="527"/>
        <v>4604688.1766104773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3787398.7958732513</v>
      </c>
      <c r="R751" s="25">
        <f t="array" aca="1" ref="R751" ca="1">INDEX('Lorri 401b'!L:L,MATCH('Retirement Calculator'!A751,'Lorri 401b'!N:N,0),0)</f>
        <v>808094.3839235194</v>
      </c>
      <c r="S751" s="25">
        <f t="shared" ca="1" si="527"/>
        <v>4595493.1797967702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3795250.4852179871</v>
      </c>
      <c r="R752" s="25">
        <f t="array" aca="1" ref="R752" ca="1">INDEX('Lorri 401b'!L:L,MATCH('Retirement Calculator'!A752,'Lorri 401b'!N:N,0),0)</f>
        <v>791009.38527835289</v>
      </c>
      <c r="S752" s="25">
        <f t="shared" ca="1" si="527"/>
        <v>4586259.8704963401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3803134.8899349929</v>
      </c>
      <c r="R753" s="25">
        <f t="array" aca="1" ref="R753" ca="1">INDEX('Lorri 401b'!L:L,MATCH('Retirement Calculator'!A753,'Lorri 401b'!N:N,0),0)</f>
        <v>773853.19913883146</v>
      </c>
      <c r="S753" s="25">
        <f t="shared" ca="1" si="527"/>
        <v>4576988.0890738247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3811052.1463383194</v>
      </c>
      <c r="R754" s="25">
        <f t="array" aca="1" ref="R754" ca="1">INDEX('Lorri 401b'!L:L,MATCH('Retirement Calculator'!A754,'Lorri 401b'!N:N,0),0)</f>
        <v>756625.52889039542</v>
      </c>
      <c r="S754" s="25">
        <f t="shared" ca="1" si="527"/>
        <v>4567677.6752287149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3819002.3913099933</v>
      </c>
      <c r="R755" s="25">
        <f t="array" aca="1" ref="R755" ca="1">INDEX('Lorri 401b'!L:L,MATCH('Retirement Calculator'!A755,'Lorri 401b'!N:N,0),0)</f>
        <v>739326.07668259088</v>
      </c>
      <c r="S755" s="25">
        <f t="shared" ca="1" si="527"/>
        <v>4558328.4679925842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3826985.7623023824</v>
      </c>
      <c r="R756" s="25">
        <f t="array" aca="1" ref="R756" ca="1">INDEX('Lorri 401b'!L:L,MATCH('Retirement Calculator'!A756,'Lorri 401b'!N:N,0),0)</f>
        <v>721954.54342392052</v>
      </c>
      <c r="S756" s="25">
        <f t="shared" ca="1" si="527"/>
        <v>4548940.3057263028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3835002.3973405729</v>
      </c>
      <c r="R757" s="25">
        <f t="array" aca="1" ref="R757" ca="1">INDEX('Lorri 401b'!L:L,MATCH('Retirement Calculator'!A757,'Lorri 401b'!N:N,0),0)</f>
        <v>704510.6287766723</v>
      </c>
      <c r="S757" s="25">
        <f t="shared" ca="1" si="527"/>
        <v>4539513.0261172447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3843052.435024756</v>
      </c>
      <c r="R758" s="25">
        <f t="array" aca="1" ref="R758" ca="1">INDEX('Lorri 401b'!L:L,MATCH('Retirement Calculator'!A758,'Lorri 401b'!N:N,0),0)</f>
        <v>686994.03115172719</v>
      </c>
      <c r="S758" s="25">
        <f t="shared" ca="1" si="527"/>
        <v>4530046.4661764828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3851136.0145326233</v>
      </c>
      <c r="R759" s="25">
        <f t="array" aca="1" ref="R759" ca="1">INDEX('Lorri 401b'!L:L,MATCH('Retirement Calculator'!A759,'Lorri 401b'!N:N,0),0)</f>
        <v>669404.44770334486</v>
      </c>
      <c r="S759" s="25">
        <f t="shared" ca="1" si="527"/>
        <v>4520540.4622359686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3859253.2756217732</v>
      </c>
      <c r="R760" s="25">
        <f t="array" aca="1" ref="R760" ca="1">INDEX('Lorri 401b'!L:L,MATCH('Retirement Calculator'!A760,'Lorri 401b'!N:N,0),0)</f>
        <v>651741.57432392763</v>
      </c>
      <c r="S760" s="25">
        <f t="shared" ca="1" si="527"/>
        <v>4510994.8499457007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3867404.3586321282</v>
      </c>
      <c r="R761" s="25">
        <f t="array" aca="1" ref="R761" ca="1">INDEX('Lorri 401b'!L:L,MATCH('Retirement Calculator'!A761,'Lorri 401b'!N:N,0),0)</f>
        <v>634005.10563876282</v>
      </c>
      <c r="S761" s="25">
        <f t="shared" ca="1" si="527"/>
        <v>4501409.4642708907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3875589.4044883596</v>
      </c>
      <c r="R762" s="25">
        <f t="array" aca="1" ref="R762" ca="1">INDEX('Lorri 401b'!L:L,MATCH('Retirement Calculator'!A762,'Lorri 401b'!N:N,0),0)</f>
        <v>616194.73500074307</v>
      </c>
      <c r="S762" s="25">
        <f t="shared" ca="1" si="527"/>
        <v>4491784.1394891031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3883808.5547023253</v>
      </c>
      <c r="R763" s="25">
        <f t="array" aca="1" ref="R763" ca="1">INDEX('Lorri 401b'!L:L,MATCH('Retirement Calculator'!A763,'Lorri 401b'!N:N,0),0)</f>
        <v>598310.15448506491</v>
      </c>
      <c r="S763" s="25">
        <f t="shared" ca="1" si="527"/>
        <v>4482118.7091873903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3892061.9513755157</v>
      </c>
      <c r="R764" s="25">
        <f t="array" aca="1" ref="R764" ca="1">INDEX('Lorri 401b'!L:L,MATCH('Retirement Calculator'!A764,'Lorri 401b'!N:N,0),0)</f>
        <v>580351.05488390476</v>
      </c>
      <c r="S764" s="25">
        <f t="shared" ca="1" si="527"/>
        <v>4472413.0062594209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3900349.7372015109</v>
      </c>
      <c r="R765" s="25">
        <f t="array" aca="1" ref="R765" ca="1">INDEX('Lorri 401b'!L:L,MATCH('Retirement Calculator'!A765,'Lorri 401b'!N:N,0),0)</f>
        <v>562317.12570107309</v>
      </c>
      <c r="S765" s="25">
        <f t="shared" ca="1" si="527"/>
        <v>4462666.8629025836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3908672.055468448</v>
      </c>
      <c r="R766" s="25">
        <f t="array" aca="1" ref="R766" ca="1">INDEX('Lorri 401b'!L:L,MATCH('Retirement Calculator'!A766,'Lorri 401b'!N:N,0),0)</f>
        <v>544208.05514664634</v>
      </c>
      <c r="S766" s="25">
        <f t="shared" ca="1" si="527"/>
        <v>4452880.1106150942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3917029.0500614974</v>
      </c>
      <c r="R767" s="25">
        <f t="array" aca="1" ref="R767" ca="1">INDEX('Lorri 401b'!L:L,MATCH('Retirement Calculator'!A767,'Lorri 401b'!N:N,0),0)</f>
        <v>526023.53013157612</v>
      </c>
      <c r="S767" s="25">
        <f t="shared" ca="1" si="527"/>
        <v>4443052.5801930735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3925420.8654653509</v>
      </c>
      <c r="R768" s="25">
        <f t="array" aca="1" ref="R768" ca="1">INDEX('Lorri 401b'!L:L,MATCH('Retirement Calculator'!A768,'Lorri 401b'!N:N,0),0)</f>
        <v>507763.23626227648</v>
      </c>
      <c r="S768" s="25">
        <f t="shared" ca="1" si="527"/>
        <v>4433184.1017276272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3933847.6467667208</v>
      </c>
      <c r="R769" s="25">
        <f t="array" aca="1" ref="R769" ca="1">INDEX('Lorri 401b'!L:L,MATCH('Retirement Calculator'!A769,'Lorri 401b'!N:N,0),0)</f>
        <v>489426.8578351881</v>
      </c>
      <c r="S769" s="25">
        <f t="shared" ca="1" si="527"/>
        <v>4423274.5046019088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3942309.5396568463</v>
      </c>
      <c r="R770" s="25">
        <f t="array" aca="1" ref="R770" ca="1">INDEX('Lorri 401b'!L:L,MATCH('Retirement Calculator'!A770,'Lorri 401b'!N:N,0),0)</f>
        <v>471014.07783132017</v>
      </c>
      <c r="S770" s="25">
        <f t="shared" ca="1" si="527"/>
        <v>4413323.6174881663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3950806.690434014</v>
      </c>
      <c r="R771" s="25">
        <f t="array" aca="1" ref="R771" ca="1">INDEX('Lorri 401b'!L:L,MATCH('Retirement Calculator'!A771,'Lorri 401b'!N:N,0),0)</f>
        <v>452524.57791076944</v>
      </c>
      <c r="S771" s="25">
        <f t="shared" ca="1" si="527"/>
        <v>4403331.2683447832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3959339.2460060865</v>
      </c>
      <c r="R772" s="25">
        <f t="array" aca="1" ref="R772" ca="1">INDEX('Lorri 401b'!L:L,MATCH('Retirement Calculator'!A772,'Lorri 401b'!N:N,0),0)</f>
        <v>433958.03840721643</v>
      </c>
      <c r="S772" s="25">
        <f t="shared" ca="1" si="527"/>
        <v>4393297.2844133032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3967907.3538930425</v>
      </c>
      <c r="R773" s="25">
        <f t="array" aca="1" ref="R773" ca="1">INDEX('Lorri 401b'!L:L,MATCH('Retirement Calculator'!A773,'Lorri 401b'!N:N,0),0)</f>
        <v>415314.13832239865</v>
      </c>
      <c r="S773" s="25">
        <f t="shared" ca="1" si="527"/>
        <v>4383221.4922154415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3976511.1622295277</v>
      </c>
      <c r="R774" s="25">
        <f t="array" aca="1" ref="R774" ca="1">INDEX('Lorri 401b'!L:L,MATCH('Retirement Calculator'!A774,'Lorri 401b'!N:N,0),0)</f>
        <v>396592.55532056076</v>
      </c>
      <c r="S774" s="25">
        <f t="shared" ca="1" si="527"/>
        <v>4373103.7175500887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3985150.8197674151</v>
      </c>
      <c r="R775" s="25">
        <f t="array" aca="1" ref="R775" ca="1">INDEX('Lorri 401b'!L:L,MATCH('Retirement Calculator'!A775,'Lorri 401b'!N:N,0),0)</f>
        <v>377792.9657228819</v>
      </c>
      <c r="S775" s="25">
        <f t="shared" ca="1" si="527"/>
        <v>4362943.7854902968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3993826.4758783765</v>
      </c>
      <c r="R776" s="25">
        <f t="array" aca="1" ref="R776" ca="1">INDEX('Lorri 401b'!L:L,MATCH('Retirement Calculator'!A776,'Lorri 401b'!N:N,0),0)</f>
        <v>358915.04450187937</v>
      </c>
      <c r="S776" s="25">
        <f t="shared" ref="S776:S1030" ca="1" si="787">SUM(Q776:R776)</f>
        <v>4352741.5203802558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4002538.2805564674</v>
      </c>
      <c r="R777" s="25">
        <f t="array" aca="1" ref="R777" ca="1">INDEX('Lorri 401b'!L:L,MATCH('Retirement Calculator'!A777,'Lorri 401b'!N:N,0),0)</f>
        <v>339958.46527578932</v>
      </c>
      <c r="S777" s="25">
        <f t="shared" ca="1" si="787"/>
        <v>4342496.745832257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4011286.3844207167</v>
      </c>
      <c r="R778" s="25">
        <f t="array" aca="1" ref="R778" ca="1">INDEX('Lorri 401b'!L:L,MATCH('Retirement Calculator'!A778,'Lorri 401b'!N:N,0),0)</f>
        <v>320922.90030292392</v>
      </c>
      <c r="S778" s="25">
        <f t="shared" ca="1" si="787"/>
        <v>4332209.2847236404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4020070.9387177336</v>
      </c>
      <c r="R779" s="25">
        <f t="array" aca="1" ref="R779" ca="1">INDEX('Lorri 401b'!L:L,MATCH('Retirement Calculator'!A779,'Lorri 401b'!N:N,0),0)</f>
        <v>301808.02047600492</v>
      </c>
      <c r="S779" s="25">
        <f t="shared" ca="1" si="787"/>
        <v>4321878.9591937382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4028892.0953243216</v>
      </c>
      <c r="R780" s="25">
        <f t="array" aca="1" ref="R780" ca="1">INDEX('Lorri 401b'!L:L,MATCH('Retirement Calculator'!A780,'Lorri 401b'!N:N,0),0)</f>
        <v>282613.49531647371</v>
      </c>
      <c r="S780" s="25">
        <f t="shared" ca="1" si="787"/>
        <v>4311505.5906407954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4037750.0067501036</v>
      </c>
      <c r="R781" s="25">
        <f t="array" aca="1" ref="R781" ca="1">INDEX('Lorri 401b'!L:L,MATCH('Retirement Calculator'!A781,'Lorri 401b'!N:N,0),0)</f>
        <v>263338.99296877783</v>
      </c>
      <c r="S781" s="25">
        <f t="shared" ca="1" si="787"/>
        <v>4301088.9997188812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4046644.8261401597</v>
      </c>
      <c r="R782" s="25">
        <f t="array" aca="1" ref="R782" ca="1">INDEX('Lorri 401b'!L:L,MATCH('Retirement Calculator'!A782,'Lorri 401b'!N:N,0),0)</f>
        <v>243984.1801946332</v>
      </c>
      <c r="S782" s="25">
        <f t="shared" ca="1" si="787"/>
        <v>4290629.0063347928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4055576.7072776747</v>
      </c>
      <c r="R783" s="25">
        <f t="array" aca="1" ref="R783" ca="1">INDEX('Lorri 401b'!L:L,MATCH('Retirement Calculator'!A783,'Lorri 401b'!N:N,0),0)</f>
        <v>224548.72236726296</v>
      </c>
      <c r="S783" s="25">
        <f t="shared" ca="1" si="787"/>
        <v>4280125.4296449376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4064545.8045865959</v>
      </c>
      <c r="R784" s="25">
        <f t="array" aca="1" ref="R784" ca="1">INDEX('Lorri 401b'!L:L,MATCH('Retirement Calculator'!A784,'Lorri 401b'!N:N,0),0)</f>
        <v>205032.28346561201</v>
      </c>
      <c r="S784" s="25">
        <f t="shared" ca="1" si="787"/>
        <v>4269578.0880522076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4073552.2731343042</v>
      </c>
      <c r="R785" s="25">
        <f t="array" aca="1" ref="R785" ca="1">INDEX('Lorri 401b'!L:L,MATCH('Retirement Calculator'!A785,'Lorri 401b'!N:N,0),0)</f>
        <v>185434.52606853753</v>
      </c>
      <c r="S785" s="25">
        <f t="shared" ca="1" si="787"/>
        <v>4258986.7992028417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4082596.2686342946</v>
      </c>
      <c r="R786" s="25">
        <f t="array" aca="1" ref="R786" ca="1">INDEX('Lorri 401b'!L:L,MATCH('Retirement Calculator'!A786,'Lorri 401b'!N:N,0),0)</f>
        <v>165755.11134897522</v>
      </c>
      <c r="S786" s="25">
        <f t="shared" ca="1" si="787"/>
        <v>4248351.3799832696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4091677.9474488683</v>
      </c>
      <c r="R787" s="25">
        <f t="array" aca="1" ref="R787" ca="1">INDEX('Lorri 401b'!L:L,MATCH('Retirement Calculator'!A787,'Lorri 401b'!N:N,0),0)</f>
        <v>145993.69906808139</v>
      </c>
      <c r="S787" s="25">
        <f t="shared" ca="1" si="787"/>
        <v>4237671.6465169499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4100797.466591836</v>
      </c>
      <c r="R788" s="25">
        <f t="array" aca="1" ref="R788" ca="1">INDEX('Lorri 401b'!L:L,MATCH('Retirement Calculator'!A788,'Lorri 401b'!N:N,0),0)</f>
        <v>126149.94756935054</v>
      </c>
      <c r="S788" s="25">
        <f t="shared" ca="1" si="787"/>
        <v>4226947.4141611867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4109954.9837312326</v>
      </c>
      <c r="R789" s="25">
        <f t="array" aca="1" ref="R789" ca="1">INDEX('Lorri 401b'!L:L,MATCH('Retirement Calculator'!A789,'Lorri 401b'!N:N,0),0)</f>
        <v>106223.51377270831</v>
      </c>
      <c r="S789" s="25">
        <f t="shared" ca="1" si="787"/>
        <v>4216178.4975039409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4119150.6571920435</v>
      </c>
      <c r="R790" s="25">
        <f t="array" aca="1" ref="R790" ca="1">INDEX('Lorri 401b'!L:L,MATCH('Retirement Calculator'!A790,'Lorri 401b'!N:N,0),0)</f>
        <v>86214.053168580067</v>
      </c>
      <c r="S790" s="25">
        <f t="shared" ca="1" si="787"/>
        <v>4205364.7103606239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4128384.645958941</v>
      </c>
      <c r="R791" s="25">
        <f t="array" aca="1" ref="R791" ca="1">INDEX('Lorri 401b'!L:L,MATCH('Retirement Calculator'!A791,'Lorri 401b'!N:N,0),0)</f>
        <v>66121.219811934629</v>
      </c>
      <c r="S791" s="25">
        <f t="shared" ca="1" si="787"/>
        <v>4194505.8657708755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4137657.109679034</v>
      </c>
      <c r="R792" s="25">
        <f t="array" aca="1" ref="R792" ca="1">INDEX('Lorri 401b'!L:L,MATCH('Retirement Calculator'!A792,'Lorri 401b'!N:N,0),0)</f>
        <v>45944.666316303163</v>
      </c>
      <c r="S792" s="25">
        <f t="shared" ca="1" si="787"/>
        <v>4183601.7759953369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4146968.2086646273</v>
      </c>
      <c r="R793" s="25">
        <f t="array" aca="1" ref="R793" ca="1">INDEX('Lorri 401b'!L:L,MATCH('Retirement Calculator'!A793,'Lorri 401b'!N:N,0),0)</f>
        <v>25684.043847773228</v>
      </c>
      <c r="S793" s="25">
        <f t="shared" ca="1" si="787"/>
        <v>4172652.2525124005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4156318.1038959939</v>
      </c>
      <c r="R794" s="25">
        <f t="array" aca="1" ref="R794" ca="1">INDEX('Lorri 401b'!L:L,MATCH('Retirement Calculator'!A794,'Lorri 401b'!N:N,0),0)</f>
        <v>5339.0021189577519</v>
      </c>
      <c r="S794" s="25">
        <f t="shared" ca="1" si="787"/>
        <v>4161657.1060149516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4165706.957024158</v>
      </c>
      <c r="R795" s="25">
        <f t="array" aca="1" ref="R795" ca="1">INDEX('Lorri 401b'!L:L,MATCH('Retirement Calculator'!A795,'Lorri 401b'!N:N,0),0)</f>
        <v>-15090.810617061121</v>
      </c>
      <c r="S795" s="25">
        <f t="shared" ca="1" si="787"/>
        <v>4150616.1464070966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4175134.9303736892</v>
      </c>
      <c r="R796" s="25">
        <f t="array" aca="1" ref="R796" ca="1">INDEX('Lorri 401b'!L:L,MATCH('Retirement Calculator'!A796,'Lorri 401b'!N:N,0),0)</f>
        <v>-35605.747572813409</v>
      </c>
      <c r="S796" s="25">
        <f t="shared" ca="1" si="787"/>
        <v>4139529.182800876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4184602.1869455101</v>
      </c>
      <c r="R797" s="25">
        <f t="array" aca="1" ref="R797" ca="1">INDEX('Lorri 401b'!L:L,MATCH('Retirement Calculator'!A797,'Lorri 401b'!N:N,0),0)</f>
        <v>-56206.163432547997</v>
      </c>
      <c r="S797" s="25">
        <f t="shared" ca="1" si="787"/>
        <v>4128396.0235129623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4194108.8904197137</v>
      </c>
      <c r="R798" s="25">
        <f t="array" aca="1" ref="R798" ca="1">INDEX('Lorri 401b'!L:L,MATCH('Retirement Calculator'!A798,'Lorri 401b'!N:N,0),0)</f>
        <v>-76892.414358364811</v>
      </c>
      <c r="S798" s="25">
        <f t="shared" ca="1" si="787"/>
        <v>4117216.4760613488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4203655.2051583929</v>
      </c>
      <c r="R799" s="25">
        <f t="array" aca="1" ref="R799" ca="1">INDEX('Lorri 401b'!L:L,MATCH('Retirement Calculator'!A799,'Lorri 401b'!N:N,0),0)</f>
        <v>-97664.857996372521</v>
      </c>
      <c r="S799" s="25">
        <f t="shared" ca="1" si="787"/>
        <v>4105990.3471620204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4213241.2962084832</v>
      </c>
      <c r="R800" s="25">
        <f t="array" aca="1" ref="R800" ca="1">INDEX('Lorri 401b'!L:L,MATCH('Retirement Calculator'!A800,'Lorri 401b'!N:N,0),0)</f>
        <v>-118523.85348287193</v>
      </c>
      <c r="S800" s="25">
        <f t="shared" ca="1" si="787"/>
        <v>4094717.4427256114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4222867.329304616</v>
      </c>
      <c r="R801" s="25">
        <f t="array" aca="1" ref="R801" ca="1">INDEX('Lorri 401b'!L:L,MATCH('Retirement Calculator'!A801,'Lorri 401b'!N:N,0),0)</f>
        <v>-139469.7614505651</v>
      </c>
      <c r="S801" s="25">
        <f t="shared" ca="1" si="787"/>
        <v>4083397.567854051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4232533.4708719822</v>
      </c>
      <c r="R802" s="25">
        <f t="array" aca="1" ref="R802" ca="1">INDEX('Lorri 401b'!L:L,MATCH('Retirement Calculator'!A802,'Lorri 401b'!N:N,0),0)</f>
        <v>-160502.94403479033</v>
      </c>
      <c r="S802" s="25">
        <f t="shared" ca="1" si="787"/>
        <v>4072030.526837192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4242239.8880292131</v>
      </c>
      <c r="R803" s="25">
        <f t="array" aca="1" ref="R803" ca="1">INDEX('Lorri 401b'!L:L,MATCH('Retirement Calculator'!A803,'Lorri 401b'!N:N,0),0)</f>
        <v>-181623.76487978315</v>
      </c>
      <c r="S803" s="25">
        <f t="shared" ca="1" si="787"/>
        <v>4060616.1231494299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4251986.7485912656</v>
      </c>
      <c r="R804" s="25">
        <f t="array" aca="1" ref="R804" ca="1">INDEX('Lorri 401b'!L:L,MATCH('Retirement Calculator'!A804,'Lorri 401b'!N:N,0),0)</f>
        <v>-202832.58914496345</v>
      </c>
      <c r="S804" s="25">
        <f t="shared" ca="1" si="787"/>
        <v>4049154.1594463023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4261774.2210723264</v>
      </c>
      <c r="R805" s="25">
        <f t="array" aca="1" ref="R805" ca="1">INDEX('Lorri 401b'!L:L,MATCH('Retirement Calculator'!A805,'Lorri 401b'!N:N,0),0)</f>
        <v>-224129.78351124868</v>
      </c>
      <c r="S805" s="25">
        <f t="shared" ca="1" si="787"/>
        <v>4037644.4375610775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4271602.4746887255</v>
      </c>
      <c r="R806" s="25">
        <f t="array" aca="1" ref="R806" ca="1">INDEX('Lorri 401b'!L:L,MATCH('Retirement Calculator'!A806,'Lorri 401b'!N:N,0),0)</f>
        <v>-245515.71618739344</v>
      </c>
      <c r="S806" s="25">
        <f t="shared" ca="1" si="787"/>
        <v>4026086.7585013323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4281471.6793618593</v>
      </c>
      <c r="R807" s="25">
        <f t="array" aca="1" ref="R807" ca="1">INDEX('Lorri 401b'!L:L,MATCH('Retirement Calculator'!A807,'Lorri 401b'!N:N,0),0)</f>
        <v>-266990.7569163554</v>
      </c>
      <c r="S807" s="25">
        <f t="shared" ca="1" si="787"/>
        <v>4014480.922445504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4291382.0057211313</v>
      </c>
      <c r="R808" s="25">
        <f t="array" aca="1" ref="R808" ca="1">INDEX('Lorri 401b'!L:L,MATCH('Retirement Calculator'!A808,'Lorri 401b'!N:N,0),0)</f>
        <v>-288555.2769816881</v>
      </c>
      <c r="S808" s="25">
        <f t="shared" ca="1" si="787"/>
        <v>4002826.7287394432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4301333.6251069</v>
      </c>
      <c r="R809" s="25">
        <f t="array" aca="1" ref="R809" ca="1">INDEX('Lorri 401b'!L:L,MATCH('Retirement Calculator'!A809,'Lorri 401b'!N:N,0),0)</f>
        <v>-310209.6492139597</v>
      </c>
      <c r="S809" s="25">
        <f t="shared" ca="1" si="787"/>
        <v>3991123.9758929405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4311326.709573443</v>
      </c>
      <c r="R810" s="25">
        <f t="array" aca="1" ref="R810" ca="1">INDEX('Lorri 401b'!L:L,MATCH('Retirement Calculator'!A810,'Lorri 401b'!N:N,0),0)</f>
        <v>-331954.24799719907</v>
      </c>
      <c r="S810" s="25">
        <f t="shared" ca="1" si="787"/>
        <v>3979372.4615762439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4321361.4318919294</v>
      </c>
      <c r="R811" s="25">
        <f t="array" aca="1" ref="R811" ca="1">INDEX('Lorri 401b'!L:L,MATCH('Retirement Calculator'!A811,'Lorri 401b'!N:N,0),0)</f>
        <v>-353789.44927536859</v>
      </c>
      <c r="S811" s="25">
        <f t="shared" ca="1" si="787"/>
        <v>3967571.9826165605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4331437.9655534094</v>
      </c>
      <c r="R812" s="25">
        <f t="array" aca="1" ref="R812" ca="1">INDEX('Lorri 401b'!L:L,MATCH('Retirement Calculator'!A812,'Lorri 401b'!N:N,0),0)</f>
        <v>-375715.63055886386</v>
      </c>
      <c r="S812" s="25">
        <f t="shared" ca="1" si="787"/>
        <v>3955722.3349945457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4341556.4847718123</v>
      </c>
      <c r="R813" s="25">
        <f t="array" aca="1" ref="R813" ca="1">INDEX('Lorri 401b'!L:L,MATCH('Retirement Calculator'!A813,'Lorri 401b'!N:N,0),0)</f>
        <v>-397733.17093104037</v>
      </c>
      <c r="S813" s="25">
        <f t="shared" ca="1" si="787"/>
        <v>3943823.313840772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4351717.1644869586</v>
      </c>
      <c r="R814" s="25">
        <f t="array" aca="1" ref="R814" ca="1">INDEX('Lorri 401b'!L:L,MATCH('Retirement Calculator'!A814,'Lorri 401b'!N:N,0),0)</f>
        <v>-419842.45105476759</v>
      </c>
      <c r="S814" s="25">
        <f t="shared" ca="1" si="787"/>
        <v>3931874.7134321909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4361920.1803675853</v>
      </c>
      <c r="R815" s="25">
        <f t="array" aca="1" ref="R815" ca="1">INDEX('Lorri 401b'!L:L,MATCH('Retirement Calculator'!A815,'Lorri 401b'!N:N,0),0)</f>
        <v>-442043.85317901033</v>
      </c>
      <c r="S815" s="25">
        <f t="shared" ca="1" si="787"/>
        <v>3919876.3271885747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4372165.7088143807</v>
      </c>
      <c r="R816" s="25">
        <f t="array" aca="1" ref="R816" ca="1">INDEX('Lorri 401b'!L:L,MATCH('Retirement Calculator'!A816,'Lorri 401b'!N:N,0),0)</f>
        <v>-464337.76114543743</v>
      </c>
      <c r="S816" s="25">
        <f t="shared" ca="1" si="787"/>
        <v>3907827.9476689431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4382453.9269630378</v>
      </c>
      <c r="R817" s="25">
        <f t="array" aca="1" ref="R817" ca="1">INDEX('Lorri 401b'!L:L,MATCH('Retirement Calculator'!A817,'Lorri 401b'!N:N,0),0)</f>
        <v>-486724.56039505795</v>
      </c>
      <c r="S817" s="25">
        <f t="shared" ca="1" si="787"/>
        <v>3895729.36656798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4392785.0126873143</v>
      </c>
      <c r="R818" s="25">
        <f t="array" aca="1" ref="R818" ca="1">INDEX('Lorri 401b'!L:L,MATCH('Retirement Calculator'!A818,'Lorri 401b'!N:N,0),0)</f>
        <v>-509204.63797488523</v>
      </c>
      <c r="S818" s="25">
        <f t="shared" ca="1" si="787"/>
        <v>3883580.374712429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4403159.1446021087</v>
      </c>
      <c r="R819" s="25">
        <f t="array" aca="1" ref="R819" ca="1">INDEX('Lorri 401b'!L:L,MATCH('Retirement Calculator'!A819,'Lorri 401b'!N:N,0),0)</f>
        <v>-531778.38254462846</v>
      </c>
      <c r="S819" s="25">
        <f t="shared" ca="1" si="787"/>
        <v>3871380.7620574804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4413576.502066548</v>
      </c>
      <c r="R820" s="25">
        <f t="array" aca="1" ref="R820" ca="1">INDEX('Lorri 401b'!L:L,MATCH('Retirement Calculator'!A820,'Lorri 401b'!N:N,0),0)</f>
        <v>-554446.18438341224</v>
      </c>
      <c r="S820" s="25">
        <f t="shared" ca="1" si="787"/>
        <v>3859130.3176831356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4424037.2651870893</v>
      </c>
      <c r="R821" s="25">
        <f t="array" aca="1" ref="R821" ca="1">INDEX('Lorri 401b'!L:L,MATCH('Retirement Calculator'!A821,'Lorri 401b'!N:N,0),0)</f>
        <v>-577208.43539652438</v>
      </c>
      <c r="S821" s="25">
        <f t="shared" ca="1" si="787"/>
        <v>3846828.8297905652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4434541.6148206331</v>
      </c>
      <c r="R822" s="25">
        <f t="array" aca="1" ref="R822" ca="1">INDEX('Lorri 401b'!L:L,MATCH('Retirement Calculator'!A822,'Lorri 401b'!N:N,0),0)</f>
        <v>-600065.52912219113</v>
      </c>
      <c r="S822" s="25">
        <f t="shared" ca="1" si="787"/>
        <v>3834476.0856984421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4445089.7325776499</v>
      </c>
      <c r="R823" s="25">
        <f t="array" aca="1" ref="R823" ca="1">INDEX('Lorri 401b'!L:L,MATCH('Retirement Calculator'!A823,'Lorri 401b'!N:N,0),0)</f>
        <v>-623017.86073838151</v>
      </c>
      <c r="S823" s="25">
        <f t="shared" ca="1" si="787"/>
        <v>3822071.8718392681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4455681.8008253211</v>
      </c>
      <c r="R824" s="25">
        <f t="array" aca="1" ref="R824" ca="1">INDEX('Lorri 401b'!L:L,MATCH('Retirement Calculator'!A824,'Lorri 401b'!N:N,0),0)</f>
        <v>-646065.82706963934</v>
      </c>
      <c r="S824" s="25">
        <f t="shared" ca="1" si="787"/>
        <v>3809615.9737556819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4466318.0026906906</v>
      </c>
      <c r="R825" s="25">
        <f t="array" aca="1" ref="R825" ca="1">INDEX('Lorri 401b'!L:L,MATCH('Retirement Calculator'!A825,'Lorri 401b'!N:N,0),0)</f>
        <v>-669209.8265939441</v>
      </c>
      <c r="S825" s="25">
        <f t="shared" ca="1" si="787"/>
        <v>3797108.1760967467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4476998.5220638327</v>
      </c>
      <c r="R826" s="25">
        <f t="array" aca="1" ref="R826" ca="1">INDEX('Lorri 401b'!L:L,MATCH('Retirement Calculator'!A826,'Lorri 401b'!N:N,0),0)</f>
        <v>-692450.25944960013</v>
      </c>
      <c r="S826" s="25">
        <f t="shared" ca="1" si="787"/>
        <v>3784548.2626142325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4487723.5436010296</v>
      </c>
      <c r="R827" s="25">
        <f t="array" aca="1" ref="R827" ca="1">INDEX('Lorri 401b'!L:L,MATCH('Retirement Calculator'!A827,'Lorri 401b'!N:N,0),0)</f>
        <v>-715787.52744215471</v>
      </c>
      <c r="S827" s="25">
        <f t="shared" ca="1" si="787"/>
        <v>3771936.0161588751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4498493.2527279649</v>
      </c>
      <c r="R828" s="25">
        <f t="array" aca="1" ref="R828" ca="1">INDEX('Lorri 401b'!L:L,MATCH('Retirement Calculator'!A828,'Lorri 401b'!N:N,0),0)</f>
        <v>-739222.03405134485</v>
      </c>
      <c r="S828" s="25">
        <f t="shared" ca="1" si="787"/>
        <v>3759271.2186766202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4509307.8356429292</v>
      </c>
      <c r="R829" s="25">
        <f t="array" aca="1" ref="R829" ca="1">INDEX('Lorri 401b'!L:L,MATCH('Retirement Calculator'!A829,'Lorri 401b'!N:N,0),0)</f>
        <v>-762754.18443807331</v>
      </c>
      <c r="S829" s="25">
        <f t="shared" ca="1" si="787"/>
        <v>3746553.6512048561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4520167.479320039</v>
      </c>
      <c r="R830" s="25">
        <f t="array" aca="1" ref="R830" ca="1">INDEX('Lorri 401b'!L:L,MATCH('Retirement Calculator'!A830,'Lorri 401b'!N:N,0),0)</f>
        <v>-786384.38545141311</v>
      </c>
      <c r="S830" s="25">
        <f t="shared" ca="1" si="787"/>
        <v>3733783.0938686258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4531072.3715124698</v>
      </c>
      <c r="R831" s="25">
        <f t="array" aca="1" ref="R831" ca="1">INDEX('Lorri 401b'!L:L,MATCH('Retirement Calculator'!A831,'Lorri 401b'!N:N,0),0)</f>
        <v>-810113.0456356419</v>
      </c>
      <c r="S831" s="25">
        <f t="shared" ca="1" si="787"/>
        <v>3720959.3258768278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4542022.7007557023</v>
      </c>
      <c r="R832" s="25">
        <f t="array" aca="1" ref="R832" ca="1">INDEX('Lorri 401b'!L:L,MATCH('Retirement Calculator'!A832,'Lorri 401b'!N:N,0),0)</f>
        <v>-833940.5752373049</v>
      </c>
      <c r="S832" s="25">
        <f t="shared" ca="1" si="787"/>
        <v>3708082.1255183974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4553018.6563707823</v>
      </c>
      <c r="R833" s="25">
        <f t="array" aca="1" ref="R833" ca="1">INDEX('Lorri 401b'!L:L,MATCH('Retirement Calculator'!A833,'Lorri 401b'!N:N,0),0)</f>
        <v>-857867.38621230819</v>
      </c>
      <c r="S833" s="25">
        <f t="shared" ca="1" si="787"/>
        <v>3695151.2701584743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4564060.4284675913</v>
      </c>
      <c r="R834" s="25">
        <f t="array" aca="1" ref="R834" ca="1">INDEX('Lorri 401b'!L:L,MATCH('Retirement Calculator'!A834,'Lorri 401b'!N:N,0),0)</f>
        <v>-881893.89223304065</v>
      </c>
      <c r="S834" s="25">
        <f t="shared" ca="1" si="787"/>
        <v>3682166.5362345506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4575148.2079481371</v>
      </c>
      <c r="R835" s="25">
        <f t="array" aca="1" ref="R835" ca="1">INDEX('Lorri 401b'!L:L,MATCH('Retirement Calculator'!A835,'Lorri 401b'!N:N,0),0)</f>
        <v>-906020.50869552616</v>
      </c>
      <c r="S835" s="25">
        <f t="shared" ca="1" si="787"/>
        <v>3669127.699252611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4586282.1865098514</v>
      </c>
      <c r="R836" s="25">
        <f t="array" aca="1" ref="R836" ca="1">INDEX('Lorri 401b'!L:L,MATCH('Retirement Calculator'!A836,'Lorri 401b'!N:N,0),0)</f>
        <v>-930247.65272660542</v>
      </c>
      <c r="S836" s="25">
        <f t="shared" ca="1" si="787"/>
        <v>3656034.5337832458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4597462.5566489063</v>
      </c>
      <c r="R837" s="25">
        <f t="array" aca="1" ref="R837" ca="1">INDEX('Lorri 401b'!L:L,MATCH('Retirement Calculator'!A837,'Lorri 401b'!N:N,0),0)</f>
        <v>-954575.74319114746</v>
      </c>
      <c r="S837" s="25">
        <f t="shared" ca="1" si="787"/>
        <v>3642886.8134577591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4608689.5116635412</v>
      </c>
      <c r="R838" s="25">
        <f t="array" aca="1" ref="R838" ca="1">INDEX('Lorri 401b'!L:L,MATCH('Retirement Calculator'!A838,'Lorri 401b'!N:N,0),0)</f>
        <v>-979005.20069929177</v>
      </c>
      <c r="S838" s="25">
        <f t="shared" ca="1" si="787"/>
        <v>3629684.3109642495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4619963.245657403</v>
      </c>
      <c r="R839" s="25">
        <f t="array" aca="1" ref="R839" ca="1">INDEX('Lorri 401b'!L:L,MATCH('Retirement Calculator'!A839,'Lorri 401b'!N:N,0),0)</f>
        <v>-1003536.4476137201</v>
      </c>
      <c r="S839" s="25">
        <f t="shared" ca="1" si="787"/>
        <v>3616426.7980436832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4631283.9535429059</v>
      </c>
      <c r="R840" s="25">
        <f t="array" aca="1" ref="R840" ca="1">INDEX('Lorri 401b'!L:L,MATCH('Retirement Calculator'!A840,'Lorri 401b'!N:N,0),0)</f>
        <v>-1028169.9080569585</v>
      </c>
      <c r="S840" s="25">
        <f t="shared" ca="1" si="787"/>
        <v>3603114.0454859473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4642651.8310445985</v>
      </c>
      <c r="R841" s="25">
        <f t="array" aca="1" ref="R841" ca="1">INDEX('Lorri 401b'!L:L,MATCH('Retirement Calculator'!A841,'Lorri 401b'!N:N,0),0)</f>
        <v>-1052906.0079187104</v>
      </c>
      <c r="S841" s="25">
        <f t="shared" ca="1" si="787"/>
        <v>3589745.8231258881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4654067.0747025488</v>
      </c>
      <c r="R842" s="25">
        <f t="array" aca="1" ref="R842" ca="1">INDEX('Lorri 401b'!L:L,MATCH('Retirement Calculator'!A842,'Lorri 401b'!N:N,0),0)</f>
        <v>-1077745.1748632195</v>
      </c>
      <c r="S842" s="25">
        <f t="shared" ca="1" si="787"/>
        <v>3576321.8998393295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4665529.8818757404</v>
      </c>
      <c r="R843" s="25">
        <f t="array" aca="1" ref="R843" ca="1">INDEX('Lorri 401b'!L:L,MATCH('Retirement Calculator'!A843,'Lorri 401b'!N:N,0),0)</f>
        <v>-1102687.838336664</v>
      </c>
      <c r="S843" s="25">
        <f t="shared" ca="1" si="787"/>
        <v>3562842.0435390761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4677040.4507454867</v>
      </c>
      <c r="R844" s="25">
        <f t="array" aca="1" ref="R844" ca="1">INDEX('Lorri 401b'!L:L,MATCH('Retirement Calculator'!A844,'Lorri 401b'!N:N,0),0)</f>
        <v>-1127734.4295745813</v>
      </c>
      <c r="S844" s="25">
        <f t="shared" ca="1" si="787"/>
        <v>3549306.0211709053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4688598.9803188574</v>
      </c>
      <c r="R845" s="25">
        <f t="array" aca="1" ref="R845" ca="1">INDEX('Lorri 401b'!L:L,MATCH('Retirement Calculator'!A845,'Lorri 401b'!N:N,0),0)</f>
        <v>-1152885.3816093232</v>
      </c>
      <c r="S845" s="25">
        <f t="shared" ca="1" si="787"/>
        <v>3535713.5987095339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4700205.6704321168</v>
      </c>
      <c r="R846" s="25">
        <f t="array" aca="1" ref="R846" ca="1">INDEX('Lorri 401b'!L:L,MATCH('Retirement Calculator'!A846,'Lorri 401b'!N:N,0),0)</f>
        <v>-1178141.1292775432</v>
      </c>
      <c r="S846" s="25">
        <f t="shared" ca="1" si="787"/>
        <v>3522064.5411545737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4711860.7217541812</v>
      </c>
      <c r="R847" s="25">
        <f t="array" aca="1" ref="R847" ca="1">INDEX('Lorri 401b'!L:L,MATCH('Retirement Calculator'!A847,'Lorri 401b'!N:N,0),0)</f>
        <v>-1203502.1092277141</v>
      </c>
      <c r="S847" s="25">
        <f t="shared" ca="1" si="787"/>
        <v>3508358.6125264671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4723564.3357900875</v>
      </c>
      <c r="R848" s="25">
        <f t="array" aca="1" ref="R848" ca="1">INDEX('Lorri 401b'!L:L,MATCH('Retirement Calculator'!A848,'Lorri 401b'!N:N,0),0)</f>
        <v>-1228968.7599276775</v>
      </c>
      <c r="S848" s="25">
        <f t="shared" ca="1" si="787"/>
        <v>3494595.57586241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4735316.7148844767</v>
      </c>
      <c r="R849" s="25">
        <f t="array" aca="1" ref="R849" ca="1">INDEX('Lorri 401b'!L:L,MATCH('Retirement Calculator'!A849,'Lorri 401b'!N:N,0),0)</f>
        <v>-1254541.5216722239</v>
      </c>
      <c r="S849" s="25">
        <f t="shared" ca="1" si="787"/>
        <v>3480775.193212253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4747118.0622250931</v>
      </c>
      <c r="R850" s="25">
        <f t="array" aca="1" ref="R850" ca="1">INDEX('Lorri 401b'!L:L,MATCH('Retirement Calculator'!A850,'Lorri 401b'!N:N,0),0)</f>
        <v>-1280220.8365907061</v>
      </c>
      <c r="S850" s="25">
        <f t="shared" ca="1" si="787"/>
        <v>3466897.2256343868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4758968.5818462949</v>
      </c>
      <c r="R851" s="25">
        <f t="array" aca="1" ref="R851" ca="1">INDEX('Lorri 401b'!L:L,MATCH('Retirement Calculator'!A851,'Lorri 401b'!N:N,0),0)</f>
        <v>-1306007.1486546819</v>
      </c>
      <c r="S851" s="25">
        <f t="shared" ca="1" si="787"/>
        <v>3452961.4331916133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4770868.4786325851</v>
      </c>
      <c r="R852" s="25">
        <f t="array" aca="1" ref="R852" ca="1">INDEX('Lorri 401b'!L:L,MATCH('Retirement Calculator'!A852,'Lorri 401b'!N:N,0),0)</f>
        <v>-1331900.903685591</v>
      </c>
      <c r="S852" s="25">
        <f t="shared" ca="1" si="787"/>
        <v>3438967.574946994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4782817.9583221516</v>
      </c>
      <c r="R853" s="25">
        <f t="array" aca="1" ref="R853" ca="1">INDEX('Lorri 401b'!L:L,MATCH('Retirement Calculator'!A853,'Lorri 401b'!N:N,0),0)</f>
        <v>-1357902.549362462</v>
      </c>
      <c r="S853" s="25">
        <f t="shared" ca="1" si="787"/>
        <v>3424915.4089596896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4794817.2275104243</v>
      </c>
      <c r="R854" s="25">
        <f t="array" aca="1" ref="R854" ca="1">INDEX('Lorri 401b'!L:L,MATCH('Retirement Calculator'!A854,'Lorri 401b'!N:N,0),0)</f>
        <v>-1384012.5352296536</v>
      </c>
      <c r="S854" s="25">
        <f t="shared" ca="1" si="787"/>
        <v>3410804.6922807707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4806866.4936536485</v>
      </c>
      <c r="R855" s="25">
        <f t="array" aca="1" ref="R855" ca="1">INDEX('Lorri 401b'!L:L,MATCH('Retirement Calculator'!A855,'Lorri 401b'!N:N,0),0)</f>
        <v>-1410231.3127046251</v>
      </c>
      <c r="S855" s="25">
        <f t="shared" ca="1" si="787"/>
        <v>3396635.1809490235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4818965.9650724698</v>
      </c>
      <c r="R856" s="25">
        <f t="array" aca="1" ref="R856" ca="1">INDEX('Lorri 401b'!L:L,MATCH('Retirement Calculator'!A856,'Lorri 401b'!N:N,0),0)</f>
        <v>-1436559.3350857422</v>
      </c>
      <c r="S856" s="25">
        <f t="shared" ca="1" si="787"/>
        <v>3382406.6299867276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4831115.8509555357</v>
      </c>
      <c r="R857" s="25">
        <f t="array" aca="1" ref="R857" ca="1">INDEX('Lorri 401b'!L:L,MATCH('Retirement Calculator'!A857,'Lorri 401b'!N:N,0),0)</f>
        <v>-1462997.057560114</v>
      </c>
      <c r="S857" s="25">
        <f t="shared" ca="1" si="787"/>
        <v>3368118.7933954215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4843316.3613631148</v>
      </c>
      <c r="R858" s="25">
        <f t="array" aca="1" ref="R858" ca="1">INDEX('Lorri 401b'!L:L,MATCH('Retirement Calculator'!A858,'Lorri 401b'!N:N,0),0)</f>
        <v>-1489544.9372114623</v>
      </c>
      <c r="S858" s="25">
        <f t="shared" ca="1" si="787"/>
        <v>3353771.4241516525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4855567.7072307253</v>
      </c>
      <c r="R859" s="25">
        <f t="array" aca="1" ref="R859" ca="1">INDEX('Lorri 401b'!L:L,MATCH('Retirement Calculator'!A859,'Lorri 401b'!N:N,0),0)</f>
        <v>-1516203.4330280246</v>
      </c>
      <c r="S859" s="25">
        <f t="shared" ca="1" si="787"/>
        <v>3339364.2742027007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4867870.1003727838</v>
      </c>
      <c r="R860" s="25">
        <f t="array" aca="1" ref="R860" ca="1">INDEX('Lorri 401b'!L:L,MATCH('Retirement Calculator'!A860,'Lorri 401b'!N:N,0),0)</f>
        <v>-1542973.0059104892</v>
      </c>
      <c r="S860" s="25">
        <f t="shared" ca="1" si="787"/>
        <v>3324897.0944622946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4880223.7534862682</v>
      </c>
      <c r="R861" s="25">
        <f t="array" aca="1" ref="R861" ca="1">INDEX('Lorri 401b'!L:L,MATCH('Retirement Calculator'!A861,'Lorri 401b'!N:N,0),0)</f>
        <v>-1569854.1186799642</v>
      </c>
      <c r="S861" s="25">
        <f t="shared" ca="1" si="787"/>
        <v>3310369.6348063042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4892628.8801543918</v>
      </c>
      <c r="R862" s="25">
        <f t="array" aca="1" ref="R862" ca="1">INDEX('Lorri 401b'!L:L,MATCH('Retirement Calculator'!A862,'Lorri 401b'!N:N,0),0)</f>
        <v>-1596847.2360859786</v>
      </c>
      <c r="S862" s="25">
        <f t="shared" ca="1" si="787"/>
        <v>3295781.6440684134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4905085.6948502995</v>
      </c>
      <c r="R863" s="25">
        <f t="array" aca="1" ref="R863" ca="1">INDEX('Lorri 401b'!L:L,MATCH('Retirement Calculator'!A863,'Lorri 401b'!N:N,0),0)</f>
        <v>-1623952.824814518</v>
      </c>
      <c r="S863" s="25">
        <f t="shared" ca="1" si="787"/>
        <v>3281132.8700357815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4917594.4129407732</v>
      </c>
      <c r="R864" s="25">
        <f t="array" aca="1" ref="R864" ca="1">INDEX('Lorri 401b'!L:L,MATCH('Retirement Calculator'!A864,'Lorri 401b'!N:N,0),0)</f>
        <v>-1651171.3534960931</v>
      </c>
      <c r="S864" s="25">
        <f t="shared" ca="1" si="787"/>
        <v>3266423.0594446799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4930155.2506899573</v>
      </c>
      <c r="R865" s="25">
        <f t="array" aca="1" ref="R865" ca="1">INDEX('Lorri 401b'!L:L,MATCH('Retirement Calculator'!A865,'Lorri 401b'!N:N,0),0)</f>
        <v>-1678503.2927138414</v>
      </c>
      <c r="S865" s="25">
        <f t="shared" ca="1" si="787"/>
        <v>3251651.9579761159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4942768.4252630966</v>
      </c>
      <c r="R866" s="25">
        <f t="array" aca="1" ref="R866" ca="1">INDEX('Lorri 401b'!L:L,MATCH('Retirement Calculator'!A866,'Lorri 401b'!N:N,0),0)</f>
        <v>-1705949.1150116636</v>
      </c>
      <c r="S866" s="25">
        <f t="shared" ca="1" si="787"/>
        <v>3236819.3102514329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4955434.1547302902</v>
      </c>
      <c r="R867" s="25">
        <f t="array" aca="1" ref="R867" ca="1">INDEX('Lorri 401b'!L:L,MATCH('Retirement Calculator'!A867,'Lorri 401b'!N:N,0),0)</f>
        <v>-1733509.2949023934</v>
      </c>
      <c r="S867" s="25">
        <f t="shared" ca="1" si="787"/>
        <v>3221924.8598278966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4968152.6580702635</v>
      </c>
      <c r="R868" s="25">
        <f t="array" aca="1" ref="R868" ca="1">INDEX('Lorri 401b'!L:L,MATCH('Retirement Calculator'!A868,'Lorri 401b'!N:N,0),0)</f>
        <v>-1761184.3088760013</v>
      </c>
      <c r="S868" s="25">
        <f t="shared" ca="1" si="787"/>
        <v>3206968.3491942622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4980924.1551741539</v>
      </c>
      <c r="R869" s="25">
        <f t="array" aca="1" ref="R869" ca="1">INDEX('Lorri 401b'!L:L,MATCH('Retirement Calculator'!A869,'Lorri 401b'!N:N,0),0)</f>
        <v>-1788974.6354078325</v>
      </c>
      <c r="S869" s="25">
        <f t="shared" ca="1" si="787"/>
        <v>3191949.5197663214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4993748.8668493107</v>
      </c>
      <c r="R870" s="25">
        <f t="array" aca="1" ref="R870" ca="1">INDEX('Lorri 401b'!L:L,MATCH('Retirement Calculator'!A870,'Lorri 401b'!N:N,0),0)</f>
        <v>-1816880.7549668797</v>
      </c>
      <c r="S870" s="25">
        <f t="shared" ca="1" si="787"/>
        <v>3176868.111882431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5006627.0148231136</v>
      </c>
      <c r="R871" s="25">
        <f t="array" aca="1" ref="R871" ca="1">INDEX('Lorri 401b'!L:L,MATCH('Retirement Calculator'!A871,'Lorri 401b'!N:N,0),0)</f>
        <v>-1844903.1500240895</v>
      </c>
      <c r="S871" s="25">
        <f t="shared" ca="1" si="787"/>
        <v>3161723.8647990241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5019558.8217468075</v>
      </c>
      <c r="R872" s="25">
        <f t="array" aca="1" ref="R872" ca="1">INDEX('Lorri 401b'!L:L,MATCH('Retirement Calculator'!A872,'Lorri 401b'!N:N,0),0)</f>
        <v>-1873042.3050607045</v>
      </c>
      <c r="S872" s="25">
        <f t="shared" ca="1" si="787"/>
        <v>3146516.5166861033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5032544.5111993495</v>
      </c>
      <c r="R873" s="25">
        <f t="array" aca="1" ref="R873" ca="1">INDEX('Lorri 401b'!L:L,MATCH('Retirement Calculator'!A873,'Lorri 401b'!N:N,0),0)</f>
        <v>-1901298.7065766386</v>
      </c>
      <c r="S873" s="25">
        <f t="shared" ca="1" si="787"/>
        <v>3131245.8046227107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5045584.3076912779</v>
      </c>
      <c r="R874" s="25">
        <f t="array" aca="1" ref="R874" ca="1">INDEX('Lorri 401b'!L:L,MATCH('Retirement Calculator'!A874,'Lorri 401b'!N:N,0),0)</f>
        <v>-1929672.8430988891</v>
      </c>
      <c r="S874" s="25">
        <f t="shared" ca="1" si="787"/>
        <v>3115911.4645923888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5058678.4366685888</v>
      </c>
      <c r="R875" s="25">
        <f t="array" aca="1" ref="R875" ca="1">INDEX('Lorri 401b'!L:L,MATCH('Retirement Calculator'!A875,'Lorri 401b'!N:N,0),0)</f>
        <v>-1958165.2051899824</v>
      </c>
      <c r="S875" s="25">
        <f t="shared" ca="1" si="787"/>
        <v>3100513.2314786064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5071827.1245166389</v>
      </c>
      <c r="R876" s="25">
        <f t="array" aca="1" ref="R876" ca="1">INDEX('Lorri 401b'!L:L,MATCH('Retirement Calculator'!A876,'Lorri 401b'!N:N,0),0)</f>
        <v>-1986776.2854564553</v>
      </c>
      <c r="S876" s="25">
        <f t="shared" ca="1" si="787"/>
        <v>3085050.8390601836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5085030.5985640557</v>
      </c>
      <c r="R877" s="25">
        <f t="array" aca="1" ref="R877" ca="1">INDEX('Lorri 401b'!L:L,MATCH('Retirement Calculator'!A877,'Lorri 401b'!N:N,0),0)</f>
        <v>-2015506.5785573719</v>
      </c>
      <c r="S877" s="25">
        <f t="shared" ca="1" si="787"/>
        <v>3069524.0200066837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5098289.0870866701</v>
      </c>
      <c r="R878" s="25">
        <f t="array" aca="1" ref="R878" ca="1">INDEX('Lorri 401b'!L:L,MATCH('Retirement Calculator'!A878,'Lorri 401b'!N:N,0),0)</f>
        <v>-2044356.5812128754</v>
      </c>
      <c r="S878" s="25">
        <f t="shared" ca="1" si="787"/>
        <v>3053932.5058737947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5111602.8193114623</v>
      </c>
      <c r="R879" s="25">
        <f t="array" aca="1" ref="R879" ca="1">INDEX('Lorri 401b'!L:L,MATCH('Retirement Calculator'!A879,'Lorri 401b'!N:N,0),0)</f>
        <v>-2073326.7922127768</v>
      </c>
      <c r="S879" s="25">
        <f t="shared" ca="1" si="787"/>
        <v>3038276.0270986855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5124972.0254205242</v>
      </c>
      <c r="R880" s="25">
        <f t="array" aca="1" ref="R880" ca="1">INDEX('Lorri 401b'!L:L,MATCH('Retirement Calculator'!A880,'Lorri 401b'!N:N,0),0)</f>
        <v>-2102417.7124251779</v>
      </c>
      <c r="S880" s="25">
        <f t="shared" ca="1" si="787"/>
        <v>3022554.3129953463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5138396.9365550401</v>
      </c>
      <c r="R881" s="25">
        <f t="array" aca="1" ref="R881" ca="1">INDEX('Lorri 401b'!L:L,MATCH('Retirement Calculator'!A881,'Lorri 401b'!N:N,0),0)</f>
        <v>-2131629.8448051307</v>
      </c>
      <c r="S881" s="25">
        <f t="shared" ca="1" si="787"/>
        <v>3006767.0917499093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5151877.7848192835</v>
      </c>
      <c r="R882" s="25">
        <f t="array" aca="1" ref="R882" ca="1">INDEX('Lorri 401b'!L:L,MATCH('Retirement Calculator'!A882,'Lorri 401b'!N:N,0),0)</f>
        <v>-2160963.6944033331</v>
      </c>
      <c r="S882" s="25">
        <f t="shared" ca="1" si="787"/>
        <v>2990914.0904159504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5165414.8032846283</v>
      </c>
      <c r="R883" s="25">
        <f t="array" aca="1" ref="R883" ca="1">INDEX('Lorri 401b'!L:L,MATCH('Retirement Calculator'!A883,'Lorri 401b'!N:N,0),0)</f>
        <v>-2190419.7683748617</v>
      </c>
      <c r="S883" s="25">
        <f t="shared" ca="1" si="787"/>
        <v>2974995.0349097666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5179008.2259935783</v>
      </c>
      <c r="R884" s="25">
        <f t="array" aca="1" ref="R884" ca="1">INDEX('Lorri 401b'!L:L,MATCH('Retirement Calculator'!A884,'Lorri 401b'!N:N,0),0)</f>
        <v>-2219998.5759879383</v>
      </c>
      <c r="S884" s="25">
        <f t="shared" ca="1" si="787"/>
        <v>2959009.65000564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5192658.287963816</v>
      </c>
      <c r="R885" s="25">
        <f t="array" aca="1" ref="R885" ca="1">INDEX('Lorri 401b'!L:L,MATCH('Retirement Calculator'!A885,'Lorri 401b'!N:N,0),0)</f>
        <v>-2249700.6286327359</v>
      </c>
      <c r="S885" s="25">
        <f t="shared" ca="1" si="787"/>
        <v>2942957.65933108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5206365.2251922628</v>
      </c>
      <c r="R886" s="25">
        <f t="array" aca="1" ref="R886" ca="1">INDEX('Lorri 401b'!L:L,MATCH('Retirement Calculator'!A886,'Lorri 401b'!N:N,0),0)</f>
        <v>-2279526.4398302203</v>
      </c>
      <c r="S886" s="25">
        <f t="shared" ca="1" si="787"/>
        <v>2926838.7853620425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5220129.2746591615</v>
      </c>
      <c r="R887" s="25">
        <f t="array" aca="1" ref="R887" ca="1">INDEX('Lorri 401b'!L:L,MATCH('Retirement Calculator'!A887,'Lorri 401b'!N:N,0),0)</f>
        <v>-2309476.5252410276</v>
      </c>
      <c r="S887" s="25">
        <f t="shared" ca="1" si="787"/>
        <v>2910652.7494181339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5233950.6743321717</v>
      </c>
      <c r="R888" s="25">
        <f t="array" aca="1" ref="R888" ca="1">INDEX('Lorri 401b'!L:L,MATCH('Retirement Calculator'!A888,'Lorri 401b'!N:N,0),0)</f>
        <v>-2339551.4026743798</v>
      </c>
      <c r="S888" s="25">
        <f t="shared" ca="1" si="787"/>
        <v>2894399.2716577919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5247829.6631704867</v>
      </c>
      <c r="R889" s="25">
        <f t="array" aca="1" ref="R889" ca="1">INDEX('Lorri 401b'!L:L,MATCH('Retirement Calculator'!A889,'Lorri 401b'!N:N,0),0)</f>
        <v>-2369751.5920970375</v>
      </c>
      <c r="S889" s="25">
        <f t="shared" ca="1" si="787"/>
        <v>2878078.0710734492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5261766.4811289608</v>
      </c>
      <c r="R890" s="25">
        <f t="array" aca="1" ref="R890" ca="1">INDEX('Lorri 401b'!L:L,MATCH('Retirement Calculator'!A890,'Lorri 401b'!N:N,0),0)</f>
        <v>-2400077.6156422896</v>
      </c>
      <c r="S890" s="25">
        <f t="shared" ca="1" si="787"/>
        <v>2861688.8654866712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5275761.3691622624</v>
      </c>
      <c r="R891" s="25">
        <f t="array" aca="1" ref="R891" ca="1">INDEX('Lorri 401b'!L:L,MATCH('Retirement Calculator'!A891,'Lorri 401b'!N:N,0),0)</f>
        <v>-2430529.9976189802</v>
      </c>
      <c r="S891" s="25">
        <f t="shared" ca="1" si="787"/>
        <v>2845231.3715432822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5289814.5692290356</v>
      </c>
      <c r="R892" s="25">
        <f t="array" aca="1" ref="R892" ca="1">INDEX('Lorri 401b'!L:L,MATCH('Retirement Calculator'!A892,'Lorri 401b'!N:N,0),0)</f>
        <v>-2461109.2645205739</v>
      </c>
      <c r="S892" s="25">
        <f t="shared" ca="1" si="787"/>
        <v>2828705.3047084617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5303926.324296087</v>
      </c>
      <c r="R893" s="25">
        <f t="array" aca="1" ref="R893" ca="1">INDEX('Lorri 401b'!L:L,MATCH('Retirement Calculator'!A893,'Lorri 401b'!N:N,0),0)</f>
        <v>-2491815.9450342576</v>
      </c>
      <c r="S893" s="25">
        <f t="shared" ca="1" si="787"/>
        <v>2812110.3792618294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5318096.8783425847</v>
      </c>
      <c r="R894" s="25">
        <f t="array" aca="1" ref="R894" ca="1">INDEX('Lorri 401b'!L:L,MATCH('Retirement Calculator'!A894,'Lorri 401b'!N:N,0),0)</f>
        <v>-2522650.5700500817</v>
      </c>
      <c r="S894" s="25">
        <f t="shared" ca="1" si="787"/>
        <v>2795446.308292503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5332326.4763642764</v>
      </c>
      <c r="R895" s="25">
        <f t="array" aca="1" ref="R895" ca="1">INDEX('Lorri 401b'!L:L,MATCH('Retirement Calculator'!A895,'Lorri 401b'!N:N,0),0)</f>
        <v>-2553613.6726701381</v>
      </c>
      <c r="S895" s="25">
        <f t="shared" ca="1" si="787"/>
        <v>2778712.8036941383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5346615.3643777249</v>
      </c>
      <c r="R896" s="25">
        <f t="array" aca="1" ref="R896" ca="1">INDEX('Lorri 401b'!L:L,MATCH('Retirement Calculator'!A896,'Lorri 401b'!N:N,0),0)</f>
        <v>-2584705.7882177783</v>
      </c>
      <c r="S896" s="25">
        <f t="shared" ca="1" si="787"/>
        <v>2761909.5761599466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5360963.7894245628</v>
      </c>
      <c r="R897" s="25">
        <f t="array" aca="1" ref="R897" ca="1">INDEX('Lorri 401b'!L:L,MATCH('Retirement Calculator'!A897,'Lorri 401b'!N:N,0),0)</f>
        <v>-2615927.454246867</v>
      </c>
      <c r="S897" s="25">
        <f t="shared" ca="1" si="787"/>
        <v>2745036.3351776958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5375371.999575763</v>
      </c>
      <c r="R898" s="25">
        <f t="array" aca="1" ref="R898" ca="1">INDEX('Lorri 401b'!L:L,MATCH('Retirement Calculator'!A898,'Lorri 401b'!N:N,0),0)</f>
        <v>-2647279.210551077</v>
      </c>
      <c r="S898" s="25">
        <f t="shared" ca="1" si="787"/>
        <v>2728092.789024686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5389840.2439359259</v>
      </c>
      <c r="R899" s="25">
        <f t="array" aca="1" ref="R899" ca="1">INDEX('Lorri 401b'!L:L,MATCH('Retirement Calculator'!A899,'Lorri 401b'!N:N,0),0)</f>
        <v>-2678761.5991732213</v>
      </c>
      <c r="S899" s="25">
        <f t="shared" ca="1" si="787"/>
        <v>2711078.6447627046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5404368.7726475894</v>
      </c>
      <c r="R900" s="25">
        <f t="array" aca="1" ref="R900" ca="1">INDEX('Lorri 401b'!L:L,MATCH('Retirement Calculator'!A900,'Lorri 401b'!N:N,0),0)</f>
        <v>-2710375.1644146242</v>
      </c>
      <c r="S900" s="25">
        <f t="shared" ca="1" si="787"/>
        <v>2693993.6082329652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5418957.8368955515</v>
      </c>
      <c r="R901" s="25">
        <f t="array" aca="1" ref="R901" ca="1">INDEX('Lorri 401b'!L:L,MATCH('Retirement Calculator'!A901,'Lorri 401b'!N:N,0),0)</f>
        <v>-2742120.4528445331</v>
      </c>
      <c r="S901" s="25">
        <f t="shared" ca="1" si="787"/>
        <v>2676837.3840510184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5433607.6889112135</v>
      </c>
      <c r="R902" s="25">
        <f t="array" aca="1" ref="R902" ca="1">INDEX('Lorri 401b'!L:L,MATCH('Retirement Calculator'!A902,'Lorri 401b'!N:N,0),0)</f>
        <v>-2773998.0133095668</v>
      </c>
      <c r="S902" s="25">
        <f t="shared" ca="1" si="787"/>
        <v>2659609.6756016468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5448318.5819769409</v>
      </c>
      <c r="R903" s="25">
        <f t="array" aca="1" ref="R903" ca="1">INDEX('Lorri 401b'!L:L,MATCH('Retirement Calculator'!A903,'Lorri 401b'!N:N,0),0)</f>
        <v>-2806008.3969432046</v>
      </c>
      <c r="S903" s="25">
        <f t="shared" ca="1" si="787"/>
        <v>2642310.1850337363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5463090.7704304419</v>
      </c>
      <c r="R904" s="25">
        <f t="array" aca="1" ref="R904" ca="1">INDEX('Lorri 401b'!L:L,MATCH('Retirement Calculator'!A904,'Lorri 401b'!N:N,0),0)</f>
        <v>-2838152.157175316</v>
      </c>
      <c r="S904" s="25">
        <f t="shared" ca="1" si="787"/>
        <v>2624938.6132551259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5477924.5096691661</v>
      </c>
      <c r="R905" s="25">
        <f t="array" aca="1" ref="R905" ca="1">INDEX('Lorri 401b'!L:L,MATCH('Retirement Calculator'!A905,'Lorri 401b'!N:N,0),0)</f>
        <v>-2870429.8497417276</v>
      </c>
      <c r="S905" s="25">
        <f t="shared" ca="1" si="787"/>
        <v>2607494.6599274385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5492820.0561547186</v>
      </c>
      <c r="R906" s="25">
        <f t="array" aca="1" ref="R906" ca="1">INDEX('Lorri 401b'!L:L,MATCH('Retirement Calculator'!A906,'Lorri 401b'!N:N,0),0)</f>
        <v>-2902842.0326938326</v>
      </c>
      <c r="S906" s="25">
        <f t="shared" ca="1" si="787"/>
        <v>2589978.023460886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5507777.6674172943</v>
      </c>
      <c r="R907" s="25">
        <f t="array" aca="1" ref="R907" ca="1">INDEX('Lorri 401b'!L:L,MATCH('Retirement Calculator'!A907,'Lorri 401b'!N:N,0),0)</f>
        <v>-2935389.2664082381</v>
      </c>
      <c r="S907" s="25">
        <f t="shared" ca="1" si="787"/>
        <v>2572388.4010090563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5522797.6020601308</v>
      </c>
      <c r="R908" s="25">
        <f t="array" aca="1" ref="R908" ca="1">INDEX('Lorri 401b'!L:L,MATCH('Retirement Calculator'!A908,'Lorri 401b'!N:N,0),0)</f>
        <v>-2968072.1135964538</v>
      </c>
      <c r="S908" s="25">
        <f t="shared" ca="1" si="787"/>
        <v>2554725.488463677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5537880.1197639788</v>
      </c>
      <c r="R909" s="25">
        <f t="array" aca="1" ref="R909" ca="1">INDEX('Lorri 401b'!L:L,MATCH('Retirement Calculator'!A909,'Lorri 401b'!N:N,0),0)</f>
        <v>-3000891.1393146203</v>
      </c>
      <c r="S909" s="25">
        <f t="shared" ca="1" si="787"/>
        <v>2536988.9804493585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5553025.4812915931</v>
      </c>
      <c r="R910" s="25">
        <f t="array" aca="1" ref="R910" ca="1">INDEX('Lorri 401b'!L:L,MATCH('Retirement Calculator'!A910,'Lorri 401b'!N:N,0),0)</f>
        <v>-3033846.9109732793</v>
      </c>
      <c r="S910" s="25">
        <f t="shared" ca="1" si="787"/>
        <v>2519178.5703183138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5568233.9484922392</v>
      </c>
      <c r="R911" s="25">
        <f t="array" aca="1" ref="R911" ca="1">INDEX('Lorri 401b'!L:L,MATCH('Retirement Calculator'!A911,'Lorri 401b'!N:N,0),0)</f>
        <v>-3066939.9983471823</v>
      </c>
      <c r="S911" s="25">
        <f t="shared" ca="1" si="787"/>
        <v>2501293.9501450569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5583505.7843062207</v>
      </c>
      <c r="R912" s="25">
        <f t="array" aca="1" ref="R912" ca="1">INDEX('Lorri 401b'!L:L,MATCH('Retirement Calculator'!A912,'Lorri 401b'!N:N,0),0)</f>
        <v>-3100170.9735851432</v>
      </c>
      <c r="S912" s="25">
        <f t="shared" ca="1" si="787"/>
        <v>2483334.8107210775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5598841.2527694274</v>
      </c>
      <c r="R913" s="25">
        <f t="array" aca="1" ref="R913" ca="1">INDEX('Lorri 401b'!L:L,MATCH('Retirement Calculator'!A913,'Lorri 401b'!N:N,0),0)</f>
        <v>-3133540.4112199293</v>
      </c>
      <c r="S913" s="25">
        <f t="shared" ca="1" si="787"/>
        <v>2465300.841549498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5614240.6190178972</v>
      </c>
      <c r="R914" s="25">
        <f t="array" aca="1" ref="R914" ca="1">INDEX('Lorri 401b'!L:L,MATCH('Retirement Calculator'!A914,'Lorri 401b'!N:N,0),0)</f>
        <v>-3167048.8881781935</v>
      </c>
      <c r="S914" s="25">
        <f t="shared" ca="1" si="787"/>
        <v>2447191.7308397037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5629704.1492924029</v>
      </c>
      <c r="R915" s="25">
        <f t="array" aca="1" ref="R915" ca="1">INDEX('Lorri 401b'!L:L,MATCH('Retirement Calculator'!A915,'Lorri 401b'!N:N,0),0)</f>
        <v>-3200696.9837904503</v>
      </c>
      <c r="S915" s="25">
        <f t="shared" ca="1" si="787"/>
        <v>2429007.1655019526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5645232.110943052</v>
      </c>
      <c r="R916" s="25">
        <f t="array" aca="1" ref="R916" ca="1">INDEX('Lorri 401b'!L:L,MATCH('Retirement Calculator'!A916,'Lorri 401b'!N:N,0),0)</f>
        <v>-3234485.2798010916</v>
      </c>
      <c r="S916" s="25">
        <f t="shared" ca="1" si="787"/>
        <v>2410746.8311419603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5660824.7724339124</v>
      </c>
      <c r="R917" s="25">
        <f t="array" aca="1" ref="R917" ca="1">INDEX('Lorri 401b'!L:L,MATCH('Retirement Calculator'!A917,'Lorri 401b'!N:N,0),0)</f>
        <v>-3268414.3603784442</v>
      </c>
      <c r="S917" s="25">
        <f t="shared" ca="1" si="787"/>
        <v>2392410.4120554682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5676482.4033476515</v>
      </c>
      <c r="R918" s="25">
        <f t="array" aca="1" ref="R918" ca="1">INDEX('Lorri 401b'!L:L,MATCH('Retirement Calculator'!A918,'Lorri 401b'!N:N,0),0)</f>
        <v>-3302484.8121248689</v>
      </c>
      <c r="S918" s="25">
        <f t="shared" ca="1" si="787"/>
        <v>2373997.5912227826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5692205.2743901974</v>
      </c>
      <c r="R919" s="25">
        <f t="array" aca="1" ref="R919" ca="1">INDEX('Lorri 401b'!L:L,MATCH('Retirement Calculator'!A919,'Lorri 401b'!N:N,0),0)</f>
        <v>-3336697.2240869035</v>
      </c>
      <c r="S919" s="25">
        <f t="shared" ca="1" si="787"/>
        <v>2355508.0503032939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5707993.6573954206</v>
      </c>
      <c r="R920" s="25">
        <f t="array" aca="1" ref="R920" ca="1">INDEX('Lorri 401b'!L:L,MATCH('Retirement Calculator'!A920,'Lorri 401b'!N:N,0),0)</f>
        <v>-3371052.187765447</v>
      </c>
      <c r="S920" s="25">
        <f t="shared" ca="1" si="787"/>
        <v>2336941.4696299736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5723847.8253298327</v>
      </c>
      <c r="R921" s="25">
        <f t="array" aca="1" ref="R921" ca="1">INDEX('Lorri 401b'!L:L,MATCH('Retirement Calculator'!A921,'Lorri 401b'!N:N,0),0)</f>
        <v>-3405550.297125984</v>
      </c>
      <c r="S921" s="25">
        <f t="shared" ca="1" si="787"/>
        <v>2318297.5282038487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5739768.0522973044</v>
      </c>
      <c r="R922" s="25">
        <f t="array" aca="1" ref="R922" ca="1">INDEX('Lorri 401b'!L:L,MATCH('Retirement Calculator'!A922,'Lorri 401b'!N:N,0),0)</f>
        <v>-3440192.1486088568</v>
      </c>
      <c r="S922" s="25">
        <f t="shared" ca="1" si="787"/>
        <v>2299575.9036884475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5755754.6135438075</v>
      </c>
      <c r="R923" s="25">
        <f t="array" aca="1" ref="R923" ca="1">INDEX('Lorri 401b'!L:L,MATCH('Retirement Calculator'!A923,'Lorri 401b'!N:N,0),0)</f>
        <v>-3474978.341139575</v>
      </c>
      <c r="S923" s="25">
        <f t="shared" ca="1" si="787"/>
        <v>2280776.2724042325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5771807.7854621708</v>
      </c>
      <c r="R924" s="25">
        <f t="array" aca="1" ref="R924" ca="1">INDEX('Lorri 401b'!L:L,MATCH('Retirement Calculator'!A924,'Lorri 401b'!N:N,0),0)</f>
        <v>-3509909.476139171</v>
      </c>
      <c r="S924" s="25">
        <f t="shared" ca="1" si="787"/>
        <v>2261898.3093229998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5787927.8455968611</v>
      </c>
      <c r="R925" s="25">
        <f t="array" aca="1" ref="R925" ca="1">INDEX('Lorri 401b'!L:L,MATCH('Retirement Calculator'!A925,'Lorri 401b'!N:N,0),0)</f>
        <v>-3544986.1575345988</v>
      </c>
      <c r="S925" s="25">
        <f t="shared" ca="1" si="787"/>
        <v>2242941.6880622623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5804115.0726487786</v>
      </c>
      <c r="R926" s="25">
        <f t="array" aca="1" ref="R926" ca="1">INDEX('Lorri 401b'!L:L,MATCH('Retirement Calculator'!A926,'Lorri 401b'!N:N,0),0)</f>
        <v>-3580208.9917691741</v>
      </c>
      <c r="S926" s="25">
        <f t="shared" ca="1" si="787"/>
        <v>2223906.0808796044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5820369.7464800794</v>
      </c>
      <c r="R927" s="25">
        <f t="array" aca="1" ref="R927" ca="1">INDEX('Lorri 401b'!L:L,MATCH('Retirement Calculator'!A927,'Lorri 401b'!N:N,0),0)</f>
        <v>-3615578.5878130603</v>
      </c>
      <c r="S927" s="25">
        <f t="shared" ca="1" si="787"/>
        <v>2204791.1586670191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5836692.14811901</v>
      </c>
      <c r="R928" s="25">
        <f t="array" aca="1" ref="R928" ca="1">INDEX('Lorri 401b'!L:L,MATCH('Retirement Calculator'!A928,'Lorri 401b'!N:N,0),0)</f>
        <v>-3651095.557173796</v>
      </c>
      <c r="S928" s="25">
        <f t="shared" ca="1" si="787"/>
        <v>2185596.590945214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5853082.5597647699</v>
      </c>
      <c r="R929" s="25">
        <f t="array" aca="1" ref="R929" ca="1">INDEX('Lorri 401b'!L:L,MATCH('Retirement Calculator'!A929,'Lorri 401b'!N:N,0),0)</f>
        <v>-3686760.5139068682</v>
      </c>
      <c r="S929" s="25">
        <f t="shared" ca="1" si="787"/>
        <v>2166322.0458579017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5869541.2647923874</v>
      </c>
      <c r="R930" s="25">
        <f t="array" aca="1" ref="R930" ca="1">INDEX('Lorri 401b'!L:L,MATCH('Retirement Calculator'!A930,'Lorri 401b'!N:N,0),0)</f>
        <v>-3722574.074626328</v>
      </c>
      <c r="S930" s="25">
        <f t="shared" ca="1" si="787"/>
        <v>2146967.1901660594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5886068.54775762</v>
      </c>
      <c r="R931" s="25">
        <f t="array" aca="1" ref="R931" ca="1">INDEX('Lorri 401b'!L:L,MATCH('Retirement Calculator'!A931,'Lorri 401b'!N:N,0),0)</f>
        <v>-3758536.8585154521</v>
      </c>
      <c r="S931" s="25">
        <f t="shared" ca="1" si="787"/>
        <v>2127531.6892421679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5902664.6944018742</v>
      </c>
      <c r="R932" s="25">
        <f t="array" aca="1" ref="R932" ca="1">INDEX('Lorri 401b'!L:L,MATCH('Retirement Calculator'!A932,'Lorri 401b'!N:N,0),0)</f>
        <v>-3794649.4873374477</v>
      </c>
      <c r="S932" s="25">
        <f t="shared" ca="1" si="787"/>
        <v>2108015.2070644265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5919329.9916571463</v>
      </c>
      <c r="R933" s="25">
        <f t="array" aca="1" ref="R933" ca="1">INDEX('Lorri 401b'!L:L,MATCH('Retirement Calculator'!A933,'Lorri 401b'!N:N,0),0)</f>
        <v>-3830912.5854462017</v>
      </c>
      <c r="S933" s="25">
        <f t="shared" ca="1" si="787"/>
        <v>2088417.4062109445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5936064.7276509814</v>
      </c>
      <c r="R934" s="25">
        <f t="array" aca="1" ref="R934" ca="1">INDEX('Lorri 401b'!L:L,MATCH('Retirement Calculator'!A934,'Lorri 401b'!N:N,0),0)</f>
        <v>-3867326.7797970753</v>
      </c>
      <c r="S934" s="25">
        <f t="shared" ca="1" si="787"/>
        <v>2068737.9478539061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5952869.1917114574</v>
      </c>
      <c r="R935" s="25">
        <f t="array" aca="1" ref="R935" ca="1">INDEX('Lorri 401b'!L:L,MATCH('Retirement Calculator'!A935,'Lorri 401b'!N:N,0),0)</f>
        <v>-3903892.6999577442</v>
      </c>
      <c r="S935" s="25">
        <f t="shared" ca="1" si="787"/>
        <v>2048976.4917537132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5969743.674372186</v>
      </c>
      <c r="R936" s="25">
        <f t="array" aca="1" ref="R936" ca="1">INDEX('Lorri 401b'!L:L,MATCH('Retirement Calculator'!A936,'Lorri 401b'!N:N,0),0)</f>
        <v>-3940610.9781190827</v>
      </c>
      <c r="S936" s="25">
        <f t="shared" ca="1" si="787"/>
        <v>2029132.6962531032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5986688.4673773339</v>
      </c>
      <c r="R937" s="25">
        <f t="array" aca="1" ref="R937" ca="1">INDEX('Lorri 401b'!L:L,MATCH('Retirement Calculator'!A937,'Lorri 401b'!N:N,0),0)</f>
        <v>-3977482.2491060933</v>
      </c>
      <c r="S937" s="25">
        <f t="shared" ca="1" si="787"/>
        <v>2009206.2182712406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6003703.8636866705</v>
      </c>
      <c r="R938" s="25">
        <f t="array" aca="1" ref="R938" ca="1">INDEX('Lorri 401b'!L:L,MATCH('Retirement Calculator'!A938,'Lorri 401b'!N:N,0),0)</f>
        <v>-4014507.1503888834</v>
      </c>
      <c r="S938" s="25">
        <f t="shared" ca="1" si="787"/>
        <v>1989196.7132977871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6020790.1574806292</v>
      </c>
      <c r="R939" s="25">
        <f t="array" aca="1" ref="R939" ca="1">INDEX('Lorri 401b'!L:L,MATCH('Retirement Calculator'!A939,'Lorri 401b'!N:N,0),0)</f>
        <v>-4051686.3220936852</v>
      </c>
      <c r="S939" s="25">
        <f t="shared" ca="1" si="787"/>
        <v>1969103.835386944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6037947.6441653958</v>
      </c>
      <c r="R940" s="25">
        <f t="array" aca="1" ref="R940" ca="1">INDEX('Lorri 401b'!L:L,MATCH('Retirement Calculator'!A940,'Lorri 401b'!N:N,0),0)</f>
        <v>-4089020.4070139234</v>
      </c>
      <c r="S940" s="25">
        <f t="shared" ca="1" si="787"/>
        <v>1948927.2371514724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6055176.6203780156</v>
      </c>
      <c r="R941" s="25">
        <f t="array" aca="1" ref="R941" ca="1">INDEX('Lorri 401b'!L:L,MATCH('Retirement Calculator'!A941,'Lorri 401b'!N:N,0),0)</f>
        <v>-4126510.0506213293</v>
      </c>
      <c r="S941" s="25">
        <f t="shared" ca="1" si="787"/>
        <v>1928666.5697566862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6072477.3839915218</v>
      </c>
      <c r="R942" s="25">
        <f t="array" aca="1" ref="R942" ca="1">INDEX('Lorri 401b'!L:L,MATCH('Retirement Calculator'!A942,'Lorri 401b'!N:N,0),0)</f>
        <v>-4164155.9010770996</v>
      </c>
      <c r="S942" s="25">
        <f t="shared" ca="1" si="787"/>
        <v>1908321.4829144222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6089850.234120084</v>
      </c>
      <c r="R943" s="25">
        <f t="array" aca="1" ref="R943" ca="1">INDEX('Lorri 401b'!L:L,MATCH('Retirement Calculator'!A943,'Lorri 401b'!N:N,0),0)</f>
        <v>-4201958.6092431024</v>
      </c>
      <c r="S943" s="25">
        <f t="shared" ca="1" si="787"/>
        <v>1887891.6248769816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6107295.4711241815</v>
      </c>
      <c r="R944" s="25">
        <f t="array" aca="1" ref="R944" ca="1">INDEX('Lorri 401b'!L:L,MATCH('Retirement Calculator'!A944,'Lorri 401b'!N:N,0),0)</f>
        <v>-4239918.8286931301</v>
      </c>
      <c r="S944" s="25">
        <f t="shared" ca="1" si="787"/>
        <v>1867376.6424310515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6124813.3966157967</v>
      </c>
      <c r="R945" s="25">
        <f t="array" aca="1" ref="R945" ca="1">INDEX('Lorri 401b'!L:L,MATCH('Retirement Calculator'!A945,'Lorri 401b'!N:N,0),0)</f>
        <v>-4278037.2157241991</v>
      </c>
      <c r="S945" s="25">
        <f t="shared" ca="1" si="787"/>
        <v>1846776.1808915976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6142404.3134636264</v>
      </c>
      <c r="R946" s="25">
        <f t="array" aca="1" ref="R946" ca="1">INDEX('Lorri 401b'!L:L,MATCH('Retirement Calculator'!A946,'Lorri 401b'!N:N,0),0)</f>
        <v>-4316314.429367898</v>
      </c>
      <c r="S946" s="25">
        <f t="shared" ca="1" si="787"/>
        <v>1826089.8840957284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6160068.5257983226</v>
      </c>
      <c r="R947" s="25">
        <f t="array" aca="1" ref="R947" ca="1">INDEX('Lorri 401b'!L:L,MATCH('Retirement Calculator'!A947,'Lorri 401b'!N:N,0),0)</f>
        <v>-4354751.1314017791</v>
      </c>
      <c r="S947" s="25">
        <f t="shared" ca="1" si="787"/>
        <v>1805317.3943965435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6177806.339017746</v>
      </c>
      <c r="R948" s="25">
        <f t="array" aca="1" ref="R948" ca="1">INDEX('Lorri 401b'!L:L,MATCH('Retirement Calculator'!A948,'Lorri 401b'!N:N,0),0)</f>
        <v>-4393347.9863608014</v>
      </c>
      <c r="S948" s="25">
        <f t="shared" ca="1" si="787"/>
        <v>1784458.3526569447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6195618.0597922504</v>
      </c>
      <c r="R949" s="25">
        <f t="array" aca="1" ref="R949" ca="1">INDEX('Lorri 401b'!L:L,MATCH('Retirement Calculator'!A949,'Lorri 401b'!N:N,0),0)</f>
        <v>-4432105.6615488194</v>
      </c>
      <c r="S949" s="25">
        <f t="shared" ca="1" si="787"/>
        <v>1763512.398243431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6213503.9960699826</v>
      </c>
      <c r="R950" s="25">
        <f t="array" aca="1" ref="R950" ca="1">INDEX('Lorri 401b'!L:L,MATCH('Retirement Calculator'!A950,'Lorri 401b'!N:N,0),0)</f>
        <v>-4471024.8270501206</v>
      </c>
      <c r="S950" s="25">
        <f t="shared" ca="1" si="787"/>
        <v>1742479.1690198621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6231464.4570822055</v>
      </c>
      <c r="R951" s="25">
        <f t="array" aca="1" ref="R951" ca="1">INDEX('Lorri 401b'!L:L,MATCH('Retirement Calculator'!A951,'Lorri 401b'!N:N,0),0)</f>
        <v>-4510106.1557410108</v>
      </c>
      <c r="S951" s="25">
        <f t="shared" ca="1" si="787"/>
        <v>1721358.3013411947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6249499.7533486458</v>
      </c>
      <c r="R952" s="25">
        <f t="array" aca="1" ref="R952" ca="1">INDEX('Lorri 401b'!L:L,MATCH('Retirement Calculator'!A952,'Lorri 401b'!N:N,0),0)</f>
        <v>-4549350.3233014466</v>
      </c>
      <c r="S952" s="25">
        <f t="shared" ca="1" si="787"/>
        <v>1700149.4300471991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6267610.1966828629</v>
      </c>
      <c r="R953" s="25">
        <f t="array" aca="1" ref="R953" ca="1">INDEX('Lorri 401b'!L:L,MATCH('Retirement Calculator'!A953,'Lorri 401b'!N:N,0),0)</f>
        <v>-4588758.0082267169</v>
      </c>
      <c r="S953" s="25">
        <f t="shared" ca="1" si="787"/>
        <v>1678852.188456146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6285796.1001976393</v>
      </c>
      <c r="R954" s="25">
        <f t="array" aca="1" ref="R954" ca="1">INDEX('Lorri 401b'!L:L,MATCH('Retirement Calculator'!A954,'Lorri 401b'!N:N,0),0)</f>
        <v>-4628329.8918391764</v>
      </c>
      <c r="S954" s="25">
        <f t="shared" ca="1" si="787"/>
        <v>1657466.2083584629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6304057.7783103939</v>
      </c>
      <c r="R955" s="25">
        <f t="array" aca="1" ref="R955" ca="1">INDEX('Lorri 401b'!L:L,MATCH('Retirement Calculator'!A955,'Lorri 401b'!N:N,0),0)</f>
        <v>-4668066.6583000207</v>
      </c>
      <c r="S955" s="25">
        <f t="shared" ca="1" si="787"/>
        <v>1635991.1200103732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6322395.5467486177</v>
      </c>
      <c r="R956" s="25">
        <f t="array" aca="1" ref="R956" ca="1">INDEX('Lorri 401b'!L:L,MATCH('Retirement Calculator'!A956,'Lorri 401b'!N:N,0),0)</f>
        <v>-4707968.9946211185</v>
      </c>
      <c r="S956" s="25">
        <f t="shared" ca="1" si="787"/>
        <v>1614426.5521274991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6340809.7225553347</v>
      </c>
      <c r="R957" s="25">
        <f t="array" aca="1" ref="R957" ca="1">INDEX('Lorri 401b'!L:L,MATCH('Retirement Calculator'!A957,'Lorri 401b'!N:N,0),0)</f>
        <v>-4748037.5906768879</v>
      </c>
      <c r="S957" s="25">
        <f t="shared" ca="1" si="787"/>
        <v>1592772.1318784468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6359300.6240945794</v>
      </c>
      <c r="R958" s="25">
        <f t="array" aca="1" ref="R958" ca="1">INDEX('Lorri 401b'!L:L,MATCH('Retirement Calculator'!A958,'Lorri 401b'!N:N,0),0)</f>
        <v>-4788273.1392162228</v>
      </c>
      <c r="S958" s="25">
        <f t="shared" ca="1" si="787"/>
        <v>1571027.4848783566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6377868.5710569043</v>
      </c>
      <c r="R959" s="25">
        <f t="array" aca="1" ref="R959" ca="1">INDEX('Lorri 401b'!L:L,MATCH('Retirement Calculator'!A959,'Lorri 401b'!N:N,0),0)</f>
        <v>-4828676.3358744718</v>
      </c>
      <c r="S959" s="25">
        <f t="shared" ca="1" si="787"/>
        <v>1549192.2351824325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6396513.8844649056</v>
      </c>
      <c r="R960" s="25">
        <f t="array" aca="1" ref="R960" ca="1">INDEX('Lorri 401b'!L:L,MATCH('Retirement Calculator'!A960,'Lorri 401b'!N:N,0),0)</f>
        <v>-4869247.8791854633</v>
      </c>
      <c r="S960" s="25">
        <f t="shared" ca="1" si="787"/>
        <v>1527266.0052794423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6415236.8866787739</v>
      </c>
      <c r="R961" s="25">
        <f t="array" aca="1" ref="R961" ca="1">INDEX('Lorri 401b'!L:L,MATCH('Retirement Calculator'!A961,'Lorri 401b'!N:N,0),0)</f>
        <v>-4909988.4705935838</v>
      </c>
      <c r="S961" s="25">
        <f t="shared" ca="1" si="787"/>
        <v>1505248.4160851901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6434037.9014018662</v>
      </c>
      <c r="R962" s="25">
        <f t="array" aca="1" ref="R962" ca="1">INDEX('Lorri 401b'!L:L,MATCH('Retirement Calculator'!A962,'Lorri 401b'!N:N,0),0)</f>
        <v>-4950898.8144659046</v>
      </c>
      <c r="S962" s="25">
        <f t="shared" ca="1" si="787"/>
        <v>1483139.0869359616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6452917.2536863051</v>
      </c>
      <c r="R963" s="25">
        <f t="array" aca="1" ref="R963" ca="1">INDEX('Lorri 401b'!L:L,MATCH('Retirement Calculator'!A963,'Lorri 401b'!N:N,0),0)</f>
        <v>-4991979.6181043601</v>
      </c>
      <c r="S963" s="25">
        <f t="shared" ca="1" si="787"/>
        <v>1460937.6355819451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6471875.2699385956</v>
      </c>
      <c r="R964" s="25">
        <f t="array" aca="1" ref="R964" ca="1">INDEX('Lorri 401b'!L:L,MATCH('Retirement Calculator'!A964,'Lorri 401b'!N:N,0),0)</f>
        <v>-5033231.5917579765</v>
      </c>
      <c r="S964" s="25">
        <f t="shared" ca="1" si="787"/>
        <v>1438643.6781806191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6490912.2779252706</v>
      </c>
      <c r="R965" s="25">
        <f t="array" aca="1" ref="R965" ca="1">INDEX('Lorri 401b'!L:L,MATCH('Retirement Calculator'!A965,'Lorri 401b'!N:N,0),0)</f>
        <v>-5074655.4486351488</v>
      </c>
      <c r="S965" s="25">
        <f t="shared" ca="1" si="787"/>
        <v>1416256.8292901218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6510028.6067785565</v>
      </c>
      <c r="R966" s="25">
        <f t="array" aca="1" ref="R966" ca="1">INDEX('Lorri 401b'!L:L,MATCH('Retirement Calculator'!A966,'Lorri 401b'!N:N,0),0)</f>
        <v>-5116251.9049159763</v>
      </c>
      <c r="S966" s="25">
        <f t="shared" ca="1" si="787"/>
        <v>1393776.7018625801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6529224.5870020641</v>
      </c>
      <c r="R967" s="25">
        <f t="array" aca="1" ref="R967" ca="1">INDEX('Lorri 401b'!L:L,MATCH('Retirement Calculator'!A967,'Lorri 401b'!N:N,0),0)</f>
        <v>-5158021.6797646405</v>
      </c>
      <c r="S967" s="25">
        <f t="shared" ca="1" si="787"/>
        <v>1371202.9072374236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6548500.5504765036</v>
      </c>
      <c r="R968" s="25">
        <f t="array" aca="1" ref="R968" ca="1">INDEX('Lorri 401b'!L:L,MATCH('Retirement Calculator'!A968,'Lorri 401b'!N:N,0),0)</f>
        <v>-5199965.4953418411</v>
      </c>
      <c r="S968" s="25">
        <f t="shared" ca="1" si="787"/>
        <v>1348535.0551346624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6567856.8304654201</v>
      </c>
      <c r="R969" s="25">
        <f t="array" aca="1" ref="R969" ca="1">INDEX('Lorri 401b'!L:L,MATCH('Retirement Calculator'!A969,'Lorri 401b'!N:N,0),0)</f>
        <v>-5242084.0768172797</v>
      </c>
      <c r="S969" s="25">
        <f t="shared" ca="1" si="787"/>
        <v>1325772.7536481405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6587293.7616209565</v>
      </c>
      <c r="R970" s="25">
        <f t="array" aca="1" ref="R970" ca="1">INDEX('Lorri 401b'!L:L,MATCH('Retirement Calculator'!A970,'Lorri 401b'!N:N,0),0)</f>
        <v>-5284378.1523821997</v>
      </c>
      <c r="S970" s="25">
        <f t="shared" ca="1" si="787"/>
        <v>1302915.6092387568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6606811.6799896415</v>
      </c>
      <c r="R971" s="25">
        <f t="array" aca="1" ref="R971" ca="1">INDEX('Lorri 401b'!L:L,MATCH('Retirement Calculator'!A971,'Lorri 401b'!N:N,0),0)</f>
        <v>-5326848.4532619733</v>
      </c>
      <c r="S971" s="25">
        <f t="shared" ca="1" si="787"/>
        <v>1279963.2267276682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6626410.9230181957</v>
      </c>
      <c r="R972" s="25">
        <f t="array" aca="1" ref="R972" ca="1">INDEX('Lorri 401b'!L:L,MATCH('Retirement Calculator'!A972,'Lorri 401b'!N:N,0),0)</f>
        <v>-5369495.7137287464</v>
      </c>
      <c r="S972" s="25">
        <f t="shared" ca="1" si="787"/>
        <v>1256915.2092894493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6646091.829559369</v>
      </c>
      <c r="R973" s="25">
        <f t="array" aca="1" ref="R973" ca="1">INDEX('Lorri 401b'!L:L,MATCH('Retirement Calculator'!A973,'Lorri 401b'!N:N,0),0)</f>
        <v>-5412320.6711141309</v>
      </c>
      <c r="S973" s="25">
        <f t="shared" ca="1" si="787"/>
        <v>1233771.1584452381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6665854.7398777967</v>
      </c>
      <c r="R974" s="25">
        <f t="array" aca="1" ref="R974" ca="1">INDEX('Lorri 401b'!L:L,MATCH('Retirement Calculator'!A974,'Lorri 401b'!N:N,0),0)</f>
        <v>-5455324.065821954</v>
      </c>
      <c r="S974" s="25">
        <f t="shared" ca="1" si="787"/>
        <v>1210530.6740558427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6685699.995655885</v>
      </c>
      <c r="R975" s="25">
        <f t="array" aca="1" ref="R975" ca="1">INDEX('Lorri 401b'!L:L,MATCH('Retirement Calculator'!A975,'Lorri 401b'!N:N,0),0)</f>
        <v>-5498506.6413410604</v>
      </c>
      <c r="S975" s="25">
        <f t="shared" ca="1" si="787"/>
        <v>1187193.3543148246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6705627.9399997154</v>
      </c>
      <c r="R976" s="25">
        <f t="array" aca="1" ref="R976" ca="1">INDEX('Lorri 401b'!L:L,MATCH('Retirement Calculator'!A976,'Lorri 401b'!N:N,0),0)</f>
        <v>-5541869.1442581629</v>
      </c>
      <c r="S976" s="25">
        <f t="shared" ca="1" si="787"/>
        <v>1163758.7957415525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6725638.9174449779</v>
      </c>
      <c r="R977" s="25">
        <f t="array" aca="1" ref="R977" ca="1">INDEX('Lorri 401b'!L:L,MATCH('Retirement Calculator'!A977,'Lorri 401b'!N:N,0),0)</f>
        <v>-5585412.3242707532</v>
      </c>
      <c r="S977" s="25">
        <f t="shared" ca="1" si="787"/>
        <v>1140226.5931742247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6745733.2739629298</v>
      </c>
      <c r="R978" s="25">
        <f t="array" aca="1" ref="R978" ca="1">INDEX('Lorri 401b'!L:L,MATCH('Retirement Calculator'!A978,'Lorri 401b'!N:N,0),0)</f>
        <v>-5629136.9342000624</v>
      </c>
      <c r="S978" s="25">
        <f t="shared" ca="1" si="787"/>
        <v>1116596.3397628674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6765911.3569663726</v>
      </c>
      <c r="R979" s="25">
        <f t="array" aca="1" ref="R979" ca="1">INDEX('Lorri 401b'!L:L,MATCH('Retirement Calculator'!A979,'Lorri 401b'!N:N,0),0)</f>
        <v>-5673043.7300040768</v>
      </c>
      <c r="S979" s="25">
        <f t="shared" ca="1" si="787"/>
        <v>1092867.6269622957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6786173.5153156631</v>
      </c>
      <c r="R980" s="25">
        <f t="array" aca="1" ref="R980" ca="1">INDEX('Lorri 401b'!L:L,MATCH('Retirement Calculator'!A980,'Lorri 401b'!N:N,0),0)</f>
        <v>-5717133.4707906088</v>
      </c>
      <c r="S980" s="25">
        <f t="shared" ca="1" si="787"/>
        <v>1069040.0445250543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6806520.0993247423</v>
      </c>
      <c r="R981" s="25">
        <f t="array" aca="1" ref="R981" ca="1">INDEX('Lorri 401b'!L:L,MATCH('Retirement Calculator'!A981,'Lorri 401b'!N:N,0),0)</f>
        <v>-5761406.9188304171</v>
      </c>
      <c r="S981" s="25">
        <f t="shared" ca="1" si="787"/>
        <v>1045113.1804943252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6826951.4607671928</v>
      </c>
      <c r="R982" s="25">
        <f t="array" aca="1" ref="R982" ca="1">INDEX('Lorri 401b'!L:L,MATCH('Retirement Calculator'!A982,'Lorri 401b'!N:N,0),0)</f>
        <v>-5805864.8395703919</v>
      </c>
      <c r="S982" s="25">
        <f t="shared" ca="1" si="787"/>
        <v>1021086.6211968008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6847467.9528823197</v>
      </c>
      <c r="R983" s="25">
        <f t="array" aca="1" ref="R983" ca="1">INDEX('Lorri 401b'!L:L,MATCH('Retirement Calculator'!A983,'Lorri 401b'!N:N,0),0)</f>
        <v>-5850508.0016467832</v>
      </c>
      <c r="S983" s="25">
        <f t="shared" ca="1" si="787"/>
        <v>996959.95123553649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6868069.9303812599</v>
      </c>
      <c r="R984" s="25">
        <f t="array" aca="1" ref="R984" ca="1">INDEX('Lorri 401b'!L:L,MATCH('Retirement Calculator'!A984,'Lorri 401b'!N:N,0),0)</f>
        <v>-5895337.1768984925</v>
      </c>
      <c r="S984" s="25">
        <f t="shared" ca="1" si="787"/>
        <v>972732.75348276738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6888757.7494531125</v>
      </c>
      <c r="R985" s="25">
        <f t="array" aca="1" ref="R985" ca="1">INDEX('Lorri 401b'!L:L,MATCH('Retirement Calculator'!A985,'Lorri 401b'!N:N,0),0)</f>
        <v>-5940353.140380417</v>
      </c>
      <c r="S985" s="25">
        <f t="shared" ca="1" si="787"/>
        <v>948404.60907269549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6909531.7677710978</v>
      </c>
      <c r="R986" s="25">
        <f t="array" aca="1" ref="R986" ca="1">INDEX('Lorri 401b'!L:L,MATCH('Retirement Calculator'!A986,'Lorri 401b'!N:N,0),0)</f>
        <v>-5985556.6703768503</v>
      </c>
      <c r="S986" s="25">
        <f t="shared" ca="1" si="787"/>
        <v>923975.09739424754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6930392.3444987414</v>
      </c>
      <c r="R987" s="25">
        <f t="array" aca="1" ref="R987" ca="1">INDEX('Lorri 401b'!L:L,MATCH('Retirement Calculator'!A987,'Lorri 401b'!N:N,0),0)</f>
        <v>-6030948.5484149354</v>
      </c>
      <c r="S987" s="25">
        <f t="shared" ca="1" si="787"/>
        <v>899443.79608380608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6951339.8402960841</v>
      </c>
      <c r="R988" s="25">
        <f t="array" aca="1" ref="R988" ca="1">INDEX('Lorri 401b'!L:L,MATCH('Retirement Calculator'!A988,'Lorri 401b'!N:N,0),0)</f>
        <v>-6076529.559278179</v>
      </c>
      <c r="S988" s="25">
        <f t="shared" ca="1" si="787"/>
        <v>874810.2810179051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6972374.617325915</v>
      </c>
      <c r="R989" s="25">
        <f t="array" aca="1" ref="R989" ca="1">INDEX('Lorri 401b'!L:L,MATCH('Retirement Calculator'!A989,'Lorri 401b'!N:N,0),0)</f>
        <v>-6122300.4910200192</v>
      </c>
      <c r="S989" s="25">
        <f t="shared" ca="1" si="787"/>
        <v>850074.12630589586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6993497.0392600372</v>
      </c>
      <c r="R990" s="25">
        <f t="array" aca="1" ref="R990" ca="1">INDEX('Lorri 401b'!L:L,MATCH('Retirement Calculator'!A990,'Lorri 401b'!N:N,0),0)</f>
        <v>-6168262.1349774506</v>
      </c>
      <c r="S990" s="25">
        <f t="shared" ca="1" si="787"/>
        <v>825234.90428258665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7014707.4712855518</v>
      </c>
      <c r="R991" s="25">
        <f t="array" aca="1" ref="R991" ca="1">INDEX('Lorri 401b'!L:L,MATCH('Retirement Calculator'!A991,'Lorri 401b'!N:N,0),0)</f>
        <v>-6214415.2857847046</v>
      </c>
      <c r="S991" s="25">
        <f t="shared" ca="1" si="787"/>
        <v>800292.18550084718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7036006.2801111722</v>
      </c>
      <c r="R992" s="25">
        <f t="array" aca="1" ref="R992" ca="1">INDEX('Lorri 401b'!L:L,MATCH('Retirement Calculator'!A992,'Lorri 401b'!N:N,0),0)</f>
        <v>-6260760.7413869891</v>
      </c>
      <c r="S992" s="25">
        <f t="shared" ca="1" si="787"/>
        <v>775245.5387241831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7057393.8339735661</v>
      </c>
      <c r="R993" s="25">
        <f t="array" aca="1" ref="R993" ca="1">INDEX('Lorri 401b'!L:L,MATCH('Retirement Calculator'!A993,'Lorri 401b'!N:N,0),0)</f>
        <v>-6307299.3030542824</v>
      </c>
      <c r="S993" s="25">
        <f t="shared" ca="1" si="787"/>
        <v>750094.53091928363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7078870.5026437202</v>
      </c>
      <c r="R994" s="25">
        <f t="array" aca="1" ref="R994" ca="1">INDEX('Lorri 401b'!L:L,MATCH('Retirement Calculator'!A994,'Lorri 401b'!N:N,0),0)</f>
        <v>-6354031.7753951894</v>
      </c>
      <c r="S994" s="25">
        <f t="shared" ca="1" si="787"/>
        <v>724838.72724853083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7100436.6574333329</v>
      </c>
      <c r="R995" s="25">
        <f t="array" aca="1" ref="R995" ca="1">INDEX('Lorri 401b'!L:L,MATCH('Retirement Calculator'!A995,'Lorri 401b'!N:N,0),0)</f>
        <v>-6400958.9663708508</v>
      </c>
      <c r="S995" s="25">
        <f t="shared" ca="1" si="787"/>
        <v>699477.69106248207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7122092.6712012356</v>
      </c>
      <c r="R996" s="25">
        <f t="array" aca="1" ref="R996" ca="1">INDEX('Lorri 401b'!L:L,MATCH('Retirement Calculator'!A996,'Lorri 401b'!N:N,0),0)</f>
        <v>-6448081.6873089103</v>
      </c>
      <c r="S996" s="25">
        <f t="shared" ca="1" si="787"/>
        <v>674010.98389232531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7143838.9183598384</v>
      </c>
      <c r="R997" s="25">
        <f t="array" aca="1" ref="R997" ca="1">INDEX('Lorri 401b'!L:L,MATCH('Retirement Calculator'!A997,'Lorri 401b'!N:N,0),0)</f>
        <v>-6495400.7529175449</v>
      </c>
      <c r="S997" s="25">
        <f t="shared" ca="1" si="787"/>
        <v>648438.16544229351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7165675.7748816023</v>
      </c>
      <c r="R998" s="25">
        <f t="array" aca="1" ref="R998" ca="1">INDEX('Lorri 401b'!L:L,MATCH('Retirement Calculator'!A998,'Lorri 401b'!N:N,0),0)</f>
        <v>-6542916.9812995493</v>
      </c>
      <c r="S998" s="25">
        <f t="shared" ca="1" si="787"/>
        <v>622758.79358205292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7187603.6183055397</v>
      </c>
      <c r="R999" s="25">
        <f t="array" aca="1" ref="R999" ca="1">INDEX('Lorri 401b'!L:L,MATCH('Retirement Calculator'!A999,'Lorri 401b'!N:N,0),0)</f>
        <v>-6590631.193966479</v>
      </c>
      <c r="S999" s="25">
        <f t="shared" ca="1" si="787"/>
        <v>596972.42433906067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7209622.8277437435</v>
      </c>
      <c r="R1000" s="25">
        <f t="array" aca="1" ref="R1000" ca="1">INDEX('Lorri 401b'!L:L,MATCH('Retirement Calculator'!A1000,'Lorri 401b'!N:N,0),0)</f>
        <v>-6638544.2158528538</v>
      </c>
      <c r="S1000" s="25">
        <f t="shared" ca="1" si="787"/>
        <v>571078.6118908897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7231733.7838879395</v>
      </c>
      <c r="R1001" s="25">
        <f t="array" aca="1" ref="R1001" ca="1">INDEX('Lorri 401b'!L:L,MATCH('Retirement Calculator'!A1001,'Lorri 401b'!N:N,0),0)</f>
        <v>-6686656.8753304221</v>
      </c>
      <c r="S1001" s="25">
        <f t="shared" ca="1" si="787"/>
        <v>545076.90855751745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7253936.8690160699</v>
      </c>
      <c r="R1002" s="25">
        <f t="array" aca="1" ref="R1002" ca="1">INDEX('Lorri 401b'!L:L,MATCH('Retirement Calculator'!A1002,'Lorri 401b'!N:N,0),0)</f>
        <v>-6734970.0042224796</v>
      </c>
      <c r="S1002" s="25">
        <f t="shared" ca="1" si="787"/>
        <v>518966.86479359027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7276232.4669989012</v>
      </c>
      <c r="R1003" s="25">
        <f t="array" aca="1" ref="R1003" ca="1">INDEX('Lorri 401b'!L:L,MATCH('Retirement Calculator'!A1003,'Lorri 401b'!N:N,0),0)</f>
        <v>-6783484.4378182543</v>
      </c>
      <c r="S1003" s="25">
        <f t="shared" ca="1" si="787"/>
        <v>492748.02918064687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7298620.9633066608</v>
      </c>
      <c r="R1004" s="25">
        <f t="array" aca="1" ref="R1004" ca="1">INDEX('Lorri 401b'!L:L,MATCH('Retirement Calculator'!A1004,'Lorri 401b'!N:N,0),0)</f>
        <v>-6832201.014887345</v>
      </c>
      <c r="S1004" s="25">
        <f t="shared" ca="1" si="787"/>
        <v>466419.94841931574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7321102.7450157022</v>
      </c>
      <c r="R1005" s="25">
        <f t="array" aca="1" ref="R1005" ca="1">INDEX('Lorri 401b'!L:L,MATCH('Retirement Calculator'!A1005,'Lorri 401b'!N:N,0),0)</f>
        <v>-6881120.5776942233</v>
      </c>
      <c r="S1005" s="25">
        <f t="shared" ca="1" si="787"/>
        <v>439982.16732147895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7343678.200815198</v>
      </c>
      <c r="R1006" s="25">
        <f t="array" aca="1" ref="R1006" ca="1">INDEX('Lorri 401b'!L:L,MATCH('Retirement Calculator'!A1006,'Lorri 401b'!N:N,0),0)</f>
        <v>-6930243.9720127974</v>
      </c>
      <c r="S1006" s="25">
        <f t="shared" ca="1" si="787"/>
        <v>413434.22880240064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7366347.7210138589</v>
      </c>
      <c r="R1007" s="25">
        <f t="array" aca="1" ref="R1007" ca="1">INDEX('Lorri 401b'!L:L,MATCH('Retirement Calculator'!A1007,'Lorri 401b'!N:N,0),0)</f>
        <v>-6979572.0471410323</v>
      </c>
      <c r="S1007" s="25">
        <f t="shared" ca="1" si="787"/>
        <v>386775.67387282662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7389111.6975466805</v>
      </c>
      <c r="R1008" s="25">
        <f t="array" aca="1" ref="R1008" ca="1">INDEX('Lorri 401b'!L:L,MATCH('Retirement Calculator'!A1008,'Lorri 401b'!N:N,0),0)</f>
        <v>-7029105.6559156347</v>
      </c>
      <c r="S1008" s="25">
        <f t="shared" ca="1" si="787"/>
        <v>360006.04163104575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7411970.5239817221</v>
      </c>
      <c r="R1009" s="25">
        <f t="array" aca="1" ref="R1009" ca="1">INDEX('Lorri 401b'!L:L,MATCH('Retirement Calculator'!A1009,'Lorri 401b'!N:N,0),0)</f>
        <v>-7078845.6547267977</v>
      </c>
      <c r="S1009" s="25">
        <f t="shared" ca="1" si="787"/>
        <v>333124.86925492436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7434924.5955269104</v>
      </c>
      <c r="R1010" s="25">
        <f t="array" aca="1" ref="R1010" ca="1">INDEX('Lorri 401b'!L:L,MATCH('Retirement Calculator'!A1010,'Lorri 401b'!N:N,0),0)</f>
        <v>-7128792.903533007</v>
      </c>
      <c r="S1010" s="25">
        <f t="shared" ca="1" si="787"/>
        <v>306131.69199390337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7457974.3090368696</v>
      </c>
      <c r="R1011" s="25">
        <f t="array" aca="1" ref="R1011" ca="1">INDEX('Lorri 401b'!L:L,MATCH('Retirement Calculator'!A1011,'Lorri 401b'!N:N,0),0)</f>
        <v>-7178948.2658759095</v>
      </c>
      <c r="S1011" s="25">
        <f t="shared" ca="1" si="787"/>
        <v>279026.04316096008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7481120.063019787</v>
      </c>
      <c r="R1012" s="25">
        <f t="array" aca="1" ref="R1012" ca="1">INDEX('Lorri 401b'!L:L,MATCH('Retirement Calculator'!A1012,'Lorri 401b'!N:N,0),0)</f>
        <v>-7229312.6088952404</v>
      </c>
      <c r="S1012" s="25">
        <f t="shared" ca="1" si="787"/>
        <v>251807.45412454661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7504362.2576443003</v>
      </c>
      <c r="R1013" s="25">
        <f t="array" aca="1" ref="R1013" ca="1">INDEX('Lorri 401b'!L:L,MATCH('Retirement Calculator'!A1013,'Lorri 401b'!N:N,0),0)</f>
        <v>-7279886.8033438185</v>
      </c>
      <c r="S1013" s="25">
        <f t="shared" ca="1" si="787"/>
        <v>224475.45430048183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7527701.2947464157</v>
      </c>
      <c r="R1014" s="25">
        <f t="array" aca="1" ref="R1014" ca="1">INDEX('Lorri 401b'!L:L,MATCH('Retirement Calculator'!A1014,'Lorri 401b'!N:N,0),0)</f>
        <v>-7330671.7236025985</v>
      </c>
      <c r="S1014" s="25">
        <f t="shared" ca="1" si="787"/>
        <v>197029.57114381716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7551137.5778364567</v>
      </c>
      <c r="R1015" s="25">
        <f t="array" aca="1" ref="R1015" ca="1">INDEX('Lorri 401b'!L:L,MATCH('Retirement Calculator'!A1015,'Lorri 401b'!N:N,0),0)</f>
        <v>-7381668.2476957906</v>
      </c>
      <c r="S1015" s="25">
        <f t="shared" ca="1" si="787"/>
        <v>169469.3301406661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7574671.5121060396</v>
      </c>
      <c r="R1016" s="25">
        <f t="array" aca="1" ref="R1016" ca="1">INDEX('Lorri 401b'!L:L,MATCH('Retirement Calculator'!A1016,'Lorri 401b'!N:N,0),0)</f>
        <v>-7432877.2573060375</v>
      </c>
      <c r="S1016" s="25">
        <f t="shared" ca="1" si="787"/>
        <v>141794.25480000209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7598303.5044350792</v>
      </c>
      <c r="R1017" s="25">
        <f t="array" aca="1" ref="R1017" ca="1">INDEX('Lorri 401b'!L:L,MATCH('Retirement Calculator'!A1017,'Lorri 401b'!N:N,0),0)</f>
        <v>-7484299.6377896601</v>
      </c>
      <c r="S1017" s="25">
        <f t="shared" ca="1" si="787"/>
        <v>114003.86664541904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7622033.9633988226</v>
      </c>
      <c r="R1018" s="25">
        <f t="array" aca="1" ref="R1018" ca="1">INDEX('Lorri 401b'!L:L,MATCH('Retirement Calculator'!A1018,'Lorri 401b'!N:N,0),0)</f>
        <v>-7535936.2781919651</v>
      </c>
      <c r="S1018" s="25">
        <f t="shared" ca="1" si="787"/>
        <v>86097.68520685751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7645863.2992749149</v>
      </c>
      <c r="R1019" s="25">
        <f t="array" aca="1" ref="R1019" ca="1">INDEX('Lorri 401b'!L:L,MATCH('Retirement Calculator'!A1019,'Lorri 401b'!N:N,0),0)</f>
        <v>-7587788.0712626129</v>
      </c>
      <c r="S1019" s="25">
        <f t="shared" ca="1" si="787"/>
        <v>58075.228012301959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7669791.9240504913</v>
      </c>
      <c r="R1020" s="25">
        <f t="array" aca="1" ref="R1020" ca="1">INDEX('Lorri 401b'!L:L,MATCH('Retirement Calculator'!A1020,'Lorri 401b'!N:N,0),0)</f>
        <v>-7639855.9134710552</v>
      </c>
      <c r="S1020" s="25">
        <f t="shared" ca="1" si="787"/>
        <v>29936.010579436086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7693820.2514292989</v>
      </c>
      <c r="R1021" s="25">
        <f t="array" aca="1" ref="R1021" ca="1">INDEX('Lorri 401b'!L:L,MATCH('Retirement Calculator'!A1021,'Lorri 401b'!N:N,0),0)</f>
        <v>-7692140.7050220324</v>
      </c>
      <c r="S1021" s="25">
        <f t="shared" ca="1" si="787"/>
        <v>1679.54640726652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7717948.696838852</v>
      </c>
      <c r="R1022" s="25">
        <f t="array" aca="1" ref="R1022" ca="1">INDEX('Lorri 401b'!L:L,MATCH('Retirement Calculator'!A1022,'Lorri 401b'!N:N,0),0)</f>
        <v>-7744643.349871139</v>
      </c>
      <c r="S1022" s="25">
        <f t="shared" ca="1" si="787"/>
        <v>-26694.653032287024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7742177.6774376109</v>
      </c>
      <c r="R1023" s="25">
        <f t="array" aca="1" ref="R1023" ca="1">INDEX('Lorri 401b'!L:L,MATCH('Retirement Calculator'!A1023,'Lorri 401b'!N:N,0),0)</f>
        <v>-7797364.7557404498</v>
      </c>
      <c r="S1023" s="25">
        <f t="shared" ca="1" si="787"/>
        <v>-55187.07830283884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7766507.6121221986</v>
      </c>
      <c r="R1024" s="25">
        <f t="array" aca="1" ref="R1024" ca="1">INDEX('Lorri 401b'!L:L,MATCH('Retirement Calculator'!A1024,'Lorri 401b'!N:N,0),0)</f>
        <v>-7850305.8341342164</v>
      </c>
      <c r="S1024" s="25">
        <f t="shared" ca="1" si="787"/>
        <v>-83798.222012017854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7790938.9215346389</v>
      </c>
      <c r="R1025" s="25">
        <f t="array" aca="1" ref="R1025" ca="1">INDEX('Lorri 401b'!L:L,MATCH('Retirement Calculator'!A1025,'Lorri 401b'!N:N,0),0)</f>
        <v>-7903467.5003546234</v>
      </c>
      <c r="S1025" s="25">
        <f t="shared" ca="1" si="787"/>
        <v>-112528.57881998457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7815472.0280696303</v>
      </c>
      <c r="R1026" s="25">
        <f t="array" aca="1" ref="R1026" ca="1">INDEX('Lorri 401b'!L:L,MATCH('Retirement Calculator'!A1026,'Lorri 401b'!N:N,0),0)</f>
        <v>-7956850.6735176155</v>
      </c>
      <c r="S1026" s="25">
        <f t="shared" ca="1" si="787"/>
        <v>-141378.64544798527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7840107.3558818512</v>
      </c>
      <c r="R1027" s="25">
        <f t="array" aca="1" ref="R1027" ca="1">INDEX('Lorri 401b'!L:L,MATCH('Retirement Calculator'!A1027,'Lorri 401b'!N:N,0),0)</f>
        <v>-8010456.2765687872</v>
      </c>
      <c r="S1027" s="25">
        <f t="shared" ca="1" si="787"/>
        <v>-170348.92068693601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7864845.3308932893</v>
      </c>
      <c r="R1028" s="25">
        <f t="array" aca="1" ref="R1028" ca="1">INDEX('Lorri 401b'!L:L,MATCH('Retirement Calculator'!A1028,'Lorri 401b'!N:N,0),0)</f>
        <v>-8064285.2362993388</v>
      </c>
      <c r="S1028" s="25">
        <f t="shared" ca="1" si="787"/>
        <v>-199439.90540604945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7889686.3808006085</v>
      </c>
      <c r="R1029" s="25">
        <f t="array" aca="1" ref="R1029" ca="1">INDEX('Lorri 401b'!L:L,MATCH('Retirement Calculator'!A1029,'Lorri 401b'!N:N,0),0)</f>
        <v>-8118338.4833621001</v>
      </c>
      <c r="S1029" s="25">
        <f t="shared" ca="1" si="787"/>
        <v>-228652.10256149154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7914630.9350825418</v>
      </c>
      <c r="R1030" s="25">
        <f t="array" aca="1" ref="R1030" ca="1">INDEX('Lorri 401b'!L:L,MATCH('Retirement Calculator'!A1030,'Lorri 401b'!N:N,0),0)</f>
        <v>-8172616.9522876237</v>
      </c>
      <c r="S1030" s="25">
        <f t="shared" ca="1" si="787"/>
        <v>-257986.01720508188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7939679.4250073163</v>
      </c>
      <c r="R1031" s="25">
        <f t="array" aca="1" ref="R1031" ca="1">INDEX('Lorri 401b'!L:L,MATCH('Retirement Calculator'!A1031,'Lorri 401b'!N:N,0),0)</f>
        <v>-8227121.5815003365</v>
      </c>
      <c r="S1031" s="25">
        <f t="shared" ref="S1031:S1171" ca="1" si="1047">SUM(Q1031:R1031)</f>
        <v>-287442.15649302024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7964832.2836401109</v>
      </c>
      <c r="R1032" s="25">
        <f t="array" aca="1" ref="R1032" ca="1">INDEX('Lorri 401b'!L:L,MATCH('Retirement Calculator'!A1032,'Lorri 401b'!N:N,0),0)</f>
        <v>-8281853.3133347696</v>
      </c>
      <c r="S1032" s="25">
        <f t="shared" ca="1" si="1047"/>
        <v>-317021.0296946587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7990089.9458505418</v>
      </c>
      <c r="R1033" s="25">
        <f t="array" aca="1" ref="R1033" ca="1">INDEX('Lorri 401b'!L:L,MATCH('Retirement Calculator'!A1033,'Lorri 401b'!N:N,0),0)</f>
        <v>-8336813.0940518454</v>
      </c>
      <c r="S1033" s="25">
        <f t="shared" ca="1" si="1047"/>
        <v>-346723.14820130356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8015452.8483201833</v>
      </c>
      <c r="R1034" s="25">
        <f t="array" aca="1" ref="R1034" ca="1">INDEX('Lorri 401b'!L:L,MATCH('Retirement Calculator'!A1034,'Lorri 401b'!N:N,0),0)</f>
        <v>-8392001.8738552425</v>
      </c>
      <c r="S1034" s="25">
        <f t="shared" ca="1" si="1047"/>
        <v>-376549.02553505916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8040921.429550115</v>
      </c>
      <c r="R1035" s="25">
        <f t="array" aca="1" ref="R1035" ca="1">INDEX('Lorri 401b'!L:L,MATCH('Retirement Calculator'!A1035,'Lorri 401b'!N:N,0),0)</f>
        <v>-8447420.6069078203</v>
      </c>
      <c r="S1035" s="25">
        <f t="shared" ca="1" si="1047"/>
        <v>-406499.17735770531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8066496.1298685046</v>
      </c>
      <c r="R1036" s="25">
        <f t="array" aca="1" ref="R1036" ca="1">INDEX('Lorri 401b'!L:L,MATCH('Retirement Calculator'!A1036,'Lorri 401b'!N:N,0),0)</f>
        <v>-8503070.2513481174</v>
      </c>
      <c r="S1036" s="25">
        <f t="shared" ca="1" si="1047"/>
        <v>-436574.12147961278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8092177.3914382206</v>
      </c>
      <c r="R1037" s="25">
        <f t="array" aca="1" ref="R1037" ca="1">INDEX('Lorri 401b'!L:L,MATCH('Retirement Calculator'!A1037,'Lorri 401b'!N:N,0),0)</f>
        <v>-8558951.7693069149</v>
      </c>
      <c r="S1037" s="25">
        <f t="shared" ca="1" si="1047"/>
        <v>-466774.37786869425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8117965.6582644777</v>
      </c>
      <c r="R1038" s="25">
        <f t="array" aca="1" ref="R1038" ca="1">INDEX('Lorri 401b'!L:L,MATCH('Retirement Calculator'!A1038,'Lorri 401b'!N:N,0),0)</f>
        <v>-8615066.126923874</v>
      </c>
      <c r="S1038" s="25">
        <f t="shared" ca="1" si="1047"/>
        <v>-497100.46865939628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8143861.3762025107</v>
      </c>
      <c r="R1039" s="25">
        <f t="array" aca="1" ref="R1039" ca="1">INDEX('Lorri 401b'!L:L,MATCH('Retirement Calculator'!A1039,'Lorri 401b'!N:N,0),0)</f>
        <v>-8671414.2943642363</v>
      </c>
      <c r="S1039" s="25">
        <f t="shared" ca="1" si="1047"/>
        <v>-527552.91816172563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8169864.9929652857</v>
      </c>
      <c r="R1040" s="25">
        <f t="array" aca="1" ref="R1040" ca="1">INDEX('Lorri 401b'!L:L,MATCH('Retirement Calculator'!A1040,'Lorri 401b'!N:N,0),0)</f>
        <v>-8727997.2458356004</v>
      </c>
      <c r="S1040" s="25">
        <f t="shared" ca="1" si="1047"/>
        <v>-558132.25287031475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8195976.9581312388</v>
      </c>
      <c r="R1041" s="25">
        <f t="array" aca="1" ref="R1041" ca="1">INDEX('Lorri 401b'!L:L,MATCH('Retirement Calculator'!A1041,'Lorri 401b'!N:N,0),0)</f>
        <v>-8784815.9596047625</v>
      </c>
      <c r="S1041" s="25">
        <f t="shared" ca="1" si="1047"/>
        <v>-588839.00147352368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8222197.7231520498</v>
      </c>
      <c r="R1042" s="25">
        <f t="array" aca="1" ref="R1042" ca="1">INDEX('Lorri 401b'!L:L,MATCH('Retirement Calculator'!A1042,'Lorri 401b'!N:N,0),0)</f>
        <v>-8841871.4180146288</v>
      </c>
      <c r="S1042" s="25">
        <f t="shared" ca="1" si="1047"/>
        <v>-619673.694862579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8248527.7413604474</v>
      </c>
      <c r="R1043" s="25">
        <f t="array" aca="1" ref="R1043" ca="1">INDEX('Lorri 401b'!L:L,MATCH('Retirement Calculator'!A1043,'Lorri 401b'!N:N,0),0)</f>
        <v>-8899164.6075012032</v>
      </c>
      <c r="S1043" s="25">
        <f t="shared" ca="1" si="1047"/>
        <v>-650636.86614075582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8274967.4679780463</v>
      </c>
      <c r="R1044" s="25">
        <f t="array" aca="1" ref="R1044" ca="1">INDEX('Lorri 401b'!L:L,MATCH('Retirement Calculator'!A1044,'Lorri 401b'!N:N,0),0)</f>
        <v>-8956696.5186106376</v>
      </c>
      <c r="S1044" s="25">
        <f t="shared" ca="1" si="1047"/>
        <v>-681729.05063259136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8301517.360123219</v>
      </c>
      <c r="R1045" s="25">
        <f t="array" aca="1" ref="R1045" ca="1">INDEX('Lorri 401b'!L:L,MATCH('Retirement Calculator'!A1045,'Lorri 401b'!N:N,0),0)</f>
        <v>-9014468.1460163631</v>
      </c>
      <c r="S1045" s="25">
        <f t="shared" ca="1" si="1047"/>
        <v>-712950.78589314409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8328177.8768189969</v>
      </c>
      <c r="R1046" s="25">
        <f t="array" aca="1" ref="R1046" ca="1">INDEX('Lorri 401b'!L:L,MATCH('Retirement Calculator'!A1046,'Lorri 401b'!N:N,0),0)</f>
        <v>-9072480.4885362778</v>
      </c>
      <c r="S1046" s="25">
        <f t="shared" ca="1" si="1047"/>
        <v>-744302.61171728093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8354949.479001007</v>
      </c>
      <c r="R1047" s="25">
        <f t="array" aca="1" ref="R1047" ca="1">INDEX('Lorri 401b'!L:L,MATCH('Retirement Calculator'!A1047,'Lorri 401b'!N:N,0),0)</f>
        <v>-9130734.5491500255</v>
      </c>
      <c r="S1047" s="25">
        <f t="shared" ca="1" si="1047"/>
        <v>-775785.07014901843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8381832.6295254417</v>
      </c>
      <c r="R1048" s="25">
        <f t="array" aca="1" ref="R1048" ca="1">INDEX('Lorri 401b'!L:L,MATCH('Retirement Calculator'!A1048,'Lorri 401b'!N:N,0),0)</f>
        <v>-9189231.3350163307</v>
      </c>
      <c r="S1048" s="25">
        <f t="shared" ca="1" si="1047"/>
        <v>-807398.70549088903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8408827.7931770626</v>
      </c>
      <c r="R1049" s="25">
        <f t="array" aca="1" ref="R1049" ca="1">INDEX('Lorri 401b'!L:L,MATCH('Retirement Calculator'!A1049,'Lorri 401b'!N:N,0),0)</f>
        <v>-9247971.8574904129</v>
      </c>
      <c r="S1049" s="25">
        <f t="shared" ca="1" si="1047"/>
        <v>-839144.06431335025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8435935.4366772305</v>
      </c>
      <c r="R1050" s="25">
        <f t="array" aca="1" ref="R1050" ca="1">INDEX('Lorri 401b'!L:L,MATCH('Retirement Calculator'!A1050,'Lorri 401b'!N:N,0),0)</f>
        <v>-9306957.132141469</v>
      </c>
      <c r="S1050" s="25">
        <f t="shared" ca="1" si="1047"/>
        <v>-871021.69546423852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8463156.0286919829</v>
      </c>
      <c r="R1051" s="25">
        <f t="array" aca="1" ref="R1051" ca="1">INDEX('Lorri 401b'!L:L,MATCH('Retirement Calculator'!A1051,'Lorri 401b'!N:N,0),0)</f>
        <v>-9366188.1787702385</v>
      </c>
      <c r="S1051" s="25">
        <f t="shared" ca="1" si="1047"/>
        <v>-903032.15007825568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8490490.0398401301</v>
      </c>
      <c r="R1052" s="25">
        <f t="array" aca="1" ref="R1052" ca="1">INDEX('Lorri 401b'!L:L,MATCH('Retirement Calculator'!A1052,'Lorri 401b'!N:N,0),0)</f>
        <v>-9425666.0214266274</v>
      </c>
      <c r="S1052" s="25">
        <f t="shared" ca="1" si="1047"/>
        <v>-935175.98158649728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8517937.9427013956</v>
      </c>
      <c r="R1053" s="25">
        <f t="array" aca="1" ref="R1053" ca="1">INDEX('Lorri 401b'!L:L,MATCH('Retirement Calculator'!A1053,'Lorri 401b'!N:N,0),0)</f>
        <v>-9485391.6884274185</v>
      </c>
      <c r="S1053" s="25">
        <f t="shared" ca="1" si="1047"/>
        <v>-967453.74572602287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8545500.2118245829</v>
      </c>
      <c r="R1054" s="25">
        <f t="array" aca="1" ref="R1054" ca="1">INDEX('Lorri 401b'!L:L,MATCH('Retirement Calculator'!A1054,'Lorri 401b'!N:N,0),0)</f>
        <v>-9545366.2123740464</v>
      </c>
      <c r="S1054" s="25">
        <f t="shared" ca="1" si="1047"/>
        <v>-999866.00054946356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8573177.3237357829</v>
      </c>
      <c r="R1055" s="25">
        <f t="array" aca="1" ref="R1055" ca="1">INDEX('Lorri 401b'!L:L,MATCH('Retirement Calculator'!A1055,'Lorri 401b'!N:N,0),0)</f>
        <v>-9605590.6301704515</v>
      </c>
      <c r="S1055" s="25">
        <f t="shared" ca="1" si="1047"/>
        <v>-1032413.3064346686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8600969.7569466121</v>
      </c>
      <c r="R1056" s="25">
        <f t="array" aca="1" ref="R1056" ca="1">INDEX('Lorri 401b'!L:L,MATCH('Retirement Calculator'!A1056,'Lorri 401b'!N:N,0),0)</f>
        <v>-9666065.9830410089</v>
      </c>
      <c r="S1056" s="25">
        <f t="shared" ca="1" si="1047"/>
        <v>-1065096.2260943968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8628877.9919624869</v>
      </c>
      <c r="R1057" s="25">
        <f t="array" aca="1" ref="R1057" ca="1">INDEX('Lorri 401b'!L:L,MATCH('Retirement Calculator'!A1057,'Lorri 401b'!N:N,0),0)</f>
        <v>-9726793.3165485263</v>
      </c>
      <c r="S1057" s="25">
        <f t="shared" ca="1" si="1047"/>
        <v>-1097915.3245860394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8656902.5112909283</v>
      </c>
      <c r="R1058" s="25">
        <f t="array" aca="1" ref="R1058" ca="1">INDEX('Lorri 401b'!L:L,MATCH('Retirement Calculator'!A1058,'Lorri 401b'!N:N,0),0)</f>
        <v>-9787773.6806123257</v>
      </c>
      <c r="S1058" s="25">
        <f t="shared" ca="1" si="1047"/>
        <v>-1130871.1693213973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8685043.7994499039</v>
      </c>
      <c r="R1059" s="25">
        <f t="array" aca="1" ref="R1059" ca="1">INDEX('Lorri 401b'!L:L,MATCH('Retirement Calculator'!A1059,'Lorri 401b'!N:N,0),0)</f>
        <v>-9849008.1295263898</v>
      </c>
      <c r="S1059" s="25">
        <f t="shared" ca="1" si="1047"/>
        <v>-1163964.3300764859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8713302.3429762088</v>
      </c>
      <c r="R1060" s="25">
        <f t="array" aca="1" ref="R1060" ca="1">INDEX('Lorri 401b'!L:L,MATCH('Retirement Calculator'!A1060,'Lorri 401b'!N:N,0),0)</f>
        <v>-9910497.7219775971</v>
      </c>
      <c r="S1060" s="25">
        <f t="shared" ca="1" si="1047"/>
        <v>-1197195.3790013883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8741678.6304338742</v>
      </c>
      <c r="R1061" s="25">
        <f t="array" aca="1" ref="R1061" ca="1">INDEX('Lorri 401b'!L:L,MATCH('Retirement Calculator'!A1061,'Lorri 401b'!N:N,0),0)</f>
        <v>-9972243.521064017</v>
      </c>
      <c r="S1061" s="25">
        <f t="shared" ca="1" si="1047"/>
        <v>-1230564.8906301428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8770173.1524226125</v>
      </c>
      <c r="R1062" s="25">
        <f t="array" aca="1" ref="R1062" ca="1">INDEX('Lorri 401b'!L:L,MATCH('Retirement Calculator'!A1062,'Lorri 401b'!N:N,0),0)</f>
        <v>-10034246.594313297</v>
      </c>
      <c r="S1062" s="25">
        <f t="shared" ca="1" si="1047"/>
        <v>-1264073.4418906849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8798786.4015863035</v>
      </c>
      <c r="R1063" s="25">
        <f t="array" aca="1" ref="R1063" ca="1">INDEX('Lorri 401b'!L:L,MATCH('Retirement Calculator'!A1063,'Lorri 401b'!N:N,0),0)</f>
        <v>-10096508.013701117</v>
      </c>
      <c r="S1063" s="25">
        <f t="shared" ca="1" si="1047"/>
        <v>-1297721.6121148132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8827518.8726215102</v>
      </c>
      <c r="R1064" s="25">
        <f t="array" aca="1" ref="R1064" ca="1">INDEX('Lorri 401b'!L:L,MATCH('Retirement Calculator'!A1064,'Lorri 401b'!N:N,0),0)</f>
        <v>-10159028.855669718</v>
      </c>
      <c r="S1064" s="25">
        <f t="shared" ca="1" si="1047"/>
        <v>-1331509.9830482081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8856371.0622860305</v>
      </c>
      <c r="R1065" s="25">
        <f t="array" aca="1" ref="R1065" ca="1">INDEX('Lorri 401b'!L:L,MATCH('Retirement Calculator'!A1065,'Lorri 401b'!N:N,0),0)</f>
        <v>-10221810.201146523</v>
      </c>
      <c r="S1065" s="25">
        <f t="shared" ca="1" si="1047"/>
        <v>-1365439.138860492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8885343.4694074858</v>
      </c>
      <c r="R1066" s="25">
        <f t="array" aca="1" ref="R1066" ca="1">INDEX('Lorri 401b'!L:L,MATCH('Retirement Calculator'!A1066,'Lorri 401b'!N:N,0),0)</f>
        <v>-10284853.135562813</v>
      </c>
      <c r="S1066" s="25">
        <f t="shared" ca="1" si="1047"/>
        <v>-1399509.6661553271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8914436.5948919486</v>
      </c>
      <c r="R1067" s="25">
        <f t="array" aca="1" ref="R1067" ca="1">INDEX('Lorri 401b'!L:L,MATCH('Retirement Calculator'!A1067,'Lorri 401b'!N:N,0),0)</f>
        <v>-10348158.748872506</v>
      </c>
      <c r="S1067" s="25">
        <f t="shared" ca="1" si="1047"/>
        <v>-1433722.1539805569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8943650.9417325966</v>
      </c>
      <c r="R1068" s="25">
        <f t="array" aca="1" ref="R1068" ca="1">INDEX('Lorri 401b'!L:L,MATCH('Retirement Calculator'!A1068,'Lorri 401b'!N:N,0),0)</f>
        <v>-10411728.135570988</v>
      </c>
      <c r="S1068" s="25">
        <f t="shared" ca="1" si="1047"/>
        <v>-1468077.1938383915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8972987.0150184128</v>
      </c>
      <c r="R1069" s="25">
        <f t="array" aca="1" ref="R1069" ca="1">INDEX('Lorri 401b'!L:L,MATCH('Retirement Calculator'!A1069,'Lorri 401b'!N:N,0),0)</f>
        <v>-10475562.394714048</v>
      </c>
      <c r="S1069" s="25">
        <f t="shared" ca="1" si="1047"/>
        <v>-1502575.3796956353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9002445.3219429199</v>
      </c>
      <c r="R1070" s="25">
        <f t="array" aca="1" ref="R1070" ca="1">INDEX('Lorri 401b'!L:L,MATCH('Retirement Calculator'!A1070,'Lorri 401b'!N:N,0),0)</f>
        <v>-10539662.62993687</v>
      </c>
      <c r="S1070" s="25">
        <f t="shared" ca="1" si="1047"/>
        <v>-1537217.3079939503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9032026.3718129452</v>
      </c>
      <c r="R1071" s="25">
        <f t="array" aca="1" ref="R1071" ca="1">INDEX('Lorri 401b'!L:L,MATCH('Retirement Calculator'!A1071,'Lorri 401b'!N:N,0),0)</f>
        <v>-10604029.94947312</v>
      </c>
      <c r="S1071" s="25">
        <f t="shared" ca="1" si="1047"/>
        <v>-1572003.577660175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9061730.67605743</v>
      </c>
      <c r="R1072" s="25">
        <f t="array" aca="1" ref="R1072" ca="1">INDEX('Lorri 401b'!L:L,MATCH('Retirement Calculator'!A1072,'Lorri 401b'!N:N,0),0)</f>
        <v>-10668665.466174105</v>
      </c>
      <c r="S1072" s="25">
        <f t="shared" ca="1" si="1047"/>
        <v>-1606934.7901166752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9091558.7482362669</v>
      </c>
      <c r="R1073" s="25">
        <f t="array" aca="1" ref="R1073" ca="1">INDEX('Lorri 401b'!L:L,MATCH('Retirement Calculator'!A1073,'Lorri 401b'!N:N,0),0)</f>
        <v>-10733570.297528012</v>
      </c>
      <c r="S1073" s="25">
        <f t="shared" ca="1" si="1047"/>
        <v>-1642011.5492917448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9121511.1040491816</v>
      </c>
      <c r="R1074" s="25">
        <f t="array" aca="1" ref="R1074" ca="1">INDEX('Lorri 401b'!L:L,MATCH('Retirement Calculator'!A1074,'Lorri 401b'!N:N,0),0)</f>
        <v>-10798745.565679226</v>
      </c>
      <c r="S1074" s="25">
        <f t="shared" ca="1" si="1047"/>
        <v>-1677234.4616300445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9151588.2613446508</v>
      </c>
      <c r="R1075" s="25">
        <f t="array" aca="1" ref="R1075" ca="1">INDEX('Lorri 401b'!L:L,MATCH('Retirement Calculator'!A1075,'Lorri 401b'!N:N,0),0)</f>
        <v>-10864192.397447737</v>
      </c>
      <c r="S1075" s="25">
        <f t="shared" ca="1" si="1047"/>
        <v>-1712604.1361030862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9181790.7401288506</v>
      </c>
      <c r="R1076" s="25">
        <f t="array" aca="1" ref="R1076" ca="1">INDEX('Lorri 401b'!L:L,MATCH('Retirement Calculator'!A1076,'Lorri 401b'!N:N,0),0)</f>
        <v>-10929911.924348617</v>
      </c>
      <c r="S1076" s="25">
        <f t="shared" ca="1" si="1047"/>
        <v>-1748121.1842197664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9212119.0625746511</v>
      </c>
      <c r="R1077" s="25">
        <f t="array" aca="1" ref="R1077" ca="1">INDEX('Lorri 401b'!L:L,MATCH('Retirement Calculator'!A1077,'Lorri 401b'!N:N,0),0)</f>
        <v>-10995905.282611582</v>
      </c>
      <c r="S1077" s="25">
        <f t="shared" ca="1" si="1047"/>
        <v>-1783786.2200369313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9242573.7530306429</v>
      </c>
      <c r="R1078" s="25">
        <f t="array" aca="1" ref="R1078" ca="1">INDEX('Lorri 401b'!L:L,MATCH('Retirement Calculator'!A1078,'Lorri 401b'!N:N,0),0)</f>
        <v>-11062173.613200644</v>
      </c>
      <c r="S1078" s="25">
        <f t="shared" ca="1" si="1047"/>
        <v>-1819599.8601700012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9273155.3380302005</v>
      </c>
      <c r="R1079" s="25">
        <f t="array" aca="1" ref="R1079" ca="1">INDEX('Lorri 401b'!L:L,MATCH('Retirement Calculator'!A1079,'Lorri 401b'!N:N,0),0)</f>
        <v>-11128718.061833827</v>
      </c>
      <c r="S1079" s="25">
        <f t="shared" ca="1" si="1047"/>
        <v>-1855562.7238036264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9303864.3463005908</v>
      </c>
      <c r="R1080" s="25">
        <f t="array" aca="1" ref="R1080" ca="1">INDEX('Lorri 401b'!L:L,MATCH('Retirement Calculator'!A1080,'Lorri 401b'!N:N,0),0)</f>
        <v>-11195539.779002981</v>
      </c>
      <c r="S1080" s="25">
        <f t="shared" ca="1" si="1047"/>
        <v>-1891675.4327023905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9334701.3087721076</v>
      </c>
      <c r="R1081" s="25">
        <f t="array" aca="1" ref="R1081" ca="1">INDEX('Lorri 401b'!L:L,MATCH('Retirement Calculator'!A1081,'Lorri 401b'!N:N,0),0)</f>
        <v>-11262639.919993674</v>
      </c>
      <c r="S1081" s="25">
        <f t="shared" ca="1" si="1047"/>
        <v>-1927938.6112215668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9365666.7585872561</v>
      </c>
      <c r="R1082" s="25">
        <f t="array" aca="1" ref="R1082" ca="1">INDEX('Lorri 401b'!L:L,MATCH('Retirement Calculator'!A1082,'Lorri 401b'!N:N,0),0)</f>
        <v>-11330019.644905161</v>
      </c>
      <c r="S1082" s="25">
        <f t="shared" ca="1" si="1047"/>
        <v>-1964352.886317905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9396761.2311099675</v>
      </c>
      <c r="R1083" s="25">
        <f t="array" aca="1" ref="R1083" ca="1">INDEX('Lorri 401b'!L:L,MATCH('Retirement Calculator'!A1083,'Lorri 401b'!N:N,0),0)</f>
        <v>-11397680.118670447</v>
      </c>
      <c r="S1083" s="25">
        <f t="shared" ca="1" si="1047"/>
        <v>-2000918.8875604793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9427985.2639348563</v>
      </c>
      <c r="R1084" s="25">
        <f t="array" aca="1" ref="R1084" ca="1">INDEX('Lorri 401b'!L:L,MATCH('Retirement Calculator'!A1084,'Lorri 401b'!N:N,0),0)</f>
        <v>-11465622.511076421</v>
      </c>
      <c r="S1084" s="25">
        <f t="shared" ca="1" si="1047"/>
        <v>-2037637.2471415643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9459339.396896515</v>
      </c>
      <c r="R1085" s="25">
        <f t="array" aca="1" ref="R1085" ca="1">INDEX('Lorri 401b'!L:L,MATCH('Retirement Calculator'!A1085,'Lorri 401b'!N:N,0),0)</f>
        <v>-11533847.996784085</v>
      </c>
      <c r="S1085" s="25">
        <f t="shared" ca="1" si="1047"/>
        <v>-2074508.5998875704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9490824.1720788479</v>
      </c>
      <c r="R1086" s="25">
        <f t="array" aca="1" ref="R1086" ca="1">INDEX('Lorri 401b'!L:L,MATCH('Retirement Calculator'!A1086,'Lorri 401b'!N:N,0),0)</f>
        <v>-11602357.755348867</v>
      </c>
      <c r="S1086" s="25">
        <f t="shared" ca="1" si="1047"/>
        <v>-2111533.5832700189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9522440.1338244397</v>
      </c>
      <c r="R1087" s="25">
        <f t="array" aca="1" ref="R1087" ca="1">INDEX('Lorri 401b'!L:L,MATCH('Retirement Calculator'!A1087,'Lorri 401b'!N:N,0),0)</f>
        <v>-11671152.971241001</v>
      </c>
      <c r="S1087" s="25">
        <f t="shared" ca="1" si="1047"/>
        <v>-2148712.8374165613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9554187.8287439719</v>
      </c>
      <c r="R1088" s="25">
        <f t="array" aca="1" ref="R1088" ca="1">INDEX('Lorri 401b'!L:L,MATCH('Retirement Calculator'!A1088,'Lorri 401b'!N:N,0),0)</f>
        <v>-11740234.833866019</v>
      </c>
      <c r="S1088" s="25">
        <f t="shared" ca="1" si="1047"/>
        <v>-2186047.0051220469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9586067.8057256695</v>
      </c>
      <c r="R1089" s="25">
        <f t="array" aca="1" ref="R1089" ca="1">INDEX('Lorri 401b'!L:L,MATCH('Retirement Calculator'!A1089,'Lorri 401b'!N:N,0),0)</f>
        <v>-11809604.537585307</v>
      </c>
      <c r="S1089" s="25">
        <f t="shared" ca="1" si="1047"/>
        <v>-2223536.7318596374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9618080.6159447897</v>
      </c>
      <c r="R1090" s="25">
        <f t="array" aca="1" ref="R1090" ca="1">INDEX('Lorri 401b'!L:L,MATCH('Retirement Calculator'!A1090,'Lorri 401b'!N:N,0),0)</f>
        <v>-11879263.281736759</v>
      </c>
      <c r="S1090" s="25">
        <f t="shared" ca="1" si="1047"/>
        <v>-2261182.6657919697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9650226.8128731567</v>
      </c>
      <c r="R1091" s="25">
        <f t="array" aca="1" ref="R1091" ca="1">INDEX('Lorri 401b'!L:L,MATCH('Retirement Calculator'!A1091,'Lorri 401b'!N:N,0),0)</f>
        <v>-11949212.270655509</v>
      </c>
      <c r="S1091" s="25">
        <f t="shared" ca="1" si="1047"/>
        <v>-2298985.4577823523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9682506.9522887263</v>
      </c>
      <c r="R1092" s="25">
        <f t="array" aca="1" ref="R1092" ca="1">INDEX('Lorri 401b'!L:L,MATCH('Retirement Calculator'!A1092,'Lorri 401b'!N:N,0),0)</f>
        <v>-12019452.713694753</v>
      </c>
      <c r="S1092" s="25">
        <f t="shared" ca="1" si="1047"/>
        <v>-2336945.7614060268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9714921.5922851935</v>
      </c>
      <c r="R1093" s="25">
        <f t="array" aca="1" ref="R1093" ca="1">INDEX('Lorri 401b'!L:L,MATCH('Retirement Calculator'!A1093,'Lorri 401b'!N:N,0),0)</f>
        <v>-12089985.825246662</v>
      </c>
      <c r="S1093" s="25">
        <f t="shared" ca="1" si="1047"/>
        <v>-2375064.2329614684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9747471.2932816464</v>
      </c>
      <c r="R1094" s="25">
        <f t="array" aca="1" ref="R1094" ca="1">INDEX('Lorri 401b'!L:L,MATCH('Retirement Calculator'!A1094,'Lorri 401b'!N:N,0),0)</f>
        <v>-12160812.824763371</v>
      </c>
      <c r="S1094" s="25">
        <f t="shared" ca="1" si="1047"/>
        <v>-2413341.5314817242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9780156.6180322506</v>
      </c>
      <c r="R1095" s="25">
        <f t="array" aca="1" ref="R1095" ca="1">INDEX('Lorri 401b'!L:L,MATCH('Retirement Calculator'!A1095,'Lorri 401b'!N:N,0),0)</f>
        <v>-12231934.936778065</v>
      </c>
      <c r="S1095" s="25">
        <f t="shared" ca="1" si="1047"/>
        <v>-2451778.3187458143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9812978.1316359825</v>
      </c>
      <c r="R1096" s="25">
        <f t="array" aca="1" ref="R1096" ca="1">INDEX('Lorri 401b'!L:L,MATCH('Retirement Calculator'!A1096,'Lorri 401b'!N:N,0),0)</f>
        <v>-12303353.390926154</v>
      </c>
      <c r="S1096" s="25">
        <f t="shared" ca="1" si="1047"/>
        <v>-2490375.2592901718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9845936.4015463963</v>
      </c>
      <c r="R1097" s="25">
        <f t="array" aca="1" ref="R1097" ca="1">INDEX('Lorri 401b'!L:L,MATCH('Retirement Calculator'!A1097,'Lorri 401b'!N:N,0),0)</f>
        <v>-12375069.421966527</v>
      </c>
      <c r="S1097" s="25">
        <f t="shared" ca="1" si="1047"/>
        <v>-2529133.0204201303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9879031.9975814372</v>
      </c>
      <c r="R1098" s="25">
        <f t="array" aca="1" ref="R1098" ca="1">INDEX('Lorri 401b'!L:L,MATCH('Retirement Calculator'!A1098,'Lorri 401b'!N:N,0),0)</f>
        <v>-12447084.2698029</v>
      </c>
      <c r="S1098" s="25">
        <f t="shared" ca="1" si="1047"/>
        <v>-2568052.2722214628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9912265.4919332899</v>
      </c>
      <c r="R1099" s="25">
        <f t="array" aca="1" ref="R1099" ca="1">INDEX('Lorri 401b'!L:L,MATCH('Retirement Calculator'!A1099,'Lorri 401b'!N:N,0),0)</f>
        <v>-12519399.179505259</v>
      </c>
      <c r="S1099" s="25">
        <f t="shared" ca="1" si="1047"/>
        <v>-2607133.6875719689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9945637.4591782764</v>
      </c>
      <c r="R1100" s="25">
        <f t="array" aca="1" ref="R1100" ca="1">INDEX('Lorri 401b'!L:L,MATCH('Retirement Calculator'!A1100,'Lorri 401b'!N:N,0),0)</f>
        <v>-12592015.401331378</v>
      </c>
      <c r="S1100" s="25">
        <f t="shared" ca="1" si="1047"/>
        <v>-2646377.9421531018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9979148.4762867838</v>
      </c>
      <c r="R1101" s="25">
        <f t="array" aca="1" ref="R1101" ca="1">INDEX('Lorri 401b'!L:L,MATCH('Retirement Calculator'!A1101,'Lorri 401b'!N:N,0),0)</f>
        <v>-12664934.190748438</v>
      </c>
      <c r="S1101" s="25">
        <f t="shared" ca="1" si="1047"/>
        <v>-2685785.7144616544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10012799.122633243</v>
      </c>
      <c r="R1102" s="25">
        <f t="array" aca="1" ref="R1102" ca="1">INDEX('Lorri 401b'!L:L,MATCH('Retirement Calculator'!A1102,'Lorri 401b'!N:N,0),0)</f>
        <v>-12738156.808454737</v>
      </c>
      <c r="S1102" s="25">
        <f t="shared" ca="1" si="1047"/>
        <v>-2725357.6858214941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10046589.980006145</v>
      </c>
      <c r="R1103" s="25">
        <f t="array" aca="1" ref="R1103" ca="1">INDEX('Lorri 401b'!L:L,MATCH('Retirement Calculator'!A1103,'Lorri 401b'!N:N,0),0)</f>
        <v>-12811684.520401478</v>
      </c>
      <c r="S1103" s="25">
        <f t="shared" ca="1" si="1047"/>
        <v>-2765094.5403953325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10080521.632618101</v>
      </c>
      <c r="R1104" s="25">
        <f t="array" aca="1" ref="R1104" ca="1">INDEX('Lorri 401b'!L:L,MATCH('Retirement Calculator'!A1104,'Lorri 401b'!N:N,0),0)</f>
        <v>-12885518.597814664</v>
      </c>
      <c r="S1104" s="25">
        <f t="shared" ca="1" si="1047"/>
        <v>-2804996.9651965629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10114594.667115942</v>
      </c>
      <c r="R1105" s="25">
        <f t="array" aca="1" ref="R1105" ca="1">INDEX('Lorri 401b'!L:L,MATCH('Retirement Calculator'!A1105,'Lorri 401b'!N:N,0),0)</f>
        <v>-12959660.317217072</v>
      </c>
      <c r="S1105" s="25">
        <f t="shared" ca="1" si="1047"/>
        <v>-2845065.6501011308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10148809.672590856</v>
      </c>
      <c r="R1106" s="25">
        <f t="array" aca="1" ref="R1106" ca="1">INDEX('Lorri 401b'!L:L,MATCH('Retirement Calculator'!A1106,'Lorri 401b'!N:N,0),0)</f>
        <v>-13034110.960450323</v>
      </c>
      <c r="S1106" s="25">
        <f t="shared" ca="1" si="1047"/>
        <v>-2885301.2878594678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10183167.240588581</v>
      </c>
      <c r="R1107" s="25">
        <f t="array" aca="1" ref="R1107" ca="1">INDEX('Lorri 401b'!L:L,MATCH('Retirement Calculator'!A1107,'Lorri 401b'!N:N,0),0)</f>
        <v>-13108871.814697046</v>
      </c>
      <c r="S1107" s="25">
        <f t="shared" ca="1" si="1047"/>
        <v>-2925704.5741084646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10217667.96511963</v>
      </c>
      <c r="R1108" s="25">
        <f t="array" aca="1" ref="R1108" ca="1">INDEX('Lorri 401b'!L:L,MATCH('Retirement Calculator'!A1108,'Lorri 401b'!N:N,0),0)</f>
        <v>-13183944.172503131</v>
      </c>
      <c r="S1108" s="25">
        <f t="shared" ca="1" si="1047"/>
        <v>-2966276.2073835004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10252312.442669559</v>
      </c>
      <c r="R1109" s="25">
        <f t="array" aca="1" ref="R1109" ca="1">INDEX('Lorri 401b'!L:L,MATCH('Retirement Calculator'!A1109,'Lorri 401b'!N:N,0),0)</f>
        <v>-13259329.331800073</v>
      </c>
      <c r="S1109" s="25">
        <f t="shared" ca="1" si="1047"/>
        <v>-3007016.8891305141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10287101.272209279</v>
      </c>
      <c r="R1110" s="25">
        <f t="array" aca="1" ref="R1110" ca="1">INDEX('Lorri 401b'!L:L,MATCH('Retirement Calculator'!A1110,'Lorri 401b'!N:N,0),0)</f>
        <v>-13335028.595927421</v>
      </c>
      <c r="S1110" s="25">
        <f t="shared" ca="1" si="1047"/>
        <v>-3047927.3237181418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10322035.055205416</v>
      </c>
      <c r="R1111" s="25">
        <f t="array" aca="1" ref="R1111" ca="1">INDEX('Lorri 401b'!L:L,MATCH('Retirement Calculator'!A1111,'Lorri 401b'!N:N,0),0)</f>
        <v>-13411043.273655299</v>
      </c>
      <c r="S1111" s="25">
        <f t="shared" ca="1" si="1047"/>
        <v>-3089008.2184498832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10357114.395630702</v>
      </c>
      <c r="R1112" s="25">
        <f t="array" aca="1" ref="R1112" ca="1">INDEX('Lorri 401b'!L:L,MATCH('Retirement Calculator'!A1112,'Lorri 401b'!N:N,0),0)</f>
        <v>-13487374.679207044</v>
      </c>
      <c r="S1112" s="25">
        <f t="shared" ca="1" si="1047"/>
        <v>-3130260.2835763413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10392339.899974428</v>
      </c>
      <c r="R1113" s="25">
        <f t="array" aca="1" ref="R1113" ca="1">INDEX('Lorri 401b'!L:L,MATCH('Retirement Calculator'!A1113,'Lorri 401b'!N:N,0),0)</f>
        <v>-13564024.13228192</v>
      </c>
      <c r="S1113" s="25">
        <f t="shared" ca="1" si="1047"/>
        <v>-3171684.2323074918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10427712.177252918</v>
      </c>
      <c r="R1114" s="25">
        <f t="array" aca="1" ref="R1114" ca="1">INDEX('Lorri 401b'!L:L,MATCH('Retirement Calculator'!A1114,'Lorri 401b'!N:N,0),0)</f>
        <v>-13640992.958077941</v>
      </c>
      <c r="S1114" s="25">
        <f t="shared" ca="1" si="1047"/>
        <v>-3213280.7808250226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10463231.83902007</v>
      </c>
      <c r="R1115" s="25">
        <f t="array" aca="1" ref="R1115" ca="1">INDEX('Lorri 401b'!L:L,MATCH('Retirement Calculator'!A1115,'Lorri 401b'!N:N,0),0)</f>
        <v>-13718282.487314779</v>
      </c>
      <c r="S1115" s="25">
        <f t="shared" ca="1" si="1047"/>
        <v>-3255050.6482947096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10498899.499377917</v>
      </c>
      <c r="R1116" s="25">
        <f t="array" aca="1" ref="R1116" ca="1">INDEX('Lorri 401b'!L:L,MATCH('Retirement Calculator'!A1116,'Lorri 401b'!N:N,0),0)</f>
        <v>-13795894.056256771</v>
      </c>
      <c r="S1116" s="25">
        <f t="shared" ca="1" si="1047"/>
        <v>-3296994.5568788536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10534715.774987256</v>
      </c>
      <c r="R1117" s="25">
        <f t="array" aca="1" ref="R1117" ca="1">INDEX('Lorri 401b'!L:L,MATCH('Retirement Calculator'!A1117,'Lorri 401b'!N:N,0),0)</f>
        <v>-13873829.006736021</v>
      </c>
      <c r="S1117" s="25">
        <f t="shared" ca="1" si="1047"/>
        <v>-3339113.2317487653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10570681.2850783</v>
      </c>
      <c r="R1118" s="25">
        <f t="array" aca="1" ref="R1118" ca="1">INDEX('Lorri 401b'!L:L,MATCH('Retirement Calculator'!A1118,'Lorri 401b'!N:N,0),0)</f>
        <v>-13952088.686175602</v>
      </c>
      <c r="S1118" s="25">
        <f t="shared" ca="1" si="1047"/>
        <v>-3381407.4010973014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10606796.651461391</v>
      </c>
      <c r="R1119" s="25">
        <f t="array" aca="1" ref="R1119" ca="1">INDEX('Lorri 401b'!L:L,MATCH('Retirement Calculator'!A1119,'Lorri 401b'!N:N,0),0)</f>
        <v>-14030674.447612846</v>
      </c>
      <c r="S1119" s="25">
        <f t="shared" ca="1" si="1047"/>
        <v>-3423877.7961514555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10643062.498537743</v>
      </c>
      <c r="R1120" s="25">
        <f t="array" aca="1" ref="R1120" ca="1">INDEX('Lorri 401b'!L:L,MATCH('Retirement Calculator'!A1120,'Lorri 401b'!N:N,0),0)</f>
        <v>-14109587.649722748</v>
      </c>
      <c r="S1120" s="25">
        <f t="shared" ca="1" si="1047"/>
        <v>-3466525.151185004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10679479.453310248</v>
      </c>
      <c r="R1121" s="25">
        <f t="array" aca="1" ref="R1121" ca="1">INDEX('Lorri 401b'!L:L,MATCH('Retirement Calculator'!A1121,'Lorri 401b'!N:N,0),0)</f>
        <v>-14188829.65684144</v>
      </c>
      <c r="S1121" s="25">
        <f t="shared" ca="1" si="1047"/>
        <v>-3509350.2035311926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10716048.145394305</v>
      </c>
      <c r="R1122" s="25">
        <f t="array" aca="1" ref="R1122" ca="1">INDEX('Lorri 401b'!L:L,MATCH('Retirement Calculator'!A1122,'Lorri 401b'!N:N,0),0)</f>
        <v>-14268401.838989792</v>
      </c>
      <c r="S1122" s="25">
        <f t="shared" ca="1" si="1047"/>
        <v>-3552353.6935954876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10752769.207028711</v>
      </c>
      <c r="R1123" s="25">
        <f t="array" aca="1" ref="R1123" ca="1">INDEX('Lorri 401b'!L:L,MATCH('Retirement Calculator'!A1123,'Lorri 401b'!N:N,0),0)</f>
        <v>-14348305.571897097</v>
      </c>
      <c r="S1123" s="25">
        <f t="shared" ca="1" si="1047"/>
        <v>-3595536.3648683857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10789643.273086594</v>
      </c>
      <c r="R1124" s="25">
        <f t="array" aca="1" ref="R1124" ca="1">INDEX('Lorri 401b'!L:L,MATCH('Retirement Calculator'!A1124,'Lorri 401b'!N:N,0),0)</f>
        <v>-14428542.237024849</v>
      </c>
      <c r="S1124" s="25">
        <f t="shared" ca="1" si="1047"/>
        <v>-3638898.9639382549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10826670.981086386</v>
      </c>
      <c r="R1125" s="25">
        <f t="array" aca="1" ref="R1125" ca="1">INDEX('Lorri 401b'!L:L,MATCH('Retirement Calculator'!A1125,'Lorri 401b'!N:N,0),0)</f>
        <v>-14509113.221590633</v>
      </c>
      <c r="S1125" s="25">
        <f t="shared" ca="1" si="1047"/>
        <v>-3682442.2405042462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10863852.971202843</v>
      </c>
      <c r="R1126" s="25">
        <f t="array" aca="1" ref="R1126" ca="1">INDEX('Lorri 401b'!L:L,MATCH('Retirement Calculator'!A1126,'Lorri 401b'!N:N,0),0)</f>
        <v>-14590019.918592107</v>
      </c>
      <c r="S1126" s="25">
        <f t="shared" ca="1" si="1047"/>
        <v>-3726166.9473892637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10901189.886278119</v>
      </c>
      <c r="R1127" s="25">
        <f t="array" aca="1" ref="R1127" ca="1">INDEX('Lorri 401b'!L:L,MATCH('Retirement Calculator'!A1127,'Lorri 401b'!N:N,0),0)</f>
        <v>-14671263.726831088</v>
      </c>
      <c r="S1127" s="25">
        <f t="shared" ca="1" si="1047"/>
        <v>-3770073.8405529689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10938682.371832876</v>
      </c>
      <c r="R1128" s="25">
        <f t="array" aca="1" ref="R1128" ca="1">INDEX('Lorri 401b'!L:L,MATCH('Retirement Calculator'!A1128,'Lorri 401b'!N:N,0),0)</f>
        <v>-14752846.050937731</v>
      </c>
      <c r="S1128" s="25">
        <f t="shared" ca="1" si="1047"/>
        <v>-3814163.6791048553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10976331.076077443</v>
      </c>
      <c r="R1129" s="25">
        <f t="array" aca="1" ref="R1129" ca="1">INDEX('Lorri 401b'!L:L,MATCH('Retirement Calculator'!A1129,'Lorri 401b'!N:N,0),0)</f>
        <v>-14834768.301394818</v>
      </c>
      <c r="S1129" s="25">
        <f t="shared" ca="1" si="1047"/>
        <v>-3858437.2253173757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11014136.64992303</v>
      </c>
      <c r="R1130" s="25">
        <f t="array" aca="1" ref="R1130" ca="1">INDEX('Lorri 401b'!L:L,MATCH('Retirement Calculator'!A1130,'Lorri 401b'!N:N,0),0)</f>
        <v>-14917031.894562144</v>
      </c>
      <c r="S1130" s="25">
        <f t="shared" ca="1" si="1047"/>
        <v>-3902895.2446391135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11052099.746992974</v>
      </c>
      <c r="R1131" s="25">
        <f t="array" aca="1" ref="R1131" ca="1">INDEX('Lorri 401b'!L:L,MATCH('Retirement Calculator'!A1131,'Lorri 401b'!N:N,0),0)</f>
        <v>-14999638.252700999</v>
      </c>
      <c r="S1131" s="25">
        <f t="shared" ca="1" si="1047"/>
        <v>-3947538.5057080258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11090221.023634043</v>
      </c>
      <c r="R1132" s="25">
        <f t="array" aca="1" ref="R1132" ca="1">INDEX('Lorri 401b'!L:L,MATCH('Retirement Calculator'!A1132,'Lorri 401b'!N:N,0),0)</f>
        <v>-15082588.803998766</v>
      </c>
      <c r="S1132" s="25">
        <f t="shared" ca="1" si="1047"/>
        <v>-3992367.7803647239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11128501.138927782</v>
      </c>
      <c r="R1133" s="25">
        <f t="array" aca="1" ref="R1133" ca="1">INDEX('Lorri 401b'!L:L,MATCH('Retirement Calculator'!A1133,'Lorri 401b'!N:N,0),0)</f>
        <v>-15165884.982593609</v>
      </c>
      <c r="S1133" s="25">
        <f t="shared" ca="1" si="1047"/>
        <v>-4037383.8436658271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11166940.754701912</v>
      </c>
      <c r="R1134" s="25">
        <f t="array" aca="1" ref="R1134" ca="1">INDEX('Lorri 401b'!L:L,MATCH('Retirement Calculator'!A1134,'Lorri 401b'!N:N,0),0)</f>
        <v>-15249528.228599263</v>
      </c>
      <c r="S1134" s="25">
        <f t="shared" ca="1" si="1047"/>
        <v>-4082587.473897351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11205540.535541767</v>
      </c>
      <c r="R1135" s="25">
        <f t="array" aca="1" ref="R1135" ca="1">INDEX('Lorri 401b'!L:L,MATCH('Retirement Calculator'!A1135,'Lorri 401b'!N:N,0),0)</f>
        <v>-15333519.98812994</v>
      </c>
      <c r="S1135" s="25">
        <f t="shared" ca="1" si="1047"/>
        <v>-4127979.4525881726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11244301.148801789</v>
      </c>
      <c r="R1136" s="25">
        <f t="array" aca="1" ref="R1136" ca="1">INDEX('Lorri 401b'!L:L,MATCH('Retirement Calculator'!A1136,'Lorri 401b'!N:N,0),0)</f>
        <v>-15417861.713325329</v>
      </c>
      <c r="S1136" s="25">
        <f t="shared" ca="1" si="1047"/>
        <v>-4173560.5645235404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11283223.264617059</v>
      </c>
      <c r="R1137" s="25">
        <f t="array" aca="1" ref="R1137" ca="1">INDEX('Lorri 401b'!L:L,MATCH('Retirement Calculator'!A1137,'Lorri 401b'!N:N,0),0)</f>
        <v>-15502554.862375699</v>
      </c>
      <c r="S1137" s="25">
        <f t="shared" ca="1" si="1047"/>
        <v>-4219331.5977586396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11322307.555914894</v>
      </c>
      <c r="R1138" s="25">
        <f t="array" aca="1" ref="R1138" ca="1">INDEX('Lorri 401b'!L:L,MATCH('Retirement Calculator'!A1138,'Lorri 401b'!N:N,0),0)</f>
        <v>-15587600.899547111</v>
      </c>
      <c r="S1138" s="25">
        <f t="shared" ca="1" si="1047"/>
        <v>-4265293.3436322175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11361554.69842647</v>
      </c>
      <c r="R1139" s="25">
        <f t="array" aca="1" ref="R1139" ca="1">INDEX('Lorri 401b'!L:L,MATCH('Retirement Calculator'!A1139,'Lorri 401b'!N:N,0),0)</f>
        <v>-15673001.295206739</v>
      </c>
      <c r="S1139" s="25">
        <f t="shared" ca="1" si="1047"/>
        <v>-4311446.5967802685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11400965.370698512</v>
      </c>
      <c r="R1140" s="25">
        <f t="array" aca="1" ref="R1140" ca="1">INDEX('Lorri 401b'!L:L,MATCH('Retirement Calculator'!A1140,'Lorri 401b'!N:N,0),0)</f>
        <v>-15758757.525848281</v>
      </c>
      <c r="S1140" s="25">
        <f t="shared" ca="1" si="1047"/>
        <v>-4357792.155149769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11440540.25410502</v>
      </c>
      <c r="R1141" s="25">
        <f t="array" aca="1" ref="R1141" ca="1">INDEX('Lorri 401b'!L:L,MATCH('Retirement Calculator'!A1141,'Lorri 401b'!N:N,0),0)</f>
        <v>-15844871.074117495</v>
      </c>
      <c r="S1141" s="25">
        <f t="shared" ca="1" si="1047"/>
        <v>-4404330.8200124744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11480280.032859055</v>
      </c>
      <c r="R1142" s="25">
        <f t="array" aca="1" ref="R1142" ca="1">INDEX('Lorri 401b'!L:L,MATCH('Retirement Calculator'!A1142,'Lorri 401b'!N:N,0),0)</f>
        <v>-15931343.428837832</v>
      </c>
      <c r="S1142" s="25">
        <f t="shared" ca="1" si="1047"/>
        <v>-4451063.3959787767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11520185.394024566</v>
      </c>
      <c r="R1143" s="25">
        <f t="array" aca="1" ref="R1143" ca="1">INDEX('Lorri 401b'!L:L,MATCH('Retirement Calculator'!A1143,'Lorri 401b'!N:N,0),0)</f>
        <v>-16018176.08503617</v>
      </c>
      <c r="S1143" s="25">
        <f t="shared" ca="1" si="1047"/>
        <v>-4497990.6910116039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11560257.027528265</v>
      </c>
      <c r="R1144" s="25">
        <f t="array" aca="1" ref="R1144" ca="1">INDEX('Lorri 401b'!L:L,MATCH('Retirement Calculator'!A1144,'Lorri 401b'!N:N,0),0)</f>
        <v>-16105370.543968668</v>
      </c>
      <c r="S1144" s="25">
        <f t="shared" ca="1" si="1047"/>
        <v>-4545113.5164404027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11600495.626171565</v>
      </c>
      <c r="R1145" s="25">
        <f t="array" aca="1" ref="R1145" ca="1">INDEX('Lorri 401b'!L:L,MATCH('Retirement Calculator'!A1145,'Lorri 401b'!N:N,0),0)</f>
        <v>-16192928.313146718</v>
      </c>
      <c r="S1145" s="25">
        <f t="shared" ca="1" si="1047"/>
        <v>-4592432.6869751532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11640901.885642543</v>
      </c>
      <c r="R1146" s="25">
        <f t="array" aca="1" ref="R1146" ca="1">INDEX('Lorri 401b'!L:L,MATCH('Retirement Calculator'!A1146,'Lorri 401b'!N:N,0),0)</f>
        <v>-16280850.906363009</v>
      </c>
      <c r="S1146" s="25">
        <f t="shared" ca="1" si="1047"/>
        <v>-4639949.0207204651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11681476.504527984</v>
      </c>
      <c r="R1147" s="25">
        <f t="array" aca="1" ref="R1147" ca="1">INDEX('Lorri 401b'!L:L,MATCH('Retirement Calculator'!A1147,'Lorri 401b'!N:N,0),0)</f>
        <v>-16369139.843717702</v>
      </c>
      <c r="S1147" s="25">
        <f t="shared" ca="1" si="1047"/>
        <v>-4687663.3391897175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11722220.184325447</v>
      </c>
      <c r="R1148" s="25">
        <f t="array" aca="1" ref="R1148" ca="1">INDEX('Lorri 401b'!L:L,MATCH('Retirement Calculator'!A1148,'Lorri 401b'!N:N,0),0)</f>
        <v>-16457796.651644705</v>
      </c>
      <c r="S1148" s="25">
        <f t="shared" ca="1" si="1047"/>
        <v>-4735576.4673192576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11763133.629455401</v>
      </c>
      <c r="R1149" s="25">
        <f t="array" aca="1" ref="R1149" ca="1">INDEX('Lorri 401b'!L:L,MATCH('Retirement Calculator'!A1149,'Lorri 401b'!N:N,0),0)</f>
        <v>-16546822.862938071</v>
      </c>
      <c r="S1149" s="25">
        <f t="shared" ca="1" si="1047"/>
        <v>-4783689.23348267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11804217.547273396</v>
      </c>
      <c r="R1150" s="25">
        <f t="array" aca="1" ref="R1150" ca="1">INDEX('Lorri 401b'!L:L,MATCH('Retirement Calculator'!A1150,'Lorri 401b'!N:N,0),0)</f>
        <v>-16636220.016778493</v>
      </c>
      <c r="S1150" s="25">
        <f t="shared" ca="1" si="1047"/>
        <v>-4832002.4695050977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11845472.648082299</v>
      </c>
      <c r="R1151" s="25">
        <f t="array" aca="1" ref="R1151" ca="1">INDEX('Lorri 401b'!L:L,MATCH('Retirement Calculator'!A1151,'Lorri 401b'!N:N,0),0)</f>
        <v>-16725989.658759918</v>
      </c>
      <c r="S1151" s="25">
        <f t="shared" ca="1" si="1047"/>
        <v>-4880517.0106776189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11886899.645144572</v>
      </c>
      <c r="R1152" s="25">
        <f t="array" aca="1" ref="R1152" ca="1">INDEX('Lorri 401b'!L:L,MATCH('Retirement Calculator'!A1152,'Lorri 401b'!N:N,0),0)</f>
        <v>-16816133.340916265</v>
      </c>
      <c r="S1152" s="25">
        <f t="shared" ca="1" si="1047"/>
        <v>-4929233.6957716923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11928499.254694605</v>
      </c>
      <c r="R1153" s="25">
        <f t="array" aca="1" ref="R1153" ca="1">INDEX('Lorri 401b'!L:L,MATCH('Retirement Calculator'!A1153,'Lorri 401b'!N:N,0),0)</f>
        <v>-16906652.621748261</v>
      </c>
      <c r="S1153" s="25">
        <f t="shared" ca="1" si="1047"/>
        <v>-4978153.3670536559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11970272.195951097</v>
      </c>
      <c r="R1154" s="25">
        <f t="array" aca="1" ref="R1154" ca="1">INDEX('Lorri 401b'!L:L,MATCH('Retirement Calculator'!A1154,'Lorri 401b'!N:N,0),0)</f>
        <v>-16997549.066250391</v>
      </c>
      <c r="S1154" s="25">
        <f t="shared" ca="1" si="1047"/>
        <v>-5027276.8702992946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12012219.191129491</v>
      </c>
      <c r="R1155" s="25">
        <f t="array" aca="1" ref="R1155" ca="1">INDEX('Lorri 401b'!L:L,MATCH('Retirement Calculator'!A1155,'Lorri 401b'!N:N,0),0)</f>
        <v>-17088824.245937947</v>
      </c>
      <c r="S1155" s="25">
        <f t="shared" ca="1" si="1047"/>
        <v>-5076605.0548084565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12054340.965454461</v>
      </c>
      <c r="R1156" s="25">
        <f t="array" aca="1" ref="R1156" ca="1">INDEX('Lorri 401b'!L:L,MATCH('Retirement Calculator'!A1156,'Lorri 401b'!N:N,0),0)</f>
        <v>-17180479.738874201</v>
      </c>
      <c r="S1156" s="25">
        <f t="shared" ca="1" si="1047"/>
        <v>-5126138.7734197397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12096638.247172453</v>
      </c>
      <c r="R1157" s="25">
        <f t="array" aca="1" ref="R1157" ca="1">INDEX('Lorri 401b'!L:L,MATCH('Retirement Calculator'!A1157,'Lorri 401b'!N:N,0),0)</f>
        <v>-17272517.129697692</v>
      </c>
      <c r="S1157" s="25">
        <f t="shared" ca="1" si="1047"/>
        <v>-5175878.8825252391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12139111.767564269</v>
      </c>
      <c r="R1158" s="25">
        <f t="array" aca="1" ref="R1158" ca="1">INDEX('Lorri 401b'!L:L,MATCH('Retirement Calculator'!A1158,'Lorri 401b'!N:N,0),0)</f>
        <v>-17364938.009649612</v>
      </c>
      <c r="S1158" s="25">
        <f t="shared" ca="1" si="1047"/>
        <v>-5225826.2420853432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12181762.260957718</v>
      </c>
      <c r="R1159" s="25">
        <f t="array" aca="1" ref="R1159" ca="1">INDEX('Lorri 401b'!L:L,MATCH('Retirement Calculator'!A1159,'Lorri 401b'!N:N,0),0)</f>
        <v>-17457743.976601332</v>
      </c>
      <c r="S1159" s="25">
        <f t="shared" ca="1" si="1047"/>
        <v>-5275981.7156436145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12224590.464740306</v>
      </c>
      <c r="R1160" s="25">
        <f t="array" aca="1" ref="R1160" ca="1">INDEX('Lorri 401b'!L:L,MATCH('Retirement Calculator'!A1160,'Lorri 401b'!N:N,0),0)</f>
        <v>-17550936.635082018</v>
      </c>
      <c r="S1160" s="25">
        <f t="shared" ca="1" si="1047"/>
        <v>-5326346.1703417115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12267597.119371988</v>
      </c>
      <c r="R1161" s="25">
        <f t="array" aca="1" ref="R1161" ca="1">INDEX('Lorri 401b'!L:L,MATCH('Retirement Calculator'!A1161,'Lorri 401b'!N:N,0),0)</f>
        <v>-17644517.596306372</v>
      </c>
      <c r="S1161" s="25">
        <f t="shared" ca="1" si="1047"/>
        <v>-5376920.4769343846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12310782.968397969</v>
      </c>
      <c r="R1162" s="25">
        <f t="array" aca="1" ref="R1162" ca="1">INDEX('Lorri 401b'!L:L,MATCH('Retirement Calculator'!A1162,'Lorri 401b'!N:N,0),0)</f>
        <v>-17738488.478202496</v>
      </c>
      <c r="S1162" s="25">
        <f t="shared" ca="1" si="1047"/>
        <v>-5427705.5098045263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12354148.758461559</v>
      </c>
      <c r="R1163" s="25">
        <f t="array" aca="1" ref="R1163" ca="1">INDEX('Lorri 401b'!L:L,MATCH('Retirement Calculator'!A1163,'Lorri 401b'!N:N,0),0)</f>
        <v>-17832850.905439854</v>
      </c>
      <c r="S1163" s="25">
        <f t="shared" ca="1" si="1047"/>
        <v>-5478702.1469782945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12397695.23931708</v>
      </c>
      <c r="R1164" s="25">
        <f t="array" aca="1" ref="R1164" ca="1">INDEX('Lorri 401b'!L:L,MATCH('Retirement Calculator'!A1164,'Lorri 401b'!N:N,0),0)</f>
        <v>-17927606.509457368</v>
      </c>
      <c r="S1164" s="25">
        <f t="shared" ca="1" si="1047"/>
        <v>-5529911.2701402884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12441423.163842833</v>
      </c>
      <c r="R1165" s="25">
        <f t="array" aca="1" ref="R1165" ca="1">INDEX('Lorri 401b'!L:L,MATCH('Retirement Calculator'!A1165,'Lorri 401b'!N:N,0),0)</f>
        <v>-18022756.928491622</v>
      </c>
      <c r="S1165" s="25">
        <f t="shared" ca="1" si="1047"/>
        <v>-5581333.7646487895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12485333.288054109</v>
      </c>
      <c r="R1166" s="25">
        <f t="array" aca="1" ref="R1166" ca="1">INDEX('Lorri 401b'!L:L,MATCH('Retirement Calculator'!A1166,'Lorri 401b'!N:N,0),0)</f>
        <v>-18118303.807605185</v>
      </c>
      <c r="S1166" s="25">
        <f t="shared" ca="1" si="1047"/>
        <v>-5632970.519551076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12529426.371116266</v>
      </c>
      <c r="R1167" s="25">
        <f t="array" aca="1" ref="R1167" ca="1">INDEX('Lorri 401b'!L:L,MATCH('Retirement Calculator'!A1167,'Lorri 401b'!N:N,0),0)</f>
        <v>-18214248.798715055</v>
      </c>
      <c r="S1167" s="25">
        <f t="shared" ca="1" si="1047"/>
        <v>-5684822.4275987893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12573703.175357848</v>
      </c>
      <c r="R1168" s="25">
        <f t="array" aca="1" ref="R1168" ca="1">INDEX('Lorri 401b'!L:L,MATCH('Retirement Calculator'!A1168,'Lorri 401b'!N:N,0),0)</f>
        <v>-18310593.560621213</v>
      </c>
      <c r="S1168" s="25">
        <f t="shared" ca="1" si="1047"/>
        <v>-5736890.3852633648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12618164.46628377</v>
      </c>
      <c r="R1169" s="25">
        <f t="array" aca="1" ref="R1169" ca="1">INDEX('Lorri 401b'!L:L,MATCH('Retirement Calculator'!A1169,'Lorri 401b'!N:N,0),0)</f>
        <v>-18407339.759035315</v>
      </c>
      <c r="S1169" s="25">
        <f t="shared" ca="1" si="1047"/>
        <v>-5789175.2927515451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12662811.012588549</v>
      </c>
      <c r="R1170" s="25">
        <f t="array" aca="1" ref="R1170" ca="1">INDEX('Lorri 401b'!L:L,MATCH('Retirement Calculator'!A1170,'Lorri 401b'!N:N,0),0)</f>
        <v>-18504489.066609476</v>
      </c>
      <c r="S1170" s="25">
        <f t="shared" ca="1" si="1047"/>
        <v>-5841678.0540209264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12707643.586169599</v>
      </c>
      <c r="R1171" s="25">
        <f t="array" aca="1" ref="R1171" ca="1">INDEX('Lorri 401b'!L:L,MATCH('Retirement Calculator'!A1171,'Lorri 401b'!N:N,0),0)</f>
        <v>-18602043.162965197</v>
      </c>
      <c r="S1171" s="25">
        <f t="shared" ca="1" si="1047"/>
        <v>-5894399.5767955985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5" activePane="bottomLeft" state="frozen"/>
      <selection pane="bottomLeft" activeCell="E91" sqref="E9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15.931506849315069</v>
      </c>
      <c r="R1" s="400"/>
      <c r="S1" s="400"/>
      <c r="T1" s="400"/>
      <c r="U1" s="400"/>
      <c r="V1" s="401">
        <f ca="1">(TODAY()-B16)/365</f>
        <v>16.427397260273974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18.682191780821917</v>
      </c>
      <c r="B2" s="338">
        <v>39356</v>
      </c>
      <c r="C2" s="338">
        <f ca="1">TODAY()</f>
        <v>46175</v>
      </c>
      <c r="D2" s="399">
        <f>-(SUM(D7:D80))</f>
        <v>-435224.27000000008</v>
      </c>
      <c r="E2" s="399">
        <f>(H82+L82+Q82+V82)*-1</f>
        <v>1113680.52</v>
      </c>
      <c r="F2" s="285">
        <f ca="1">D4</f>
        <v>0.11592615246772769</v>
      </c>
      <c r="G2" s="402">
        <f ca="1">(72/(F2*100))</f>
        <v>6.2108504825987252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0.11592615246772769</v>
      </c>
      <c r="E4" s="400"/>
      <c r="F4" s="296"/>
      <c r="G4" s="296"/>
      <c r="H4" s="296"/>
      <c r="I4" s="400"/>
      <c r="J4" s="296">
        <f ca="1">XIRR(H8:H82,B8:B82)</f>
        <v>0.11745712161064148</v>
      </c>
      <c r="K4" s="296"/>
      <c r="L4" s="296"/>
      <c r="M4" s="296"/>
      <c r="N4" s="400"/>
      <c r="O4" s="296">
        <f ca="1">XIRR(L7:L82,B7:B82)</f>
        <v>0.11363655924797059</v>
      </c>
      <c r="P4" s="296"/>
      <c r="Q4" s="296"/>
      <c r="R4" s="400"/>
      <c r="S4" s="400"/>
      <c r="T4" s="296">
        <f ca="1">XIRR(Q18:Q82,B18:B82)</f>
        <v>0.11512057185173036</v>
      </c>
      <c r="U4" s="296"/>
      <c r="V4" s="296"/>
      <c r="W4" s="296"/>
      <c r="X4" s="400"/>
      <c r="Y4" s="296">
        <f ca="1">XIRR(V16:V82,B16:B82)</f>
        <v>0.11586137413978578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46173</v>
      </c>
      <c r="D81" s="399">
        <f t="shared" si="1"/>
        <v>5971.34</v>
      </c>
      <c r="E81" s="341">
        <f t="shared" ref="E81:F81" si="86">I81+N81+S81+X81</f>
        <v>143158.88</v>
      </c>
      <c r="F81" s="341">
        <f t="shared" si="86"/>
        <v>1113680.52</v>
      </c>
      <c r="G81" s="285">
        <f t="shared" si="4"/>
        <v>0.14796088084625109</v>
      </c>
      <c r="H81" s="408">
        <v>1603.84</v>
      </c>
      <c r="I81" s="408">
        <v>58266.35</v>
      </c>
      <c r="J81" s="408">
        <f t="shared" si="9"/>
        <v>437382.45999999996</v>
      </c>
      <c r="K81" s="412">
        <f t="shared" si="5"/>
        <v>0.15401576663037675</v>
      </c>
      <c r="L81" s="409">
        <v>122.16</v>
      </c>
      <c r="M81" s="409">
        <v>0</v>
      </c>
      <c r="N81" s="409">
        <v>18268.099999999999</v>
      </c>
      <c r="O81" s="409">
        <f t="shared" si="81"/>
        <v>139736.80999999997</v>
      </c>
      <c r="P81" s="413">
        <f t="shared" si="7"/>
        <v>0.15046912619907007</v>
      </c>
      <c r="Q81" s="408">
        <v>2830.21</v>
      </c>
      <c r="R81" s="408">
        <v>-4.75</v>
      </c>
      <c r="S81" s="408">
        <v>52105.94</v>
      </c>
      <c r="T81" s="408">
        <f t="shared" si="21"/>
        <v>410853.82999999996</v>
      </c>
      <c r="U81" s="412">
        <f t="shared" si="22"/>
        <v>0.14581714736460588</v>
      </c>
      <c r="V81" s="409">
        <v>1415.13</v>
      </c>
      <c r="W81" s="409">
        <v>-4.75</v>
      </c>
      <c r="X81" s="409">
        <v>14518.49</v>
      </c>
      <c r="Y81" s="409">
        <f t="shared" si="17"/>
        <v>125707.42000000006</v>
      </c>
      <c r="Z81" s="413">
        <f t="shared" si="18"/>
        <v>0.131405561685285</v>
      </c>
    </row>
    <row r="82" spans="1:26" ht="11.25" customHeight="1" x14ac:dyDescent="0.3">
      <c r="A82" s="424"/>
      <c r="B82" s="411">
        <f ca="1">TODAY()</f>
        <v>46175</v>
      </c>
      <c r="C82" s="425"/>
      <c r="D82" s="426">
        <f>-F81</f>
        <v>-1113680.52</v>
      </c>
      <c r="E82" s="426"/>
      <c r="F82" s="426"/>
      <c r="G82" s="426"/>
      <c r="H82" s="426">
        <f>-J81</f>
        <v>-437382.45999999996</v>
      </c>
      <c r="I82" s="427"/>
      <c r="J82" s="426"/>
      <c r="K82" s="426"/>
      <c r="L82" s="426">
        <f>-O81</f>
        <v>-139736.80999999997</v>
      </c>
      <c r="M82" s="426"/>
      <c r="N82" s="427"/>
      <c r="O82" s="426"/>
      <c r="P82" s="426"/>
      <c r="Q82" s="426">
        <f>-T81</f>
        <v>-410853.82999999996</v>
      </c>
      <c r="R82" s="426"/>
      <c r="S82" s="426"/>
      <c r="T82" s="426"/>
      <c r="U82" s="426"/>
      <c r="V82" s="426">
        <f>-Y81</f>
        <v>-125707.42000000006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5.7180243045052322E-2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3.3616796332621282E-2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46175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13.998631074606434</v>
      </c>
      <c r="D3" s="429" t="s">
        <v>633</v>
      </c>
      <c r="E3" s="441">
        <f ca="1">'TSP-401K'!J4</f>
        <v>0.11745712161064148</v>
      </c>
      <c r="F3" s="429" t="s">
        <v>633</v>
      </c>
      <c r="G3" s="441">
        <f ca="1">'TSP-401K'!O4</f>
        <v>0.11363655924797059</v>
      </c>
      <c r="H3" s="429" t="s">
        <v>633</v>
      </c>
      <c r="I3" s="441">
        <f ca="1">'TSP-401K'!T4</f>
        <v>0.11512057185173036</v>
      </c>
      <c r="J3" s="429" t="s">
        <v>633</v>
      </c>
      <c r="K3" s="441">
        <f ca="1">'TSP-401K'!Y4</f>
        <v>0.11586137413978578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13.998631074606434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1113680.52</v>
      </c>
      <c r="D6" s="429" t="s">
        <v>637</v>
      </c>
      <c r="E6" s="445">
        <f>'TSP-401K'!H82*-1</f>
        <v>437382.45999999996</v>
      </c>
      <c r="F6" s="429" t="s">
        <v>637</v>
      </c>
      <c r="G6" s="445">
        <f>'TSP-401K'!L82*-1</f>
        <v>139736.80999999997</v>
      </c>
      <c r="H6" s="429" t="s">
        <v>637</v>
      </c>
      <c r="I6" s="445">
        <f>'TSP-401K'!Q82*-1</f>
        <v>410853.82999999996</v>
      </c>
      <c r="J6" s="429" t="s">
        <v>637</v>
      </c>
      <c r="K6" s="445">
        <f>'TSP-401K'!V82*-1</f>
        <v>125707.42000000006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6933293.9231417859</v>
      </c>
      <c r="D8" s="429" t="s">
        <v>639</v>
      </c>
      <c r="E8" s="445">
        <f ca="1">FV(E3/26,C3*26,-(E2*0.1)/26,-E6,1)</f>
        <v>2626696.2237701947</v>
      </c>
      <c r="F8" s="429" t="s">
        <v>639</v>
      </c>
      <c r="G8" s="445">
        <f ca="1">FV(G3/12,12*C3,-(G2*0.1)/12,-G6,1)</f>
        <v>742534.11934806686</v>
      </c>
      <c r="H8" s="429" t="s">
        <v>639</v>
      </c>
      <c r="I8" s="445">
        <f ca="1">FV(I3/24,C5*24,-(I2*0.1)/24,-I6,1)</f>
        <v>2616743.0005584187</v>
      </c>
      <c r="J8" s="429" t="s">
        <v>639</v>
      </c>
      <c r="K8" s="445">
        <f ca="1">FV(K3/24,C5*24,-(K2*0.055)/24,-K6,1)</f>
        <v>947320.5794651052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3369230.3431182615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3369230.3431182615</v>
      </c>
      <c r="C8" s="447">
        <f t="shared" ref="C8:C136" si="0">SUMIF(G:G,A8,J:J)</f>
        <v>377513.19893278764</v>
      </c>
      <c r="D8" s="447">
        <f ca="1">SUMIF(G:G,1,K:K)</f>
        <v>161994.05872025978</v>
      </c>
      <c r="E8" s="447">
        <f t="shared" ref="E8:E136" ca="1" si="1">B8-C8+D8</f>
        <v>3153711.2029057341</v>
      </c>
      <c r="F8" s="431"/>
      <c r="G8" s="459">
        <v>1</v>
      </c>
      <c r="H8" s="459">
        <v>1</v>
      </c>
      <c r="I8" s="444">
        <f ca="1">B1</f>
        <v>3369230.3431182615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13907.378791141095</v>
      </c>
      <c r="L8" s="444">
        <f t="shared" ref="L8:L262" ca="1" si="3">I8-J8+K8</f>
        <v>3351678.2886650041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3153711.2029057341</v>
      </c>
      <c r="C9" s="447">
        <f t="shared" si="0"/>
        <v>377513.19893278764</v>
      </c>
      <c r="D9" s="447">
        <f ca="1">SUMIF(G:G,2,K:K)</f>
        <v>150967.69047714755</v>
      </c>
      <c r="E9" s="447">
        <f t="shared" ca="1" si="1"/>
        <v>2927165.6944500944</v>
      </c>
      <c r="F9" s="431"/>
      <c r="G9" s="459">
        <v>1</v>
      </c>
      <c r="H9" s="459">
        <v>2</v>
      </c>
      <c r="I9" s="444">
        <f t="shared" ref="I9:I263" ca="1" si="5">L8</f>
        <v>3351678.2886650041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13834.245230919189</v>
      </c>
      <c r="L9" s="444">
        <f t="shared" ca="1" si="3"/>
        <v>3334053.1006515245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2927165.6944500944</v>
      </c>
      <c r="C10" s="447">
        <f t="shared" si="0"/>
        <v>377513.19893278764</v>
      </c>
      <c r="D10" s="447">
        <f ca="1">SUMIF(G:G,3,K:K)</f>
        <v>139377.19230797494</v>
      </c>
      <c r="E10" s="447">
        <f t="shared" ca="1" si="1"/>
        <v>2689029.6878252821</v>
      </c>
      <c r="F10" s="431"/>
      <c r="G10" s="459">
        <v>1</v>
      </c>
      <c r="H10" s="459">
        <v>3</v>
      </c>
      <c r="I10" s="444">
        <f t="shared" ca="1" si="5"/>
        <v>3334053.1006515245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13760.806947529691</v>
      </c>
      <c r="L10" s="444">
        <f t="shared" ca="1" si="3"/>
        <v>3316354.4743546555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2689029.6878252821</v>
      </c>
      <c r="C11" s="447">
        <f t="shared" si="0"/>
        <v>372857.19893278764</v>
      </c>
      <c r="D11" s="447">
        <f ca="1">SUMIF(G:G,4,K:K)</f>
        <v>127262.07575246808</v>
      </c>
      <c r="E11" s="447">
        <f t="shared" ca="1" si="1"/>
        <v>2443434.5646449625</v>
      </c>
      <c r="F11" s="431"/>
      <c r="G11" s="459">
        <v>1</v>
      </c>
      <c r="H11" s="459">
        <v>4</v>
      </c>
      <c r="I11" s="444">
        <f t="shared" ca="1" si="5"/>
        <v>3316354.4743546555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13687.062671292735</v>
      </c>
      <c r="L11" s="444">
        <f t="shared" ca="1" si="3"/>
        <v>3298582.1037815493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2443434.5646449625</v>
      </c>
      <c r="C12" s="447">
        <f t="shared" si="0"/>
        <v>368201.19893278764</v>
      </c>
      <c r="D12" s="447">
        <f ca="1">SUMIF(G:G,5,K:K)</f>
        <v>114884.68313691976</v>
      </c>
      <c r="E12" s="447">
        <f t="shared" ca="1" si="1"/>
        <v>2190118.0488490947</v>
      </c>
      <c r="F12" s="431"/>
      <c r="G12" s="459">
        <v>1</v>
      </c>
      <c r="H12" s="459">
        <v>5</v>
      </c>
      <c r="I12" s="444">
        <f t="shared" ca="1" si="5"/>
        <v>3298582.1037815493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13613.011127238127</v>
      </c>
      <c r="L12" s="444">
        <f t="shared" ca="1" si="3"/>
        <v>3280735.6816643886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2190118.0488490947</v>
      </c>
      <c r="C13" s="447">
        <f t="shared" si="0"/>
        <v>257645.72060989373</v>
      </c>
      <c r="D13" s="447">
        <f ca="1">SUMIF(G:G,6,K:K)</f>
        <v>103314.17439891264</v>
      </c>
      <c r="E13" s="447">
        <f t="shared" ca="1" si="1"/>
        <v>2035786.5026381135</v>
      </c>
      <c r="F13" s="431"/>
      <c r="G13" s="459">
        <v>1</v>
      </c>
      <c r="H13" s="459">
        <v>6</v>
      </c>
      <c r="I13" s="444">
        <f t="shared" ca="1" si="5"/>
        <v>3280735.6816643886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13538.65103508329</v>
      </c>
      <c r="L13" s="444">
        <f t="shared" ca="1" si="3"/>
        <v>3262814.8994550733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2035786.5026381135</v>
      </c>
      <c r="C14" s="447">
        <f t="shared" si="0"/>
        <v>102868.05095784225</v>
      </c>
      <c r="D14" s="447">
        <f ca="1">SUMIF(G:G,7,K:K)</f>
        <v>101325.68068699721</v>
      </c>
      <c r="E14" s="447">
        <f t="shared" ca="1" si="1"/>
        <v>2034244.1323672684</v>
      </c>
      <c r="F14" s="431"/>
      <c r="G14" s="459">
        <v>1</v>
      </c>
      <c r="H14" s="459">
        <v>7</v>
      </c>
      <c r="I14" s="444">
        <f t="shared" ca="1" si="5"/>
        <v>3262814.8994550733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13463.981109211143</v>
      </c>
      <c r="L14" s="444">
        <f t="shared" ca="1" si="3"/>
        <v>3244819.4473198857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2034244.1323672684</v>
      </c>
      <c r="C15" s="447">
        <f t="shared" si="0"/>
        <v>102868.05095784225</v>
      </c>
      <c r="D15" s="447">
        <f ca="1">SUMIF(G:G,8,K:K)</f>
        <v>101246.77009670448</v>
      </c>
      <c r="E15" s="447">
        <f t="shared" ca="1" si="1"/>
        <v>2032622.8515061308</v>
      </c>
      <c r="F15" s="431"/>
      <c r="G15" s="459">
        <v>1</v>
      </c>
      <c r="H15" s="459">
        <v>8</v>
      </c>
      <c r="I15" s="444">
        <f t="shared" ca="1" si="5"/>
        <v>3244819.4473198857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13389.000058647862</v>
      </c>
      <c r="L15" s="444">
        <f t="shared" ca="1" si="3"/>
        <v>3226749.0141341346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2032622.8515061308</v>
      </c>
      <c r="C16" s="447">
        <f t="shared" si="0"/>
        <v>95430.955357842235</v>
      </c>
      <c r="D16" s="447">
        <f ca="1">SUMIF(G:G,9,K:K)</f>
        <v>101352.35637718868</v>
      </c>
      <c r="E16" s="447">
        <f t="shared" ca="1" si="1"/>
        <v>2038544.2525254772</v>
      </c>
      <c r="F16" s="431"/>
      <c r="G16" s="459">
        <v>1</v>
      </c>
      <c r="H16" s="459">
        <v>9</v>
      </c>
      <c r="I16" s="444">
        <f t="shared" ca="1" si="5"/>
        <v>3226749.0141341346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13313.706587040566</v>
      </c>
      <c r="L16" s="444">
        <f t="shared" ca="1" si="3"/>
        <v>3208603.2874767766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2038544.2525254772</v>
      </c>
      <c r="C17" s="447">
        <f t="shared" si="0"/>
        <v>94754.855757842233</v>
      </c>
      <c r="D17" s="447">
        <f ca="1">SUMIF(G:G,10,K:K)</f>
        <v>101689.89703015034</v>
      </c>
      <c r="E17" s="447">
        <f t="shared" ca="1" si="1"/>
        <v>2045479.2937977852</v>
      </c>
      <c r="F17" s="431"/>
      <c r="G17" s="459">
        <v>1</v>
      </c>
      <c r="H17" s="459">
        <v>10</v>
      </c>
      <c r="I17" s="444">
        <f t="shared" ca="1" si="5"/>
        <v>3208603.2874767766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13238.099392634907</v>
      </c>
      <c r="L17" s="444">
        <f t="shared" ca="1" si="3"/>
        <v>3190381.9536250127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2045479.2937977852</v>
      </c>
      <c r="C18" s="447">
        <f t="shared" si="0"/>
        <v>94754.855757842233</v>
      </c>
      <c r="D18" s="447">
        <f ca="1">SUMIF(G:G,11,K:K)</f>
        <v>102044.70690352975</v>
      </c>
      <c r="E18" s="447">
        <f t="shared" ca="1" si="1"/>
        <v>2052769.1449434727</v>
      </c>
      <c r="F18" s="431"/>
      <c r="G18" s="459">
        <v>1</v>
      </c>
      <c r="H18" s="459">
        <v>11</v>
      </c>
      <c r="I18" s="444">
        <f t="shared" ca="1" si="5"/>
        <v>3190381.9536250127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13162.177168252558</v>
      </c>
      <c r="L18" s="444">
        <f t="shared" ca="1" si="3"/>
        <v>3172084.6975488663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2052769.1449434727</v>
      </c>
      <c r="C19" s="447">
        <f t="shared" si="0"/>
        <v>94754.855757842233</v>
      </c>
      <c r="D19" s="447">
        <f ca="1">SUMIF(G:G,12,K:K)</f>
        <v>102417.66952341842</v>
      </c>
      <c r="E19" s="447">
        <f t="shared" ca="1" si="1"/>
        <v>2060431.9587090488</v>
      </c>
      <c r="F19" s="431"/>
      <c r="G19" s="459">
        <v>1</v>
      </c>
      <c r="H19" s="459">
        <v>12</v>
      </c>
      <c r="I19" s="444">
        <f t="shared" ca="1" si="5"/>
        <v>3172084.6975488663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13085.938601268614</v>
      </c>
      <c r="L19" s="444">
        <f t="shared" ca="1" si="3"/>
        <v>3153711.2029057359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2060431.9587090488</v>
      </c>
      <c r="C20" s="447">
        <f t="shared" si="0"/>
        <v>94754.855757842233</v>
      </c>
      <c r="D20" s="447">
        <f ca="1">SUMIF(G:G,13,K:K)</f>
        <v>102809.71361877954</v>
      </c>
      <c r="E20" s="447">
        <f t="shared" ca="1" si="1"/>
        <v>2068486.8165699861</v>
      </c>
      <c r="F20" s="431"/>
      <c r="G20" s="459">
        <v>2</v>
      </c>
      <c r="H20" s="459">
        <v>13</v>
      </c>
      <c r="I20" s="444">
        <f t="shared" ca="1" si="5"/>
        <v>3153711.2029057359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13009.382373588905</v>
      </c>
      <c r="L20" s="444">
        <f t="shared" ca="1" si="3"/>
        <v>3135261.1520349262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2068486.8165699861</v>
      </c>
      <c r="C21" s="447">
        <f t="shared" si="0"/>
        <v>94754.855757842233</v>
      </c>
      <c r="D21" s="447">
        <f ca="1">SUMIF(G:G,14,K:K)</f>
        <v>103221.81543411264</v>
      </c>
      <c r="E21" s="447">
        <f t="shared" ca="1" si="1"/>
        <v>2076953.7762462564</v>
      </c>
      <c r="F21" s="431"/>
      <c r="G21" s="459">
        <v>2</v>
      </c>
      <c r="H21" s="459">
        <v>14</v>
      </c>
      <c r="I21" s="444">
        <f t="shared" ca="1" si="5"/>
        <v>3135261.1520349262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12932.507161627198</v>
      </c>
      <c r="L21" s="444">
        <f t="shared" ca="1" si="3"/>
        <v>3116734.2259521545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2076953.7762462564</v>
      </c>
      <c r="C22" s="447">
        <f t="shared" si="0"/>
        <v>94754.855757842233</v>
      </c>
      <c r="D22" s="447">
        <f ca="1">SUMIF(G:G,15,K:K)</f>
        <v>103655.00116043871</v>
      </c>
      <c r="E22" s="447">
        <f t="shared" ca="1" si="1"/>
        <v>2085853.9216488528</v>
      </c>
      <c r="F22" s="431"/>
      <c r="G22" s="459">
        <v>2</v>
      </c>
      <c r="H22" s="459">
        <v>15</v>
      </c>
      <c r="I22" s="444">
        <f t="shared" ca="1" si="5"/>
        <v>3116734.2259521545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12855.311636282315</v>
      </c>
      <c r="L22" s="444">
        <f t="shared" ca="1" si="3"/>
        <v>3098130.1043440378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2085853.9216488528</v>
      </c>
      <c r="C23" s="447">
        <f t="shared" si="0"/>
        <v>94754.855757842233</v>
      </c>
      <c r="D23" s="447">
        <f ca="1">SUMIF(G:G,16,K:K)</f>
        <v>104110.34949065895</v>
      </c>
      <c r="E23" s="447">
        <f t="shared" ca="1" si="1"/>
        <v>2095209.4153816693</v>
      </c>
      <c r="F23" s="431"/>
      <c r="G23" s="459">
        <v>2</v>
      </c>
      <c r="H23" s="459">
        <v>16</v>
      </c>
      <c r="I23" s="444">
        <f t="shared" ca="1" si="5"/>
        <v>3098130.1043440378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12777.794462915163</v>
      </c>
      <c r="L23" s="444">
        <f t="shared" ca="1" si="3"/>
        <v>3079448.4655625541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2095209.4153816693</v>
      </c>
      <c r="C24" s="447">
        <f t="shared" si="0"/>
        <v>94754.855757842233</v>
      </c>
      <c r="D24" s="447">
        <f ca="1">SUMIF(G:G,17,K:K)</f>
        <v>104588.99430565046</v>
      </c>
      <c r="E24" s="447">
        <f t="shared" ca="1" si="1"/>
        <v>2105043.5539294775</v>
      </c>
      <c r="F24" s="431"/>
      <c r="G24" s="459">
        <v>2</v>
      </c>
      <c r="H24" s="459">
        <v>17</v>
      </c>
      <c r="I24" s="444">
        <f t="shared" ca="1" si="5"/>
        <v>3079448.4655625541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12699.954301325646</v>
      </c>
      <c r="L24" s="444">
        <f t="shared" ca="1" si="3"/>
        <v>3060688.9866194809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2105043.5539294775</v>
      </c>
      <c r="C25" s="447">
        <f t="shared" si="0"/>
        <v>94754.855757842233</v>
      </c>
      <c r="D25" s="447">
        <f ca="1">SUMIF(G:G,18,K:K)</f>
        <v>105092.12749778827</v>
      </c>
      <c r="E25" s="447">
        <f t="shared" ca="1" si="1"/>
        <v>2115380.8256694232</v>
      </c>
      <c r="F25" s="431"/>
      <c r="G25" s="459">
        <v>2</v>
      </c>
      <c r="H25" s="459">
        <v>18</v>
      </c>
      <c r="I25" s="444">
        <f t="shared" ca="1" si="5"/>
        <v>3060688.9866194809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12621.789805729508</v>
      </c>
      <c r="L25" s="444">
        <f t="shared" ca="1" si="3"/>
        <v>3041851.3431808115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2115380.8256694232</v>
      </c>
      <c r="C26" s="447">
        <f t="shared" si="0"/>
        <v>94754.855757842233</v>
      </c>
      <c r="D26" s="447">
        <f ca="1">SUMIF(G:G,19,K:K)</f>
        <v>105621.00193892322</v>
      </c>
      <c r="E26" s="447">
        <f t="shared" ca="1" si="1"/>
        <v>2126246.9718505042</v>
      </c>
      <c r="F26" s="431"/>
      <c r="G26" s="459">
        <v>2</v>
      </c>
      <c r="H26" s="459">
        <v>19</v>
      </c>
      <c r="I26" s="444">
        <f t="shared" ca="1" si="5"/>
        <v>3041851.3431808115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12543.299624735053</v>
      </c>
      <c r="L26" s="444">
        <f t="shared" ca="1" si="3"/>
        <v>3022935.2095611477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2126246.9718505042</v>
      </c>
      <c r="C27" s="447">
        <f t="shared" si="0"/>
        <v>94754.855757842233</v>
      </c>
      <c r="D27" s="447">
        <f ca="1">SUMIF(G:G,20,K:K)</f>
        <v>106176.93460020779</v>
      </c>
      <c r="E27" s="447">
        <f t="shared" ca="1" si="1"/>
        <v>2137669.0506928698</v>
      </c>
      <c r="F27" s="431"/>
      <c r="G27" s="459">
        <v>2</v>
      </c>
      <c r="H27" s="459">
        <v>20</v>
      </c>
      <c r="I27" s="444">
        <f t="shared" ca="1" si="5"/>
        <v>3022935.2095611477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12464.482401319787</v>
      </c>
      <c r="L27" s="444">
        <f t="shared" ca="1" si="3"/>
        <v>3003940.2587180687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2137669.0506928698</v>
      </c>
      <c r="C28" s="447">
        <f t="shared" si="0"/>
        <v>94754.855757842233</v>
      </c>
      <c r="D28" s="447">
        <f ca="1">SUMIF(G:G,21,K:K)</f>
        <v>106761.30983153812</v>
      </c>
      <c r="E28" s="447">
        <f t="shared" ca="1" si="1"/>
        <v>2149675.5047665657</v>
      </c>
      <c r="F28" s="431"/>
      <c r="G28" s="459">
        <v>2</v>
      </c>
      <c r="H28" s="459">
        <v>21</v>
      </c>
      <c r="I28" s="444">
        <f t="shared" ca="1" si="5"/>
        <v>3003940.2587180687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12385.336772806957</v>
      </c>
      <c r="L28" s="444">
        <f t="shared" ca="1" si="3"/>
        <v>2984866.1622464769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2149675.5047665657</v>
      </c>
      <c r="C29" s="447">
        <f t="shared" si="0"/>
        <v>94754.855757842233</v>
      </c>
      <c r="D29" s="447">
        <f ca="1">SUMIF(G:G,22,K:K)</f>
        <v>107375.58280877843</v>
      </c>
      <c r="E29" s="447">
        <f t="shared" ca="1" si="1"/>
        <v>2162296.2318175021</v>
      </c>
      <c r="F29" s="431"/>
      <c r="G29" s="459">
        <v>2</v>
      </c>
      <c r="H29" s="459">
        <v>22</v>
      </c>
      <c r="I29" s="444">
        <f t="shared" ca="1" si="5"/>
        <v>2984866.1622464769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12305.861370841993</v>
      </c>
      <c r="L29" s="444">
        <f t="shared" ca="1" si="3"/>
        <v>2965712.59037292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2162296.2318175021</v>
      </c>
      <c r="C30" s="447">
        <f t="shared" si="0"/>
        <v>94754.855757842233</v>
      </c>
      <c r="D30" s="447">
        <f ca="1">SUMIF(G:G,23,K:K)</f>
        <v>108021.28315735183</v>
      </c>
      <c r="E30" s="447">
        <f t="shared" ca="1" si="1"/>
        <v>2175562.6592170116</v>
      </c>
      <c r="F30" s="431"/>
      <c r="G30" s="459">
        <v>2</v>
      </c>
      <c r="H30" s="459">
        <v>23</v>
      </c>
      <c r="I30" s="444">
        <f t="shared" ca="1" si="5"/>
        <v>2965712.59037292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12226.054821368838</v>
      </c>
      <c r="L30" s="444">
        <f t="shared" ca="1" si="3"/>
        <v>2946479.21194989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2175562.6592170116</v>
      </c>
      <c r="C31" s="447">
        <f t="shared" si="0"/>
        <v>94754.855757842233</v>
      </c>
      <c r="D31" s="447">
        <f ca="1">SUMIF(G:G,24,K:K)</f>
        <v>108700.0187612211</v>
      </c>
      <c r="E31" s="447">
        <f t="shared" ca="1" si="1"/>
        <v>2189507.8222203907</v>
      </c>
      <c r="F31" s="431"/>
      <c r="G31" s="459">
        <v>2</v>
      </c>
      <c r="H31" s="459">
        <v>24</v>
      </c>
      <c r="I31" s="444">
        <f t="shared" ca="1" si="5"/>
        <v>2946479.21194989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12145.915744606213</v>
      </c>
      <c r="L31" s="444">
        <f t="shared" ca="1" si="3"/>
        <v>2927165.6944500976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2189507.8222203907</v>
      </c>
      <c r="C32" s="447">
        <f t="shared" si="0"/>
        <v>94754.855757842233</v>
      </c>
      <c r="D32" s="447">
        <f ca="1">SUMIF(G:G,25,K:K)</f>
        <v>109413.47976674416</v>
      </c>
      <c r="E32" s="447">
        <f t="shared" ca="1" si="1"/>
        <v>2204166.4462292925</v>
      </c>
      <c r="F32" s="431"/>
      <c r="G32" s="459">
        <v>3</v>
      </c>
      <c r="H32" s="459">
        <v>25</v>
      </c>
      <c r="I32" s="444">
        <f t="shared" ca="1" si="5"/>
        <v>2927165.6944500976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12065.442755023745</v>
      </c>
      <c r="L32" s="444">
        <f t="shared" ca="1" si="3"/>
        <v>2907771.7039607228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2204166.4462292925</v>
      </c>
      <c r="C33" s="447">
        <f t="shared" si="0"/>
        <v>94754.855757842233</v>
      </c>
      <c r="D33" s="447">
        <f ca="1">SUMIF(G:G,26,K:K)</f>
        <v>110163.44279137443</v>
      </c>
      <c r="E33" s="447">
        <f t="shared" ca="1" si="1"/>
        <v>2219575.0332628246</v>
      </c>
      <c r="F33" s="431"/>
      <c r="G33" s="459">
        <v>3</v>
      </c>
      <c r="H33" s="459">
        <v>26</v>
      </c>
      <c r="I33" s="444">
        <f t="shared" ca="1" si="5"/>
        <v>2907771.7039607228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11984.634461318017</v>
      </c>
      <c r="L33" s="444">
        <f t="shared" ca="1" si="3"/>
        <v>2888296.9051776421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2219575.0332628246</v>
      </c>
      <c r="C34" s="447">
        <f t="shared" si="0"/>
        <v>94754.855757842233</v>
      </c>
      <c r="D34" s="447">
        <f ca="1">SUMIF(G:G,27,K:K)</f>
        <v>110951.77534768592</v>
      </c>
      <c r="E34" s="447">
        <f t="shared" ca="1" si="1"/>
        <v>2235771.9528526682</v>
      </c>
      <c r="F34" s="431"/>
      <c r="G34" s="459">
        <v>3</v>
      </c>
      <c r="H34" s="459">
        <v>27</v>
      </c>
      <c r="I34" s="444">
        <f t="shared" ca="1" si="5"/>
        <v>2888296.9051776421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11903.489466388513</v>
      </c>
      <c r="L34" s="444">
        <f t="shared" ca="1" si="3"/>
        <v>2868740.961399632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2235771.9528526682</v>
      </c>
      <c r="C35" s="447">
        <f t="shared" si="0"/>
        <v>94754.855757842233</v>
      </c>
      <c r="D35" s="447">
        <f ca="1">SUMIF(G:G,28,K:K)</f>
        <v>111780.44049374026</v>
      </c>
      <c r="E35" s="447">
        <f t="shared" ca="1" si="1"/>
        <v>2252797.5375885661</v>
      </c>
      <c r="F35" s="431"/>
      <c r="G35" s="459">
        <v>3</v>
      </c>
      <c r="H35" s="459">
        <v>28</v>
      </c>
      <c r="I35" s="444">
        <f t="shared" ca="1" si="5"/>
        <v>2868740.961399632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11822.006367313472</v>
      </c>
      <c r="L35" s="444">
        <f t="shared" ca="1" si="3"/>
        <v>2849103.5345225469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2252797.5375885661</v>
      </c>
      <c r="C36" s="447">
        <f t="shared" si="0"/>
        <v>94754.855757842233</v>
      </c>
      <c r="D36" s="447">
        <f ca="1">SUMIF(G:G,29,K:K)</f>
        <v>112651.50172137521</v>
      </c>
      <c r="E36" s="447">
        <f t="shared" ca="1" si="1"/>
        <v>2270694.1835520989</v>
      </c>
      <c r="F36" s="431"/>
      <c r="G36" s="459">
        <v>3</v>
      </c>
      <c r="H36" s="459">
        <v>29</v>
      </c>
      <c r="I36" s="444">
        <f t="shared" ca="1" si="5"/>
        <v>2849103.5345225469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11740.183755325617</v>
      </c>
      <c r="L36" s="444">
        <f t="shared" ca="1" si="3"/>
        <v>2829384.2850334737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2270694.1835520989</v>
      </c>
      <c r="C37" s="447">
        <f t="shared" si="0"/>
        <v>94754.855757842233</v>
      </c>
      <c r="D37" s="447">
        <f ca="1">SUMIF(G:G,30,K:K)</f>
        <v>113567.12809458715</v>
      </c>
      <c r="E37" s="447">
        <f t="shared" ca="1" si="1"/>
        <v>2289506.4558888436</v>
      </c>
      <c r="F37" s="431"/>
      <c r="G37" s="459">
        <v>3</v>
      </c>
      <c r="H37" s="459">
        <v>30</v>
      </c>
      <c r="I37" s="444">
        <f t="shared" ca="1" si="5"/>
        <v>2829384.2850334737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11658.020215787812</v>
      </c>
      <c r="L37" s="444">
        <f t="shared" ca="1" si="3"/>
        <v>2809582.8720048629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2289506.4558888436</v>
      </c>
      <c r="C38" s="447">
        <f t="shared" si="0"/>
        <v>94754.855757842233</v>
      </c>
      <c r="D38" s="447">
        <f ca="1">SUMIF(G:G,31,K:K)</f>
        <v>114529.59965080321</v>
      </c>
      <c r="E38" s="447">
        <f t="shared" ca="1" si="1"/>
        <v>2309281.1997818043</v>
      </c>
      <c r="F38" s="431"/>
      <c r="G38" s="459">
        <v>3</v>
      </c>
      <c r="H38" s="459">
        <v>31</v>
      </c>
      <c r="I38" s="444">
        <f t="shared" ca="1" si="5"/>
        <v>2809582.8720048629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11575.5143281686</v>
      </c>
      <c r="L38" s="444">
        <f t="shared" ca="1" si="3"/>
        <v>2789698.9530886328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2309281.1997818043</v>
      </c>
      <c r="C39" s="447">
        <f t="shared" si="0"/>
        <v>94754.855757842233</v>
      </c>
      <c r="D39" s="447">
        <f ca="1">SUMIF(G:G,32,K:K)</f>
        <v>115541.31307849247</v>
      </c>
      <c r="E39" s="447">
        <f t="shared" ca="1" si="1"/>
        <v>2330067.6571024545</v>
      </c>
      <c r="F39" s="431"/>
      <c r="G39" s="459">
        <v>3</v>
      </c>
      <c r="H39" s="459">
        <v>32</v>
      </c>
      <c r="I39" s="444">
        <f t="shared" ca="1" si="5"/>
        <v>2789698.9530886328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11492.664666017641</v>
      </c>
      <c r="L39" s="444">
        <f t="shared" ca="1" si="3"/>
        <v>2769732.1845102515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2330067.6571024545</v>
      </c>
      <c r="C40" s="447">
        <f t="shared" si="0"/>
        <v>94754.855757842233</v>
      </c>
      <c r="D40" s="447">
        <f ca="1">SUMIF(G:G,33,K:K)</f>
        <v>116604.78768525471</v>
      </c>
      <c r="E40" s="447">
        <f t="shared" ca="1" si="1"/>
        <v>2351917.5890298667</v>
      </c>
      <c r="F40" s="431"/>
      <c r="G40" s="459">
        <v>3</v>
      </c>
      <c r="H40" s="459">
        <v>33</v>
      </c>
      <c r="I40" s="444">
        <f t="shared" ca="1" si="5"/>
        <v>2769732.1845102515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11409.469796941054</v>
      </c>
      <c r="L40" s="444">
        <f t="shared" ca="1" si="3"/>
        <v>2749682.2210627939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2351917.5890298667</v>
      </c>
      <c r="C41" s="447">
        <f t="shared" si="0"/>
        <v>94754.855757842233</v>
      </c>
      <c r="D41" s="447">
        <f ca="1">SUMIF(G:G,34,K:K)</f>
        <v>117722.67167124788</v>
      </c>
      <c r="E41" s="447">
        <f t="shared" ca="1" si="1"/>
        <v>2374885.4049432725</v>
      </c>
      <c r="F41" s="431"/>
      <c r="G41" s="459">
        <v>3</v>
      </c>
      <c r="H41" s="459">
        <v>34</v>
      </c>
      <c r="I41" s="444">
        <f t="shared" ca="1" si="5"/>
        <v>2749682.2210627939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11325.928282576646</v>
      </c>
      <c r="L41" s="444">
        <f t="shared" ca="1" si="3"/>
        <v>2729548.7161009717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2374885.4049432725</v>
      </c>
      <c r="C42" s="447">
        <f t="shared" si="0"/>
        <v>94754.855757842233</v>
      </c>
      <c r="D42" s="447">
        <f ca="1">SUMIF(G:G,35,K:K)</f>
        <v>118897.74872357614</v>
      </c>
      <c r="E42" s="447">
        <f t="shared" ca="1" si="1"/>
        <v>2399028.2979090065</v>
      </c>
      <c r="F42" s="431"/>
      <c r="G42" s="459">
        <v>3</v>
      </c>
      <c r="H42" s="459">
        <v>35</v>
      </c>
      <c r="I42" s="444">
        <f t="shared" ca="1" si="5"/>
        <v>2729548.7161009717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11242.038678569053</v>
      </c>
      <c r="L42" s="444">
        <f t="shared" ca="1" si="3"/>
        <v>2709331.3215351421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2399028.2979090065</v>
      </c>
      <c r="C43" s="447">
        <f t="shared" si="0"/>
        <v>94754.855757842233</v>
      </c>
      <c r="D43" s="447">
        <f ca="1">SUMIF(G:G,36,K:K)</f>
        <v>120132.94494805875</v>
      </c>
      <c r="E43" s="447">
        <f t="shared" ca="1" si="1"/>
        <v>2424406.3870992227</v>
      </c>
      <c r="F43" s="431"/>
      <c r="G43" s="459">
        <v>3</v>
      </c>
      <c r="H43" s="459">
        <v>36</v>
      </c>
      <c r="I43" s="444">
        <f t="shared" ca="1" si="5"/>
        <v>2709331.3215351421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11157.799534544763</v>
      </c>
      <c r="L43" s="444">
        <f t="shared" ca="1" si="3"/>
        <v>2689029.6878252882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2424406.3870992227</v>
      </c>
      <c r="C44" s="447">
        <f t="shared" si="0"/>
        <v>94754.855757842233</v>
      </c>
      <c r="D44" s="447">
        <f ca="1">SUMIF(G:G,37,K:K)</f>
        <v>121431.33615564229</v>
      </c>
      <c r="E44" s="447">
        <f t="shared" ca="1" si="1"/>
        <v>2451082.8674970227</v>
      </c>
      <c r="F44" s="431"/>
      <c r="G44" s="459">
        <v>4</v>
      </c>
      <c r="H44" s="459">
        <v>37</v>
      </c>
      <c r="I44" s="444">
        <f t="shared" ca="1" si="5"/>
        <v>2689029.6878252882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11073.209394087038</v>
      </c>
      <c r="L44" s="444">
        <f t="shared" ca="1" si="3"/>
        <v>2668643.4639749764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2451082.8674970227</v>
      </c>
      <c r="C45" s="447">
        <f t="shared" si="0"/>
        <v>94754.855757842233</v>
      </c>
      <c r="D45" s="447">
        <f ca="1">SUMIF(G:G,38,K:K)</f>
        <v>122796.15552159873</v>
      </c>
      <c r="E45" s="447">
        <f t="shared" ca="1" si="1"/>
        <v>2479124.1672607791</v>
      </c>
      <c r="F45" s="431"/>
      <c r="G45" s="459">
        <v>4</v>
      </c>
      <c r="H45" s="459">
        <v>38</v>
      </c>
      <c r="I45" s="444">
        <f t="shared" ca="1" si="5"/>
        <v>2668643.4639749764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10988.26679471074</v>
      </c>
      <c r="L45" s="444">
        <f t="shared" ca="1" si="3"/>
        <v>2648172.2975252885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2479124.1672607791</v>
      </c>
      <c r="C46" s="447">
        <f t="shared" si="0"/>
        <v>94754.855757842233</v>
      </c>
      <c r="D46" s="447">
        <f ca="1">SUMIF(G:G,39,K:K)</f>
        <v>124230.80163658324</v>
      </c>
      <c r="E46" s="447">
        <f t="shared" ca="1" si="1"/>
        <v>2508600.1131395199</v>
      </c>
      <c r="F46" s="431"/>
      <c r="G46" s="459">
        <v>4</v>
      </c>
      <c r="H46" s="459">
        <v>39</v>
      </c>
      <c r="I46" s="444">
        <f t="shared" ca="1" si="5"/>
        <v>2648172.2975252885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10902.970267837041</v>
      </c>
      <c r="L46" s="444">
        <f t="shared" ca="1" si="3"/>
        <v>2627615.8345487267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2508600.1131395199</v>
      </c>
      <c r="C47" s="447">
        <f t="shared" si="0"/>
        <v>94754.855757842233</v>
      </c>
      <c r="D47" s="447">
        <f ca="1">SUMIF(G:G,40,K:K)</f>
        <v>125738.84696959901</v>
      </c>
      <c r="E47" s="447">
        <f t="shared" ca="1" si="1"/>
        <v>2539584.1043512765</v>
      </c>
      <c r="F47" s="431"/>
      <c r="G47" s="459">
        <v>4</v>
      </c>
      <c r="H47" s="459">
        <v>40</v>
      </c>
      <c r="I47" s="444">
        <f t="shared" ca="1" si="5"/>
        <v>2627615.8345487267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10817.318338768033</v>
      </c>
      <c r="L47" s="444">
        <f t="shared" ca="1" si="3"/>
        <v>2606973.719643096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2539584.1043512765</v>
      </c>
      <c r="C48" s="447">
        <f t="shared" si="0"/>
        <v>94754.855757842233</v>
      </c>
      <c r="D48" s="447">
        <f ca="1">SUMIF(G:G,41,K:K)</f>
        <v>127324.04676394351</v>
      </c>
      <c r="E48" s="447">
        <f t="shared" ca="1" si="1"/>
        <v>2572153.2953573777</v>
      </c>
      <c r="F48" s="431"/>
      <c r="G48" s="459">
        <v>4</v>
      </c>
      <c r="H48" s="459">
        <v>41</v>
      </c>
      <c r="I48" s="444">
        <f t="shared" ca="1" si="5"/>
        <v>2606973.719643096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10731.309526661238</v>
      </c>
      <c r="L48" s="444">
        <f t="shared" ca="1" si="3"/>
        <v>2586245.5959253586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2572153.2953573777</v>
      </c>
      <c r="C49" s="447">
        <f t="shared" si="0"/>
        <v>94754.855757842233</v>
      </c>
      <c r="D49" s="447">
        <f ca="1">SUMIF(G:G,42,K:K)</f>
        <v>128990.34838828842</v>
      </c>
      <c r="E49" s="447">
        <f t="shared" ca="1" si="1"/>
        <v>2606388.7879878241</v>
      </c>
      <c r="F49" s="431"/>
      <c r="G49" s="459">
        <v>4</v>
      </c>
      <c r="H49" s="459">
        <v>42</v>
      </c>
      <c r="I49" s="444">
        <f t="shared" ca="1" si="5"/>
        <v>2586245.5959253586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10644.942344503999</v>
      </c>
      <c r="L49" s="444">
        <f t="shared" ca="1" si="3"/>
        <v>2565431.1050254637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2606388.7879878241</v>
      </c>
      <c r="C50" s="447">
        <f t="shared" si="0"/>
        <v>94754.855757842233</v>
      </c>
      <c r="D50" s="447">
        <f ca="1">SUMIF(G:G,43,K:K)</f>
        <v>130741.90116617823</v>
      </c>
      <c r="E50" s="447">
        <f t="shared" ca="1" si="1"/>
        <v>2642375.83339616</v>
      </c>
      <c r="F50" s="431"/>
      <c r="G50" s="459">
        <v>4</v>
      </c>
      <c r="H50" s="459">
        <v>43</v>
      </c>
      <c r="I50" s="444">
        <f t="shared" ca="1" si="5"/>
        <v>2565431.1050254637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10561.448632421103</v>
      </c>
      <c r="L50" s="444">
        <f t="shared" ca="1" si="3"/>
        <v>2545309.1204134859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2642375.83339616</v>
      </c>
      <c r="C51" s="447">
        <f t="shared" si="0"/>
        <v>94754.855757842233</v>
      </c>
      <c r="D51" s="447">
        <f ca="1">SUMIF(G:G,44,K:K)</f>
        <v>132583.06670842489</v>
      </c>
      <c r="E51" s="447">
        <f t="shared" ca="1" si="1"/>
        <v>2680204.0443467428</v>
      </c>
      <c r="F51" s="431"/>
      <c r="G51" s="459">
        <v>4</v>
      </c>
      <c r="H51" s="459">
        <v>44</v>
      </c>
      <c r="I51" s="444">
        <f t="shared" ca="1" si="5"/>
        <v>2545309.1204134859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10477.607029871197</v>
      </c>
      <c r="L51" s="444">
        <f t="shared" ca="1" si="3"/>
        <v>2525103.2941989582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2680204.0443467428</v>
      </c>
      <c r="C52" s="447">
        <f t="shared" si="0"/>
        <v>94754.855757842233</v>
      </c>
      <c r="D52" s="447">
        <f ca="1">SUMIF(G:G,45,K:K)</f>
        <v>134518.42977412738</v>
      </c>
      <c r="E52" s="447">
        <f t="shared" ca="1" si="1"/>
        <v>2719967.6183630279</v>
      </c>
      <c r="F52" s="431"/>
      <c r="G52" s="459">
        <v>4</v>
      </c>
      <c r="H52" s="459">
        <v>45</v>
      </c>
      <c r="I52" s="444">
        <f t="shared" ca="1" si="5"/>
        <v>2525103.2941989582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10393.416087310665</v>
      </c>
      <c r="L52" s="444">
        <f t="shared" ca="1" si="3"/>
        <v>2504813.2770418702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2719967.6183630279</v>
      </c>
      <c r="C53" s="447">
        <f t="shared" si="0"/>
        <v>94754.855757842233</v>
      </c>
      <c r="D53" s="447">
        <f ca="1">SUMIF(G:G,46,K:K)</f>
        <v>136552.80968736147</v>
      </c>
      <c r="E53" s="447">
        <f t="shared" ca="1" si="1"/>
        <v>2761765.5722925472</v>
      </c>
      <c r="F53" s="431"/>
      <c r="G53" s="459">
        <v>4</v>
      </c>
      <c r="H53" s="459">
        <v>46</v>
      </c>
      <c r="I53" s="444">
        <f t="shared" ca="1" si="5"/>
        <v>2504813.2770418702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10308.874349156131</v>
      </c>
      <c r="L53" s="444">
        <f t="shared" ca="1" si="3"/>
        <v>2484438.7181466273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2761765.5722925472</v>
      </c>
      <c r="C54" s="447">
        <f t="shared" si="0"/>
        <v>94754.855757842233</v>
      </c>
      <c r="D54" s="447">
        <f ca="1">SUMIF(G:G,47,K:K)</f>
        <v>138691.27233796901</v>
      </c>
      <c r="E54" s="447">
        <f t="shared" ca="1" si="1"/>
        <v>2805701.9888726738</v>
      </c>
      <c r="F54" s="431"/>
      <c r="G54" s="459">
        <v>4</v>
      </c>
      <c r="H54" s="459">
        <v>47</v>
      </c>
      <c r="I54" s="444">
        <f t="shared" ca="1" si="5"/>
        <v>2484438.7181466273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10223.980353759285</v>
      </c>
      <c r="L54" s="444">
        <f t="shared" ca="1" si="3"/>
        <v>2463979.2652559876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2805701.9888726738</v>
      </c>
      <c r="C55" s="447">
        <f t="shared" si="0"/>
        <v>94754.855757842233</v>
      </c>
      <c r="D55" s="447">
        <f ca="1">SUMIF(G:G,48,K:K)</f>
        <v>140939.14279633094</v>
      </c>
      <c r="E55" s="447">
        <f t="shared" ca="1" si="1"/>
        <v>2851886.2759111626</v>
      </c>
      <c r="F55" s="431"/>
      <c r="G55" s="459">
        <v>4</v>
      </c>
      <c r="H55" s="459">
        <v>48</v>
      </c>
      <c r="I55" s="444">
        <f t="shared" ca="1" si="5"/>
        <v>2463979.2652559876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10138.73263338162</v>
      </c>
      <c r="L55" s="444">
        <f t="shared" ca="1" si="3"/>
        <v>2443434.5646449705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2851886.2759111626</v>
      </c>
      <c r="C56" s="447">
        <f t="shared" si="0"/>
        <v>94754.855757842233</v>
      </c>
      <c r="D56" s="447">
        <f ca="1">SUMIF(G:G,49,K:K)</f>
        <v>143302.01857353485</v>
      </c>
      <c r="E56" s="447">
        <f t="shared" ca="1" si="1"/>
        <v>2900433.438726855</v>
      </c>
      <c r="F56" s="431"/>
      <c r="G56" s="459">
        <f>G55+1</f>
        <v>5</v>
      </c>
      <c r="H56" s="459">
        <v>49</v>
      </c>
      <c r="I56" s="444">
        <f t="shared" ca="1" si="5"/>
        <v>2443434.5646449705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10053.129714169048</v>
      </c>
      <c r="L56" s="444">
        <f t="shared" ca="1" si="3"/>
        <v>2422804.2611147407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2900433.438726855</v>
      </c>
      <c r="C57" s="447">
        <f t="shared" si="0"/>
        <v>94754.855757842233</v>
      </c>
      <c r="D57" s="447">
        <f ca="1">SUMIF(G:G,50,K:K)</f>
        <v>145785.78355995932</v>
      </c>
      <c r="E57" s="447">
        <f t="shared" ca="1" si="1"/>
        <v>2951464.3665289721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2422804.2611147407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9967.1701161264245</v>
      </c>
      <c r="L57" s="444">
        <f t="shared" ca="1" si="3"/>
        <v>2402087.9979864685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2951464.3665289721</v>
      </c>
      <c r="C58" s="447">
        <f t="shared" si="0"/>
        <v>94754.855757842233</v>
      </c>
      <c r="D58" s="447">
        <f ca="1">SUMIF(G:G,51,K:K)</f>
        <v>148396.62267698147</v>
      </c>
      <c r="E58" s="447">
        <f t="shared" ca="1" si="1"/>
        <v>3005106.1334481114</v>
      </c>
      <c r="F58" s="431"/>
      <c r="G58" s="459">
        <f t="shared" si="8"/>
        <v>5</v>
      </c>
      <c r="H58" s="459">
        <v>51</v>
      </c>
      <c r="I58" s="444">
        <f t="shared" ca="1" si="5"/>
        <v>2402087.9979864685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9880.8523530919574</v>
      </c>
      <c r="L58" s="444">
        <f t="shared" ca="1" si="3"/>
        <v>2381285.4170951615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3005106.1334481114</v>
      </c>
      <c r="C59" s="447">
        <f t="shared" si="0"/>
        <v>94754.855757842233</v>
      </c>
      <c r="D59" s="447">
        <f ca="1">SUMIF(G:G,52,K:K)</f>
        <v>151141.03727829433</v>
      </c>
      <c r="E59" s="447">
        <f t="shared" ca="1" si="1"/>
        <v>3061492.3149685636</v>
      </c>
      <c r="F59" s="431"/>
      <c r="G59" s="459">
        <f t="shared" si="8"/>
        <v>5</v>
      </c>
      <c r="H59" s="459">
        <v>52</v>
      </c>
      <c r="I59" s="444">
        <f t="shared" ca="1" si="5"/>
        <v>2381285.4170951615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9794.1749327115103</v>
      </c>
      <c r="L59" s="444">
        <f t="shared" ca="1" si="3"/>
        <v>2360396.158783474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3061492.3149685636</v>
      </c>
      <c r="C60" s="447">
        <f t="shared" si="0"/>
        <v>94754.855757842233</v>
      </c>
      <c r="D60" s="447">
        <f ca="1">SUMIF(G:G,53,K:K)</f>
        <v>154025.86133918469</v>
      </c>
      <c r="E60" s="447">
        <f t="shared" ca="1" si="1"/>
        <v>3120763.3205499062</v>
      </c>
      <c r="F60" s="431"/>
      <c r="G60" s="459">
        <f t="shared" si="8"/>
        <v>5</v>
      </c>
      <c r="H60" s="459">
        <v>53</v>
      </c>
      <c r="I60" s="444">
        <f t="shared" ca="1" si="5"/>
        <v>2360396.158783474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9707.1363564128133</v>
      </c>
      <c r="L60" s="444">
        <f t="shared" ca="1" si="3"/>
        <v>2339419.8618954881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3120763.3205499062</v>
      </c>
      <c r="C61" s="447">
        <f t="shared" si="0"/>
        <v>94754.855757842233</v>
      </c>
      <c r="D61" s="447">
        <f ca="1">SUMIF(G:G,54,K:K)</f>
        <v>157058.27847408506</v>
      </c>
      <c r="E61" s="447">
        <f t="shared" ca="1" si="1"/>
        <v>3183066.743266149</v>
      </c>
      <c r="F61" s="431"/>
      <c r="G61" s="459">
        <f t="shared" si="8"/>
        <v>5</v>
      </c>
      <c r="H61" s="459">
        <v>54</v>
      </c>
      <c r="I61" s="444">
        <f t="shared" ca="1" si="5"/>
        <v>2339419.8618954881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9619.7351193795384</v>
      </c>
      <c r="L61" s="444">
        <f t="shared" ca="1" si="3"/>
        <v>2318356.1637704689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3183066.743266149</v>
      </c>
      <c r="C62" s="447">
        <f t="shared" si="0"/>
        <v>94754.855757842233</v>
      </c>
      <c r="D62" s="447">
        <f ca="1">SUMIF(G:G,55,K:K)</f>
        <v>160245.83982477605</v>
      </c>
      <c r="E62" s="447">
        <f t="shared" ca="1" si="1"/>
        <v>3248557.7273330828</v>
      </c>
      <c r="F62" s="431"/>
      <c r="G62" s="459">
        <f t="shared" si="8"/>
        <v>5</v>
      </c>
      <c r="H62" s="459">
        <v>55</v>
      </c>
      <c r="I62" s="444">
        <f t="shared" ca="1" si="5"/>
        <v>2318356.1637704689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9531.9697105252926</v>
      </c>
      <c r="L62" s="444">
        <f t="shared" ca="1" si="3"/>
        <v>2297204.7002365952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3248557.7273330828</v>
      </c>
      <c r="C63" s="447">
        <f t="shared" si="0"/>
        <v>94754.855757842233</v>
      </c>
      <c r="D63" s="447">
        <f ca="1">SUMIF(G:G,56,K:K)</f>
        <v>163596.48286378282</v>
      </c>
      <c r="E63" s="447">
        <f t="shared" ca="1" si="1"/>
        <v>3317399.3544390234</v>
      </c>
      <c r="F63" s="431"/>
      <c r="G63" s="459">
        <f t="shared" si="8"/>
        <v>5</v>
      </c>
      <c r="H63" s="459">
        <v>56</v>
      </c>
      <c r="I63" s="444">
        <f t="shared" ca="1" si="5"/>
        <v>2297204.7002365952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9443.8386124674853</v>
      </c>
      <c r="L63" s="444">
        <f t="shared" ca="1" si="3"/>
        <v>2275965.105604664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3317399.3544390234</v>
      </c>
      <c r="C64" s="447">
        <f t="shared" si="0"/>
        <v>94754.855757842233</v>
      </c>
      <c r="D64" s="447">
        <f ca="1">SUMIF(G:G,57,K:K)</f>
        <v>167118.55115978941</v>
      </c>
      <c r="E64" s="447">
        <f t="shared" ca="1" si="1"/>
        <v>3389763.0498409704</v>
      </c>
      <c r="F64" s="431"/>
      <c r="G64" s="459">
        <f t="shared" si="8"/>
        <v>5</v>
      </c>
      <c r="H64" s="459">
        <v>57</v>
      </c>
      <c r="I64" s="444">
        <f t="shared" ca="1" si="5"/>
        <v>2275965.105604664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9355.3403015011045</v>
      </c>
      <c r="L64" s="444">
        <f t="shared" ca="1" si="3"/>
        <v>2254637.0126617663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3389763.0498409704</v>
      </c>
      <c r="C65" s="447">
        <f t="shared" si="0"/>
        <v>94754.855757842233</v>
      </c>
      <c r="D65" s="447">
        <f ca="1">SUMIF(G:G,58,K:K)</f>
        <v>170820.81515428878</v>
      </c>
      <c r="E65" s="447">
        <f t="shared" ca="1" si="1"/>
        <v>3465829.009237417</v>
      </c>
      <c r="F65" s="431"/>
      <c r="G65" s="459">
        <f t="shared" si="8"/>
        <v>5</v>
      </c>
      <c r="H65" s="459">
        <v>58</v>
      </c>
      <c r="I65" s="444">
        <f t="shared" ca="1" si="5"/>
        <v>2254637.0126617663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9266.4732475723649</v>
      </c>
      <c r="L65" s="444">
        <f t="shared" ca="1" si="3"/>
        <v>2233220.0526649398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3465829.009237417</v>
      </c>
      <c r="C66" s="447">
        <f t="shared" si="0"/>
        <v>94754.855757842233</v>
      </c>
      <c r="D66" s="447">
        <f ca="1">SUMIF(G:G,59,K:K)</f>
        <v>174712.49400120598</v>
      </c>
      <c r="E66" s="447">
        <f t="shared" ca="1" si="1"/>
        <v>3545786.6474807807</v>
      </c>
      <c r="F66" s="431"/>
      <c r="G66" s="459">
        <f t="shared" si="8"/>
        <v>5</v>
      </c>
      <c r="H66" s="459">
        <v>59</v>
      </c>
      <c r="I66" s="444">
        <f t="shared" ca="1" si="5"/>
        <v>2233220.0526649398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9177.2359142522546</v>
      </c>
      <c r="L66" s="444">
        <f t="shared" ca="1" si="3"/>
        <v>2211713.8553347932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3545786.6474807807</v>
      </c>
      <c r="C67" s="447">
        <f t="shared" si="0"/>
        <v>94754.855757842233</v>
      </c>
      <c r="D67" s="447">
        <f t="shared" ref="D67:D136" ca="1" si="9">SUMIF(G:G,60,K:K)</f>
        <v>178803.27852387764</v>
      </c>
      <c r="E67" s="447">
        <f t="shared" ca="1" si="1"/>
        <v>3629835.0702468161</v>
      </c>
      <c r="F67" s="431"/>
      <c r="G67" s="459">
        <f t="shared" si="8"/>
        <v>5</v>
      </c>
      <c r="H67" s="459">
        <v>60</v>
      </c>
      <c r="I67" s="444">
        <f t="shared" ca="1" si="5"/>
        <v>2211713.8553347932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9087.6267587099774</v>
      </c>
      <c r="L67" s="444">
        <f t="shared" ca="1" si="3"/>
        <v>2190118.0488491044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3629835.0702468161</v>
      </c>
      <c r="C68" s="447">
        <f t="shared" si="0"/>
        <v>94754.855757842233</v>
      </c>
      <c r="D68" s="447">
        <f t="shared" ca="1" si="9"/>
        <v>178803.27852387764</v>
      </c>
      <c r="E68" s="447">
        <f t="shared" ca="1" si="1"/>
        <v>3713883.4930128516</v>
      </c>
      <c r="F68" s="431"/>
      <c r="G68" s="459">
        <f>G67+1</f>
        <v>6</v>
      </c>
      <c r="H68" s="459">
        <v>61</v>
      </c>
      <c r="I68" s="444">
        <f t="shared" ca="1" si="5"/>
        <v>2190118.0488491044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8997.644231686274</v>
      </c>
      <c r="L68" s="444">
        <f t="shared" ca="1" si="3"/>
        <v>2168432.259836392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3713883.4930128516</v>
      </c>
      <c r="C69" s="447">
        <f t="shared" si="0"/>
        <v>94754.855757842233</v>
      </c>
      <c r="D69" s="447">
        <f t="shared" ca="1" si="9"/>
        <v>178803.27852387764</v>
      </c>
      <c r="E69" s="447">
        <f t="shared" ca="1" si="1"/>
        <v>3797931.915778887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2168432.259836392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8907.2867774666374</v>
      </c>
      <c r="L69" s="444">
        <f t="shared" ca="1" si="3"/>
        <v>2146656.1133694598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3797931.915778887</v>
      </c>
      <c r="C70" s="447">
        <f t="shared" si="0"/>
        <v>94754.855757842233</v>
      </c>
      <c r="D70" s="447">
        <f t="shared" ca="1" si="9"/>
        <v>178803.27852387764</v>
      </c>
      <c r="E70" s="447">
        <f t="shared" ca="1" si="1"/>
        <v>3881980.3385449224</v>
      </c>
      <c r="F70" s="431"/>
      <c r="G70" s="459">
        <f t="shared" si="10"/>
        <v>6</v>
      </c>
      <c r="H70" s="459">
        <v>63</v>
      </c>
      <c r="I70" s="444">
        <f t="shared" ca="1" si="5"/>
        <v>2146656.1133694598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8816.5528338544209</v>
      </c>
      <c r="L70" s="444">
        <f t="shared" ca="1" si="3"/>
        <v>2124789.2329589152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3881980.3385449224</v>
      </c>
      <c r="C71" s="447">
        <f t="shared" si="0"/>
        <v>94754.855757842233</v>
      </c>
      <c r="D71" s="447">
        <f t="shared" ca="1" si="9"/>
        <v>178803.27852387764</v>
      </c>
      <c r="E71" s="447">
        <f t="shared" ca="1" si="1"/>
        <v>3966028.7613109578</v>
      </c>
      <c r="F71" s="431"/>
      <c r="G71" s="459">
        <f t="shared" si="10"/>
        <v>6</v>
      </c>
      <c r="H71" s="459">
        <v>64</v>
      </c>
      <c r="I71" s="444">
        <f t="shared" ca="1" si="5"/>
        <v>2124789.2329589152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8725.4408321438186</v>
      </c>
      <c r="L71" s="444">
        <f t="shared" ca="1" si="3"/>
        <v>2102831.24054666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3966028.7613109578</v>
      </c>
      <c r="C72" s="447">
        <f t="shared" si="0"/>
        <v>94754.855757842233</v>
      </c>
      <c r="D72" s="447">
        <f t="shared" ca="1" si="9"/>
        <v>178803.27852387764</v>
      </c>
      <c r="E72" s="447">
        <f t="shared" ca="1" si="1"/>
        <v>4050077.1840769933</v>
      </c>
      <c r="F72" s="431"/>
      <c r="G72" s="459">
        <f t="shared" si="10"/>
        <v>6</v>
      </c>
      <c r="H72" s="459">
        <v>65</v>
      </c>
      <c r="I72" s="444">
        <f t="shared" ca="1" si="5"/>
        <v>2102831.24054666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8633.9491970927556</v>
      </c>
      <c r="L72" s="444">
        <f t="shared" ca="1" si="3"/>
        <v>2080781.7564993538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4050077.1840769933</v>
      </c>
      <c r="C73" s="447">
        <f t="shared" si="0"/>
        <v>94754.855757842233</v>
      </c>
      <c r="D73" s="447">
        <f t="shared" ca="1" si="9"/>
        <v>178803.27852387764</v>
      </c>
      <c r="E73" s="447">
        <f t="shared" ca="1" si="1"/>
        <v>4134125.6068430287</v>
      </c>
      <c r="F73" s="431"/>
      <c r="G73" s="459">
        <f t="shared" si="10"/>
        <v>6</v>
      </c>
      <c r="H73" s="459">
        <v>66</v>
      </c>
      <c r="I73" s="444">
        <f t="shared" ca="1" si="5"/>
        <v>2080781.7564993538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8542.0763468956447</v>
      </c>
      <c r="L73" s="444">
        <f t="shared" ca="1" si="3"/>
        <v>2058640.3996018504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4134125.6068430287</v>
      </c>
      <c r="C74" s="447">
        <f t="shared" si="0"/>
        <v>94754.855757842233</v>
      </c>
      <c r="D74" s="447">
        <f t="shared" ca="1" si="9"/>
        <v>178803.27852387764</v>
      </c>
      <c r="E74" s="447">
        <f t="shared" ca="1" si="1"/>
        <v>4218174.0296090636</v>
      </c>
      <c r="F74" s="431"/>
      <c r="G74" s="459">
        <f t="shared" si="10"/>
        <v>6</v>
      </c>
      <c r="H74" s="459">
        <v>67</v>
      </c>
      <c r="I74" s="444">
        <f t="shared" ca="1" si="5"/>
        <v>2058640.3996018504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8449.8206931560471</v>
      </c>
      <c r="L74" s="444">
        <f t="shared" ca="1" si="3"/>
        <v>2036406.7870506074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4218174.0296090636</v>
      </c>
      <c r="C75" s="447">
        <f t="shared" si="0"/>
        <v>94754.855757842233</v>
      </c>
      <c r="D75" s="447">
        <f t="shared" ca="1" si="9"/>
        <v>178803.27852387764</v>
      </c>
      <c r="E75" s="447">
        <f t="shared" ca="1" si="1"/>
        <v>4302222.4523750991</v>
      </c>
      <c r="F75" s="431"/>
      <c r="G75" s="459">
        <f t="shared" si="10"/>
        <v>6</v>
      </c>
      <c r="H75" s="459">
        <v>68</v>
      </c>
      <c r="I75" s="444">
        <f t="shared" ca="1" si="5"/>
        <v>2036406.7870506074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8449.3102061282807</v>
      </c>
      <c r="L75" s="444">
        <f t="shared" ca="1" si="3"/>
        <v>2036283.7596769156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4302222.4523750991</v>
      </c>
      <c r="C76" s="447">
        <f t="shared" si="0"/>
        <v>94754.855757842233</v>
      </c>
      <c r="D76" s="447">
        <f t="shared" ca="1" si="9"/>
        <v>178803.27852387764</v>
      </c>
      <c r="E76" s="447">
        <f t="shared" ca="1" si="1"/>
        <v>4386270.8751411345</v>
      </c>
      <c r="F76" s="431"/>
      <c r="G76" s="459">
        <f t="shared" si="10"/>
        <v>6</v>
      </c>
      <c r="H76" s="459">
        <v>69</v>
      </c>
      <c r="I76" s="444">
        <f t="shared" ca="1" si="5"/>
        <v>2036283.7596769156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8448.7975920712306</v>
      </c>
      <c r="L76" s="444">
        <f t="shared" ca="1" si="3"/>
        <v>2036160.2196891666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4386270.8751411345</v>
      </c>
      <c r="C77" s="447">
        <f t="shared" si="0"/>
        <v>94754.855757842233</v>
      </c>
      <c r="D77" s="447">
        <f t="shared" ca="1" si="9"/>
        <v>178803.27852387764</v>
      </c>
      <c r="E77" s="447">
        <f t="shared" ca="1" si="1"/>
        <v>4470319.2979071699</v>
      </c>
      <c r="F77" s="431"/>
      <c r="G77" s="459">
        <f t="shared" si="10"/>
        <v>6</v>
      </c>
      <c r="H77" s="459">
        <v>70</v>
      </c>
      <c r="I77" s="444">
        <f t="shared" ca="1" si="5"/>
        <v>2036160.2196891666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8448.2828421222766</v>
      </c>
      <c r="L77" s="444">
        <f t="shared" ca="1" si="3"/>
        <v>2036036.1649514688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4470319.2979071699</v>
      </c>
      <c r="C78" s="447">
        <f t="shared" si="0"/>
        <v>94754.855757842233</v>
      </c>
      <c r="D78" s="447">
        <f t="shared" ca="1" si="9"/>
        <v>178803.27852387764</v>
      </c>
      <c r="E78" s="447">
        <f t="shared" ca="1" si="1"/>
        <v>4554367.7206732053</v>
      </c>
      <c r="F78" s="431"/>
      <c r="G78" s="459">
        <f t="shared" si="10"/>
        <v>6</v>
      </c>
      <c r="H78" s="459">
        <v>71</v>
      </c>
      <c r="I78" s="444">
        <f t="shared" ca="1" si="5"/>
        <v>2036036.1649514688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8447.7659473818712</v>
      </c>
      <c r="L78" s="444">
        <f t="shared" ca="1" si="3"/>
        <v>2035911.5933190307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4554367.7206732053</v>
      </c>
      <c r="C79" s="447">
        <f t="shared" si="0"/>
        <v>94754.855757842233</v>
      </c>
      <c r="D79" s="447">
        <f t="shared" ca="1" si="9"/>
        <v>178803.27852387764</v>
      </c>
      <c r="E79" s="447">
        <f t="shared" ca="1" si="1"/>
        <v>4638416.1434392408</v>
      </c>
      <c r="F79" s="431"/>
      <c r="G79" s="459">
        <f t="shared" si="10"/>
        <v>6</v>
      </c>
      <c r="H79" s="459">
        <v>72</v>
      </c>
      <c r="I79" s="444">
        <f t="shared" ca="1" si="5"/>
        <v>2035911.5933190307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8447.2468989133758</v>
      </c>
      <c r="L79" s="444">
        <f t="shared" ca="1" si="3"/>
        <v>2035786.5026381239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4638416.1434392408</v>
      </c>
      <c r="C80" s="447">
        <f t="shared" si="0"/>
        <v>94754.855757842233</v>
      </c>
      <c r="D80" s="447">
        <f t="shared" ca="1" si="9"/>
        <v>178803.27852387764</v>
      </c>
      <c r="E80" s="447">
        <f t="shared" ca="1" si="1"/>
        <v>4722464.5662052762</v>
      </c>
      <c r="F80" s="431"/>
      <c r="G80" s="459">
        <f>G79+1</f>
        <v>7</v>
      </c>
      <c r="H80" s="459">
        <v>73</v>
      </c>
      <c r="I80" s="444">
        <f t="shared" ca="1" si="5"/>
        <v>2035786.5026381239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8446.7256877429318</v>
      </c>
      <c r="L80" s="444">
        <f t="shared" ca="1" si="3"/>
        <v>2035660.8907460468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4722464.5662052762</v>
      </c>
      <c r="C81" s="447">
        <f t="shared" si="0"/>
        <v>94754.855757842233</v>
      </c>
      <c r="D81" s="447">
        <f t="shared" ca="1" si="9"/>
        <v>178803.27852387764</v>
      </c>
      <c r="E81" s="447">
        <f t="shared" ca="1" si="1"/>
        <v>4806512.9889713116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2035660.8907460468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8446.2023048592782</v>
      </c>
      <c r="L81" s="444">
        <f t="shared" ca="1" si="3"/>
        <v>2035534.7554710859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4806512.9889713116</v>
      </c>
      <c r="C82" s="447">
        <f t="shared" si="0"/>
        <v>94754.855757842233</v>
      </c>
      <c r="D82" s="447">
        <f t="shared" ca="1" si="9"/>
        <v>178803.27852387764</v>
      </c>
      <c r="E82" s="447">
        <f t="shared" ca="1" si="1"/>
        <v>4890561.411737347</v>
      </c>
      <c r="F82" s="431"/>
      <c r="G82" s="459">
        <f t="shared" si="11"/>
        <v>7</v>
      </c>
      <c r="H82" s="459">
        <v>75</v>
      </c>
      <c r="I82" s="444">
        <f t="shared" ca="1" si="5"/>
        <v>2035534.7554710859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8445.6767412136069</v>
      </c>
      <c r="L82" s="444">
        <f t="shared" ca="1" si="3"/>
        <v>2035408.0946324794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4890561.411737347</v>
      </c>
      <c r="C83" s="447">
        <f t="shared" si="0"/>
        <v>94754.855757842233</v>
      </c>
      <c r="D83" s="447">
        <f t="shared" ca="1" si="9"/>
        <v>178803.27852387764</v>
      </c>
      <c r="E83" s="447">
        <f t="shared" ca="1" si="1"/>
        <v>4974609.8345033824</v>
      </c>
      <c r="F83" s="431"/>
      <c r="G83" s="459">
        <f t="shared" si="11"/>
        <v>7</v>
      </c>
      <c r="H83" s="459">
        <v>76</v>
      </c>
      <c r="I83" s="444">
        <f t="shared" ca="1" si="5"/>
        <v>2035408.0946324794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8445.1489877194144</v>
      </c>
      <c r="L83" s="444">
        <f t="shared" ca="1" si="3"/>
        <v>2035280.9060403786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4974609.8345033824</v>
      </c>
      <c r="C84" s="447">
        <f t="shared" si="0"/>
        <v>94754.855757842233</v>
      </c>
      <c r="D84" s="447">
        <f t="shared" ca="1" si="9"/>
        <v>178803.27852387764</v>
      </c>
      <c r="E84" s="447">
        <f t="shared" ca="1" si="1"/>
        <v>5058658.2572694179</v>
      </c>
      <c r="F84" s="431"/>
      <c r="G84" s="459">
        <f t="shared" si="11"/>
        <v>7</v>
      </c>
      <c r="H84" s="459">
        <v>77</v>
      </c>
      <c r="I84" s="444">
        <f t="shared" ca="1" si="5"/>
        <v>2035280.9060403786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8444.6190352523263</v>
      </c>
      <c r="L84" s="444">
        <f t="shared" ca="1" si="3"/>
        <v>2035153.1874958109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5058658.2572694179</v>
      </c>
      <c r="C85" s="447">
        <f t="shared" si="0"/>
        <v>94754.855757842233</v>
      </c>
      <c r="D85" s="447">
        <f t="shared" ca="1" si="9"/>
        <v>178803.27852387764</v>
      </c>
      <c r="E85" s="447">
        <f t="shared" ca="1" si="1"/>
        <v>5142706.6800354533</v>
      </c>
      <c r="F85" s="431"/>
      <c r="G85" s="459">
        <f t="shared" si="11"/>
        <v>7</v>
      </c>
      <c r="H85" s="459">
        <v>78</v>
      </c>
      <c r="I85" s="444">
        <f t="shared" ca="1" si="5"/>
        <v>2035153.1874958109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8444.0868746499618</v>
      </c>
      <c r="L85" s="444">
        <f t="shared" ca="1" si="3"/>
        <v>2035024.9367906407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5142706.6800354533</v>
      </c>
      <c r="C86" s="447">
        <f t="shared" si="0"/>
        <v>94754.855757842233</v>
      </c>
      <c r="D86" s="447">
        <f t="shared" ca="1" si="9"/>
        <v>178803.27852387764</v>
      </c>
      <c r="E86" s="447">
        <f t="shared" ca="1" si="1"/>
        <v>5226755.1028014887</v>
      </c>
      <c r="F86" s="431"/>
      <c r="G86" s="459">
        <f t="shared" si="11"/>
        <v>7</v>
      </c>
      <c r="H86" s="459">
        <v>79</v>
      </c>
      <c r="I86" s="444">
        <f t="shared" ca="1" si="5"/>
        <v>2035024.9367906407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8443.5524967117526</v>
      </c>
      <c r="L86" s="444">
        <f t="shared" ca="1" si="3"/>
        <v>2034896.1517075323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5226755.1028014887</v>
      </c>
      <c r="C87" s="447">
        <f t="shared" si="0"/>
        <v>94754.855757842233</v>
      </c>
      <c r="D87" s="447">
        <f t="shared" ca="1" si="9"/>
        <v>178803.27852387764</v>
      </c>
      <c r="E87" s="447">
        <f t="shared" ca="1" si="1"/>
        <v>5310803.5255675241</v>
      </c>
      <c r="F87" s="431"/>
      <c r="G87" s="459">
        <f t="shared" si="11"/>
        <v>7</v>
      </c>
      <c r="H87" s="459">
        <v>80</v>
      </c>
      <c r="I87" s="444">
        <f t="shared" ca="1" si="5"/>
        <v>2034896.1517075323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8443.0158921988004</v>
      </c>
      <c r="L87" s="444">
        <f t="shared" ca="1" si="3"/>
        <v>2034766.8300199111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5310803.5255675241</v>
      </c>
      <c r="C88" s="447">
        <f t="shared" si="0"/>
        <v>94754.855757842233</v>
      </c>
      <c r="D88" s="447">
        <f t="shared" ca="1" si="9"/>
        <v>178803.27852387764</v>
      </c>
      <c r="E88" s="447">
        <f t="shared" ca="1" si="1"/>
        <v>5394851.9483335596</v>
      </c>
      <c r="F88" s="431"/>
      <c r="G88" s="459">
        <f t="shared" si="11"/>
        <v>7</v>
      </c>
      <c r="H88" s="459">
        <v>81</v>
      </c>
      <c r="I88" s="444">
        <f t="shared" ca="1" si="5"/>
        <v>2034766.8300199111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8442.4770518337118</v>
      </c>
      <c r="L88" s="444">
        <f t="shared" ca="1" si="3"/>
        <v>2034636.9694919246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5394851.9483335596</v>
      </c>
      <c r="C89" s="447">
        <f t="shared" si="0"/>
        <v>94754.855757842233</v>
      </c>
      <c r="D89" s="447">
        <f t="shared" ca="1" si="9"/>
        <v>178803.27852387764</v>
      </c>
      <c r="E89" s="447">
        <f t="shared" ca="1" si="1"/>
        <v>5478900.371099595</v>
      </c>
      <c r="F89" s="431"/>
      <c r="G89" s="459">
        <f t="shared" si="11"/>
        <v>7</v>
      </c>
      <c r="H89" s="459">
        <v>82</v>
      </c>
      <c r="I89" s="444">
        <f t="shared" ca="1" si="5"/>
        <v>2034636.9694919246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8441.9359663004343</v>
      </c>
      <c r="L89" s="444">
        <f t="shared" ca="1" si="3"/>
        <v>2034506.5678784051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5478900.371099595</v>
      </c>
      <c r="C90" s="447">
        <f t="shared" si="0"/>
        <v>94754.855757842233</v>
      </c>
      <c r="D90" s="447">
        <f t="shared" ca="1" si="9"/>
        <v>178803.27852387764</v>
      </c>
      <c r="E90" s="447">
        <f t="shared" ca="1" si="1"/>
        <v>5562948.7938656304</v>
      </c>
      <c r="F90" s="431"/>
      <c r="G90" s="459">
        <f t="shared" si="11"/>
        <v>7</v>
      </c>
      <c r="H90" s="459">
        <v>83</v>
      </c>
      <c r="I90" s="444">
        <f t="shared" ca="1" si="5"/>
        <v>2034506.5678784051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8441.3926262441037</v>
      </c>
      <c r="L90" s="444">
        <f t="shared" ca="1" si="3"/>
        <v>2034375.6229248291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5562948.7938656304</v>
      </c>
      <c r="C91" s="447">
        <f t="shared" si="0"/>
        <v>94754.855757842233</v>
      </c>
      <c r="D91" s="447">
        <f t="shared" ca="1" si="9"/>
        <v>178803.27852387764</v>
      </c>
      <c r="E91" s="447">
        <f t="shared" ca="1" si="1"/>
        <v>5646997.2166316658</v>
      </c>
      <c r="F91" s="431"/>
      <c r="G91" s="459">
        <f t="shared" si="11"/>
        <v>7</v>
      </c>
      <c r="H91" s="459">
        <v>84</v>
      </c>
      <c r="I91" s="444">
        <f t="shared" ca="1" si="5"/>
        <v>2034375.6229248291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8440.8470222708711</v>
      </c>
      <c r="L91" s="444">
        <f t="shared" ca="1" si="3"/>
        <v>2034244.1323672798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5646997.2166316658</v>
      </c>
      <c r="C92" s="447">
        <f t="shared" si="0"/>
        <v>94754.855757842233</v>
      </c>
      <c r="D92" s="447">
        <f t="shared" ca="1" si="9"/>
        <v>178803.27852387764</v>
      </c>
      <c r="E92" s="447">
        <f t="shared" ca="1" si="1"/>
        <v>5731045.6393977012</v>
      </c>
      <c r="F92" s="431"/>
      <c r="G92" s="459">
        <f>G91+1</f>
        <v>8</v>
      </c>
      <c r="H92" s="459">
        <v>85</v>
      </c>
      <c r="I92" s="444">
        <f t="shared" ca="1" si="5"/>
        <v>2034244.1323672798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8440.2991449477486</v>
      </c>
      <c r="L92" s="444">
        <f t="shared" ca="1" si="3"/>
        <v>2034112.0939324074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5731045.6393977012</v>
      </c>
      <c r="C93" s="447">
        <f t="shared" si="0"/>
        <v>94754.855757842233</v>
      </c>
      <c r="D93" s="447">
        <f t="shared" ca="1" si="9"/>
        <v>178803.27852387764</v>
      </c>
      <c r="E93" s="447">
        <f t="shared" ca="1" si="1"/>
        <v>5815094.0621637367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2034112.0939324074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8439.748984802447</v>
      </c>
      <c r="L93" s="444">
        <f t="shared" ca="1" si="3"/>
        <v>2033979.5053373899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5815094.0621637367</v>
      </c>
      <c r="C94" s="447">
        <f t="shared" si="0"/>
        <v>94754.855757842233</v>
      </c>
      <c r="D94" s="447">
        <f t="shared" ca="1" si="9"/>
        <v>178803.27852387764</v>
      </c>
      <c r="E94" s="447">
        <f t="shared" ca="1" si="1"/>
        <v>5899142.4849297721</v>
      </c>
      <c r="F94" s="431"/>
      <c r="G94" s="459">
        <f t="shared" si="12"/>
        <v>8</v>
      </c>
      <c r="H94" s="459">
        <v>87</v>
      </c>
      <c r="I94" s="444">
        <f t="shared" ca="1" si="5"/>
        <v>2033979.5053373899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8439.1965323232071</v>
      </c>
      <c r="L94" s="444">
        <f t="shared" ca="1" si="3"/>
        <v>2033846.3642898931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5899142.4849297721</v>
      </c>
      <c r="C95" s="447">
        <f t="shared" si="0"/>
        <v>94754.855757842233</v>
      </c>
      <c r="D95" s="447">
        <f t="shared" ca="1" si="9"/>
        <v>178803.27852387764</v>
      </c>
      <c r="E95" s="447">
        <f t="shared" ca="1" si="1"/>
        <v>5983190.9076958075</v>
      </c>
      <c r="F95" s="431"/>
      <c r="G95" s="459">
        <f t="shared" si="12"/>
        <v>8</v>
      </c>
      <c r="H95" s="459">
        <v>88</v>
      </c>
      <c r="I95" s="444">
        <f t="shared" ca="1" si="5"/>
        <v>2033846.3642898931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8438.6417779586372</v>
      </c>
      <c r="L95" s="444">
        <f t="shared" ca="1" si="3"/>
        <v>2033712.6684880317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5983190.9076958075</v>
      </c>
      <c r="C96" s="447">
        <f t="shared" si="0"/>
        <v>94754.855757842233</v>
      </c>
      <c r="D96" s="447">
        <f t="shared" ca="1" si="9"/>
        <v>178803.27852387764</v>
      </c>
      <c r="E96" s="447">
        <f t="shared" ca="1" si="1"/>
        <v>6067239.3304618429</v>
      </c>
      <c r="F96" s="431"/>
      <c r="G96" s="459">
        <f t="shared" si="12"/>
        <v>8</v>
      </c>
      <c r="H96" s="459">
        <v>89</v>
      </c>
      <c r="I96" s="444">
        <f t="shared" ca="1" si="5"/>
        <v>2033712.6684880317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8438.0847121175484</v>
      </c>
      <c r="L96" s="444">
        <f t="shared" ca="1" si="3"/>
        <v>2033578.4156203291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6067239.3304618429</v>
      </c>
      <c r="C97" s="447">
        <f t="shared" si="0"/>
        <v>94754.855757842233</v>
      </c>
      <c r="D97" s="447">
        <f t="shared" ca="1" si="9"/>
        <v>178803.27852387764</v>
      </c>
      <c r="E97" s="447">
        <f t="shared" ca="1" si="1"/>
        <v>6151287.7532278784</v>
      </c>
      <c r="F97" s="431"/>
      <c r="G97" s="459">
        <f t="shared" si="12"/>
        <v>8</v>
      </c>
      <c r="H97" s="459">
        <v>90</v>
      </c>
      <c r="I97" s="444">
        <f t="shared" ca="1" si="5"/>
        <v>2033578.4156203291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8437.5253251687882</v>
      </c>
      <c r="L97" s="444">
        <f t="shared" ca="1" si="3"/>
        <v>2033443.6033656779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6151287.7532278784</v>
      </c>
      <c r="C98" s="447">
        <f t="shared" si="0"/>
        <v>94754.855757842233</v>
      </c>
      <c r="D98" s="447">
        <f t="shared" ca="1" si="9"/>
        <v>178803.27852387764</v>
      </c>
      <c r="E98" s="447">
        <f t="shared" ca="1" si="1"/>
        <v>6235336.1759939138</v>
      </c>
      <c r="F98" s="431"/>
      <c r="G98" s="459">
        <f t="shared" si="12"/>
        <v>8</v>
      </c>
      <c r="H98" s="459">
        <v>91</v>
      </c>
      <c r="I98" s="444">
        <f t="shared" ca="1" si="5"/>
        <v>2033443.6033656779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8436.9636074410737</v>
      </c>
      <c r="L98" s="444">
        <f t="shared" ca="1" si="3"/>
        <v>2033308.229393299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6235336.1759939138</v>
      </c>
      <c r="C99" s="447">
        <f t="shared" si="0"/>
        <v>94754.855757842233</v>
      </c>
      <c r="D99" s="447">
        <f t="shared" ca="1" si="9"/>
        <v>178803.27852387764</v>
      </c>
      <c r="E99" s="447">
        <f t="shared" ca="1" si="1"/>
        <v>6319384.5987599492</v>
      </c>
      <c r="F99" s="431"/>
      <c r="G99" s="459">
        <f t="shared" si="12"/>
        <v>8</v>
      </c>
      <c r="H99" s="459">
        <v>92</v>
      </c>
      <c r="I99" s="444">
        <f t="shared" ca="1" si="5"/>
        <v>2033308.229393299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8436.3995492228296</v>
      </c>
      <c r="L99" s="444">
        <f t="shared" ca="1" si="3"/>
        <v>2033172.2913627017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6319384.5987599492</v>
      </c>
      <c r="C100" s="447">
        <f t="shared" si="0"/>
        <v>94754.855757842233</v>
      </c>
      <c r="D100" s="447">
        <f t="shared" ca="1" si="9"/>
        <v>178803.27852387764</v>
      </c>
      <c r="E100" s="447">
        <f t="shared" ca="1" si="1"/>
        <v>6403433.0215259846</v>
      </c>
      <c r="F100" s="431"/>
      <c r="G100" s="459">
        <f t="shared" si="12"/>
        <v>8</v>
      </c>
      <c r="H100" s="459">
        <v>93</v>
      </c>
      <c r="I100" s="444">
        <f t="shared" ca="1" si="5"/>
        <v>2033172.2913627017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8435.8331407620062</v>
      </c>
      <c r="L100" s="444">
        <f t="shared" ca="1" si="3"/>
        <v>2033035.7869236437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6403433.0215259846</v>
      </c>
      <c r="C101" s="447">
        <f t="shared" si="0"/>
        <v>94754.855757842233</v>
      </c>
      <c r="D101" s="447">
        <f t="shared" ca="1" si="9"/>
        <v>178803.27852387764</v>
      </c>
      <c r="E101" s="447">
        <f t="shared" ca="1" si="1"/>
        <v>6487481.4442920201</v>
      </c>
      <c r="F101" s="431"/>
      <c r="G101" s="459">
        <f t="shared" si="12"/>
        <v>8</v>
      </c>
      <c r="H101" s="459">
        <v>94</v>
      </c>
      <c r="I101" s="444">
        <f t="shared" ca="1" si="5"/>
        <v>2033035.7869236437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8435.2643722659323</v>
      </c>
      <c r="L101" s="444">
        <f t="shared" ca="1" si="3"/>
        <v>2032898.7137160895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6487481.4442920201</v>
      </c>
      <c r="C102" s="447">
        <f t="shared" si="0"/>
        <v>94754.855757842233</v>
      </c>
      <c r="D102" s="447">
        <f t="shared" ca="1" si="9"/>
        <v>178803.27852387764</v>
      </c>
      <c r="E102" s="447">
        <f t="shared" ca="1" si="1"/>
        <v>6571529.8670580555</v>
      </c>
      <c r="F102" s="431"/>
      <c r="G102" s="459">
        <f t="shared" si="12"/>
        <v>8</v>
      </c>
      <c r="H102" s="459">
        <v>95</v>
      </c>
      <c r="I102" s="444">
        <f t="shared" ca="1" si="5"/>
        <v>2032898.7137160895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8434.6932339011219</v>
      </c>
      <c r="L102" s="444">
        <f t="shared" ca="1" si="3"/>
        <v>2032761.0693701706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6571529.8670580555</v>
      </c>
      <c r="C103" s="447">
        <f t="shared" si="0"/>
        <v>94754.855757842233</v>
      </c>
      <c r="D103" s="447">
        <f t="shared" ca="1" si="9"/>
        <v>178803.27852387764</v>
      </c>
      <c r="E103" s="447">
        <f t="shared" ca="1" si="1"/>
        <v>6655578.2898240909</v>
      </c>
      <c r="F103" s="431"/>
      <c r="G103" s="459">
        <f t="shared" si="12"/>
        <v>8</v>
      </c>
      <c r="H103" s="459">
        <v>96</v>
      </c>
      <c r="I103" s="444">
        <f t="shared" ca="1" si="5"/>
        <v>2032761.0693701706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8434.1197157931274</v>
      </c>
      <c r="L103" s="444">
        <f t="shared" ca="1" si="3"/>
        <v>2032622.8515061436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6655578.2898240909</v>
      </c>
      <c r="C104" s="447">
        <f t="shared" si="0"/>
        <v>71066.141818381671</v>
      </c>
      <c r="D104" s="447">
        <f t="shared" ca="1" si="9"/>
        <v>178803.27852387764</v>
      </c>
      <c r="E104" s="447">
        <f t="shared" ca="1" si="1"/>
        <v>6763315.4265295863</v>
      </c>
      <c r="F104" s="431"/>
      <c r="G104" s="459">
        <f>G103+1</f>
        <v>9</v>
      </c>
      <c r="H104" s="459">
        <v>97</v>
      </c>
      <c r="I104" s="444">
        <f t="shared" ca="1" si="5"/>
        <v>2032622.8515061436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8433.5438080263484</v>
      </c>
      <c r="L104" s="444">
        <f t="shared" ca="1" si="3"/>
        <v>2032484.0577343497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6763315.4265295863</v>
      </c>
      <c r="C105" s="447">
        <f t="shared" si="0"/>
        <v>0</v>
      </c>
      <c r="D105" s="447">
        <f t="shared" ca="1" si="9"/>
        <v>178803.27852387764</v>
      </c>
      <c r="E105" s="447">
        <f t="shared" ca="1" si="1"/>
        <v>6942118.7050534636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2032484.0577343497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8435.7825823105395</v>
      </c>
      <c r="L105" s="444">
        <f t="shared" ca="1" si="3"/>
        <v>2033023.60233684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6942118.7050534636</v>
      </c>
      <c r="C106" s="447">
        <f t="shared" si="0"/>
        <v>0</v>
      </c>
      <c r="D106" s="447">
        <f t="shared" ca="1" si="9"/>
        <v>178803.27852387764</v>
      </c>
      <c r="E106" s="447">
        <f t="shared" ca="1" si="1"/>
        <v>7120921.9835773408</v>
      </c>
      <c r="F106" s="431"/>
      <c r="G106" s="459">
        <f t="shared" si="13"/>
        <v>9</v>
      </c>
      <c r="H106" s="459">
        <v>99</v>
      </c>
      <c r="I106" s="444">
        <f t="shared" ca="1" si="5"/>
        <v>2033023.60233684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8438.0306848209148</v>
      </c>
      <c r="L106" s="444">
        <f t="shared" ca="1" si="3"/>
        <v>2033565.3950418406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7120921.9835773408</v>
      </c>
      <c r="C107" s="447">
        <f t="shared" si="0"/>
        <v>0</v>
      </c>
      <c r="D107" s="447">
        <f t="shared" ca="1" si="9"/>
        <v>178803.27852387764</v>
      </c>
      <c r="E107" s="447">
        <f t="shared" ca="1" si="1"/>
        <v>7299725.2621012181</v>
      </c>
      <c r="F107" s="431"/>
      <c r="G107" s="459">
        <f t="shared" si="13"/>
        <v>9</v>
      </c>
      <c r="H107" s="459">
        <v>100</v>
      </c>
      <c r="I107" s="444">
        <f t="shared" ca="1" si="5"/>
        <v>2033565.3950418406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8440.2881544250849</v>
      </c>
      <c r="L107" s="444">
        <f t="shared" ca="1" si="3"/>
        <v>2034109.4452164455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7299725.2621012181</v>
      </c>
      <c r="C108" s="447">
        <f t="shared" si="0"/>
        <v>0</v>
      </c>
      <c r="D108" s="447">
        <f t="shared" ca="1" si="9"/>
        <v>178803.27852387764</v>
      </c>
      <c r="E108" s="447">
        <f t="shared" ca="1" si="1"/>
        <v>7478528.5406250954</v>
      </c>
      <c r="F108" s="431"/>
      <c r="G108" s="459">
        <f t="shared" si="13"/>
        <v>9</v>
      </c>
      <c r="H108" s="459">
        <v>101</v>
      </c>
      <c r="I108" s="444">
        <f t="shared" ca="1" si="5"/>
        <v>2034109.4452164455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8442.5550301526055</v>
      </c>
      <c r="L108" s="444">
        <f t="shared" ca="1" si="3"/>
        <v>2034655.7622667779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7478528.5406250954</v>
      </c>
      <c r="C109" s="447">
        <f t="shared" si="0"/>
        <v>0</v>
      </c>
      <c r="D109" s="447">
        <f t="shared" ca="1" si="9"/>
        <v>178803.27852387764</v>
      </c>
      <c r="E109" s="447">
        <f t="shared" ca="1" si="1"/>
        <v>7657331.8191489726</v>
      </c>
      <c r="F109" s="431"/>
      <c r="G109" s="459">
        <f t="shared" si="13"/>
        <v>9</v>
      </c>
      <c r="H109" s="459">
        <v>102</v>
      </c>
      <c r="I109" s="444">
        <f t="shared" ca="1" si="5"/>
        <v>2034655.7622667779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8444.8313511956567</v>
      </c>
      <c r="L109" s="444">
        <f t="shared" ca="1" si="3"/>
        <v>2035204.3556381534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7657331.8191489726</v>
      </c>
      <c r="C110" s="447">
        <f t="shared" si="0"/>
        <v>0</v>
      </c>
      <c r="D110" s="447">
        <f t="shared" ca="1" si="9"/>
        <v>178803.27852387764</v>
      </c>
      <c r="E110" s="447">
        <f t="shared" ca="1" si="1"/>
        <v>7836135.0976728499</v>
      </c>
      <c r="F110" s="431"/>
      <c r="G110" s="459">
        <f t="shared" si="13"/>
        <v>9</v>
      </c>
      <c r="H110" s="459">
        <v>103</v>
      </c>
      <c r="I110" s="444">
        <f t="shared" ca="1" si="5"/>
        <v>2035204.3556381534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8447.1171569097205</v>
      </c>
      <c r="L110" s="444">
        <f t="shared" ca="1" si="3"/>
        <v>2035755.2348152429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7836135.0976728499</v>
      </c>
      <c r="C111" s="447">
        <f t="shared" si="0"/>
        <v>0</v>
      </c>
      <c r="D111" s="447">
        <f t="shared" ca="1" si="9"/>
        <v>178803.27852387764</v>
      </c>
      <c r="E111" s="447">
        <f t="shared" ca="1" si="1"/>
        <v>8014938.3761967272</v>
      </c>
      <c r="F111" s="431"/>
      <c r="G111" s="459">
        <f t="shared" si="13"/>
        <v>9</v>
      </c>
      <c r="H111" s="459">
        <v>104</v>
      </c>
      <c r="I111" s="444">
        <f t="shared" ca="1" si="5"/>
        <v>2035755.2348152429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8449.4124868142608</v>
      </c>
      <c r="L111" s="444">
        <f t="shared" ca="1" si="3"/>
        <v>2036308.4093222369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8014938.3761967272</v>
      </c>
      <c r="C112" s="447">
        <f t="shared" si="0"/>
        <v>0</v>
      </c>
      <c r="D112" s="447">
        <f t="shared" ca="1" si="9"/>
        <v>178803.27852387764</v>
      </c>
      <c r="E112" s="447">
        <f t="shared" ca="1" si="1"/>
        <v>8193741.6547206044</v>
      </c>
      <c r="F112" s="431"/>
      <c r="G112" s="459">
        <f t="shared" si="13"/>
        <v>9</v>
      </c>
      <c r="H112" s="459">
        <v>105</v>
      </c>
      <c r="I112" s="444">
        <f t="shared" ca="1" si="5"/>
        <v>2036308.4093222369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8451.7173805934035</v>
      </c>
      <c r="L112" s="444">
        <f t="shared" ca="1" si="3"/>
        <v>2036863.88872301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8193741.6547206044</v>
      </c>
      <c r="C113" s="447">
        <f t="shared" si="0"/>
        <v>0</v>
      </c>
      <c r="D113" s="447">
        <f t="shared" ca="1" si="9"/>
        <v>178803.27852387764</v>
      </c>
      <c r="E113" s="447">
        <f t="shared" ca="1" si="1"/>
        <v>8372544.9332444817</v>
      </c>
      <c r="F113" s="431"/>
      <c r="G113" s="459">
        <f t="shared" si="13"/>
        <v>9</v>
      </c>
      <c r="H113" s="459">
        <v>106</v>
      </c>
      <c r="I113" s="444">
        <f t="shared" ca="1" si="5"/>
        <v>2036863.88872301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8454.0318780966245</v>
      </c>
      <c r="L113" s="444">
        <f t="shared" ca="1" si="3"/>
        <v>2037421.6826212863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8372544.9332444817</v>
      </c>
      <c r="C114" s="447">
        <f t="shared" si="0"/>
        <v>0</v>
      </c>
      <c r="D114" s="447">
        <f t="shared" ca="1" si="9"/>
        <v>178803.27852387764</v>
      </c>
      <c r="E114" s="447">
        <f t="shared" ca="1" si="1"/>
        <v>8551348.2117683589</v>
      </c>
      <c r="F114" s="431"/>
      <c r="G114" s="459">
        <f t="shared" si="13"/>
        <v>9</v>
      </c>
      <c r="H114" s="459">
        <v>107</v>
      </c>
      <c r="I114" s="444">
        <f t="shared" ca="1" si="5"/>
        <v>2037421.6826212863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8456.3560193394424</v>
      </c>
      <c r="L114" s="444">
        <f t="shared" ca="1" si="3"/>
        <v>2037981.8006608055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8551348.2117683589</v>
      </c>
      <c r="C115" s="447">
        <f t="shared" si="0"/>
        <v>0</v>
      </c>
      <c r="D115" s="447">
        <f t="shared" ca="1" si="9"/>
        <v>178803.27852387764</v>
      </c>
      <c r="E115" s="447">
        <f t="shared" ca="1" si="1"/>
        <v>8730151.4902922362</v>
      </c>
      <c r="F115" s="431"/>
      <c r="G115" s="459">
        <f t="shared" si="13"/>
        <v>9</v>
      </c>
      <c r="H115" s="459">
        <v>108</v>
      </c>
      <c r="I115" s="444">
        <f t="shared" ca="1" si="5"/>
        <v>2037981.8006608055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8458.6898445041061</v>
      </c>
      <c r="L115" s="444">
        <f t="shared" ca="1" si="3"/>
        <v>2038544.2525254893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8730151.4902922362</v>
      </c>
      <c r="C116" s="447">
        <f t="shared" si="0"/>
        <v>0</v>
      </c>
      <c r="D116" s="447">
        <f t="shared" ca="1" si="9"/>
        <v>178803.27852387764</v>
      </c>
      <c r="E116" s="447">
        <f t="shared" ca="1" si="1"/>
        <v>8908954.7688161135</v>
      </c>
      <c r="F116" s="431"/>
      <c r="G116" s="459">
        <f>G115+1</f>
        <v>10</v>
      </c>
      <c r="H116" s="459">
        <v>109</v>
      </c>
      <c r="I116" s="444">
        <f t="shared" ca="1" si="5"/>
        <v>2038544.2525254893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8461.0333939402881</v>
      </c>
      <c r="L116" s="444">
        <f t="shared" ca="1" si="3"/>
        <v>2039109.0479396093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8908954.7688161135</v>
      </c>
      <c r="C117" s="447">
        <f t="shared" si="0"/>
        <v>0</v>
      </c>
      <c r="D117" s="447">
        <f t="shared" ca="1" si="9"/>
        <v>178803.27852387764</v>
      </c>
      <c r="E117" s="447">
        <f t="shared" ca="1" si="1"/>
        <v>9087758.0473399907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2039109.0479396093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8463.3867081657881</v>
      </c>
      <c r="L117" s="444">
        <f t="shared" ca="1" si="3"/>
        <v>2039676.1966679548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9087758.0473399907</v>
      </c>
      <c r="C118" s="447">
        <f t="shared" si="0"/>
        <v>0</v>
      </c>
      <c r="D118" s="447">
        <f t="shared" ca="1" si="9"/>
        <v>178803.27852387764</v>
      </c>
      <c r="E118" s="447">
        <f t="shared" ca="1" si="1"/>
        <v>9266561.325863868</v>
      </c>
      <c r="F118" s="431"/>
      <c r="G118" s="459">
        <f t="shared" si="14"/>
        <v>10</v>
      </c>
      <c r="H118" s="459">
        <v>111</v>
      </c>
      <c r="I118" s="444">
        <f t="shared" ca="1" si="5"/>
        <v>2039676.1966679548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8465.7498278672265</v>
      </c>
      <c r="L118" s="444">
        <f t="shared" ca="1" si="3"/>
        <v>2040245.7085160017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9266561.325863868</v>
      </c>
      <c r="C119" s="447">
        <f t="shared" si="0"/>
        <v>0</v>
      </c>
      <c r="D119" s="447">
        <f t="shared" ca="1" si="9"/>
        <v>178803.27852387764</v>
      </c>
      <c r="E119" s="447">
        <f t="shared" ca="1" si="1"/>
        <v>9445364.6043877453</v>
      </c>
      <c r="F119" s="431"/>
      <c r="G119" s="459">
        <f t="shared" si="14"/>
        <v>10</v>
      </c>
      <c r="H119" s="459">
        <v>112</v>
      </c>
      <c r="I119" s="444">
        <f t="shared" ca="1" si="5"/>
        <v>2040245.7085160017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8468.1227939007567</v>
      </c>
      <c r="L119" s="444">
        <f t="shared" ca="1" si="3"/>
        <v>2040817.5933300823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9445364.6043877453</v>
      </c>
      <c r="C120" s="447">
        <f t="shared" si="0"/>
        <v>0</v>
      </c>
      <c r="D120" s="447">
        <f t="shared" ca="1" si="9"/>
        <v>178803.27852387764</v>
      </c>
      <c r="E120" s="447">
        <f t="shared" ca="1" si="1"/>
        <v>9624167.8829116225</v>
      </c>
      <c r="F120" s="431"/>
      <c r="G120" s="459">
        <f t="shared" si="14"/>
        <v>10</v>
      </c>
      <c r="H120" s="459">
        <v>113</v>
      </c>
      <c r="I120" s="444">
        <f t="shared" ca="1" si="5"/>
        <v>2040817.5933300823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8470.505647292759</v>
      </c>
      <c r="L120" s="444">
        <f t="shared" ca="1" si="3"/>
        <v>2041391.8609975548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9624167.8829116225</v>
      </c>
      <c r="C121" s="447">
        <f t="shared" si="0"/>
        <v>0</v>
      </c>
      <c r="D121" s="447">
        <f t="shared" ca="1" si="9"/>
        <v>178803.27852387764</v>
      </c>
      <c r="E121" s="447">
        <f t="shared" ca="1" si="1"/>
        <v>9802971.1614354998</v>
      </c>
      <c r="F121" s="431"/>
      <c r="G121" s="459">
        <f t="shared" si="14"/>
        <v>10</v>
      </c>
      <c r="H121" s="459">
        <v>114</v>
      </c>
      <c r="I121" s="444">
        <f t="shared" ca="1" si="5"/>
        <v>2041391.8609975548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8472.8984292405621</v>
      </c>
      <c r="L121" s="444">
        <f t="shared" ca="1" si="3"/>
        <v>2041968.5214469752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9802971.1614354998</v>
      </c>
      <c r="C122" s="447">
        <f t="shared" si="0"/>
        <v>0</v>
      </c>
      <c r="D122" s="447">
        <f t="shared" ca="1" si="9"/>
        <v>178803.27852387764</v>
      </c>
      <c r="E122" s="447">
        <f t="shared" ca="1" si="1"/>
        <v>9981774.4399593771</v>
      </c>
      <c r="F122" s="431"/>
      <c r="G122" s="459">
        <f t="shared" si="14"/>
        <v>10</v>
      </c>
      <c r="H122" s="459">
        <v>115</v>
      </c>
      <c r="I122" s="444">
        <f t="shared" ca="1" si="5"/>
        <v>2041968.5214469752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8475.3011811131455</v>
      </c>
      <c r="L122" s="444">
        <f t="shared" ca="1" si="3"/>
        <v>2042547.5846482681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9981774.4399593771</v>
      </c>
      <c r="C123" s="447">
        <f t="shared" si="0"/>
        <v>0</v>
      </c>
      <c r="D123" s="447">
        <f t="shared" ca="1" si="9"/>
        <v>178803.27852387764</v>
      </c>
      <c r="E123" s="447">
        <f t="shared" ca="1" si="1"/>
        <v>10160577.718483254</v>
      </c>
      <c r="F123" s="431"/>
      <c r="G123" s="459">
        <f t="shared" si="14"/>
        <v>10</v>
      </c>
      <c r="H123" s="459">
        <v>116</v>
      </c>
      <c r="I123" s="444">
        <f t="shared" ca="1" si="5"/>
        <v>2042547.5846482681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8477.7139444518652</v>
      </c>
      <c r="L123" s="444">
        <f t="shared" ca="1" si="3"/>
        <v>2043129.0606128997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10160577.718483254</v>
      </c>
      <c r="C124" s="447">
        <f t="shared" si="0"/>
        <v>0</v>
      </c>
      <c r="D124" s="447">
        <f t="shared" ca="1" si="9"/>
        <v>178803.27852387764</v>
      </c>
      <c r="E124" s="447">
        <f t="shared" ca="1" si="1"/>
        <v>10339380.997007132</v>
      </c>
      <c r="F124" s="431"/>
      <c r="G124" s="459">
        <f t="shared" si="14"/>
        <v>10</v>
      </c>
      <c r="H124" s="459">
        <v>117</v>
      </c>
      <c r="I124" s="444">
        <f t="shared" ca="1" si="5"/>
        <v>2043129.0606128997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8480.1367609711651</v>
      </c>
      <c r="L124" s="444">
        <f t="shared" ca="1" si="3"/>
        <v>2043712.9593940508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10339380.997007132</v>
      </c>
      <c r="C125" s="447">
        <f t="shared" si="0"/>
        <v>0</v>
      </c>
      <c r="D125" s="447">
        <f t="shared" ca="1" si="9"/>
        <v>178803.27852387764</v>
      </c>
      <c r="E125" s="447">
        <f t="shared" ca="1" si="1"/>
        <v>10518184.275531009</v>
      </c>
      <c r="F125" s="431"/>
      <c r="G125" s="459">
        <f t="shared" si="14"/>
        <v>10</v>
      </c>
      <c r="H125" s="459">
        <v>118</v>
      </c>
      <c r="I125" s="444">
        <f t="shared" ca="1" si="5"/>
        <v>2043712.9593940508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8482.5696725592934</v>
      </c>
      <c r="L125" s="444">
        <f t="shared" ca="1" si="3"/>
        <v>2044299.2910867899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10518184.275531009</v>
      </c>
      <c r="C126" s="447">
        <f t="shared" si="0"/>
        <v>0</v>
      </c>
      <c r="D126" s="447">
        <f t="shared" ca="1" si="9"/>
        <v>178803.27852387764</v>
      </c>
      <c r="E126" s="447">
        <f t="shared" ca="1" si="1"/>
        <v>10696987.554054886</v>
      </c>
      <c r="F126" s="431"/>
      <c r="G126" s="459">
        <f t="shared" si="14"/>
        <v>10</v>
      </c>
      <c r="H126" s="459">
        <v>119</v>
      </c>
      <c r="I126" s="444">
        <f t="shared" ca="1" si="5"/>
        <v>2044299.2910867899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8485.0127212790394</v>
      </c>
      <c r="L126" s="444">
        <f t="shared" ca="1" si="3"/>
        <v>2044888.0658282486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10696987.554054886</v>
      </c>
      <c r="C127" s="447">
        <f t="shared" si="0"/>
        <v>0</v>
      </c>
      <c r="D127" s="447">
        <f t="shared" ca="1" si="9"/>
        <v>178803.27852387764</v>
      </c>
      <c r="E127" s="447">
        <f t="shared" ca="1" si="1"/>
        <v>10875790.832578763</v>
      </c>
      <c r="F127" s="431"/>
      <c r="G127" s="459">
        <f t="shared" si="14"/>
        <v>10</v>
      </c>
      <c r="H127" s="459">
        <v>120</v>
      </c>
      <c r="I127" s="444">
        <f t="shared" ca="1" si="5"/>
        <v>2044888.0658282486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8487.4659493684521</v>
      </c>
      <c r="L127" s="444">
        <f t="shared" ca="1" si="3"/>
        <v>2045479.2937977968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10875790.832578763</v>
      </c>
      <c r="C128" s="447">
        <f t="shared" si="0"/>
        <v>0</v>
      </c>
      <c r="D128" s="447">
        <f t="shared" ca="1" si="9"/>
        <v>178803.27852387764</v>
      </c>
      <c r="E128" s="447">
        <f t="shared" ca="1" si="1"/>
        <v>11054594.111102641</v>
      </c>
      <c r="F128" s="431"/>
      <c r="G128" s="459">
        <f>G127+1</f>
        <v>11</v>
      </c>
      <c r="H128" s="459">
        <v>121</v>
      </c>
      <c r="I128" s="444">
        <f t="shared" ca="1" si="5"/>
        <v>2045479.2937977968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8489.9293992415696</v>
      </c>
      <c r="L128" s="444">
        <f t="shared" ca="1" si="3"/>
        <v>2046072.9852172181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11054594.111102641</v>
      </c>
      <c r="C129" s="447">
        <f t="shared" si="0"/>
        <v>0</v>
      </c>
      <c r="D129" s="447">
        <f t="shared" ca="1" si="9"/>
        <v>178803.27852387764</v>
      </c>
      <c r="E129" s="447">
        <f t="shared" ca="1" si="1"/>
        <v>11233397.389626518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2046072.9852172181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8492.4031134891575</v>
      </c>
      <c r="L129" s="444">
        <f t="shared" ca="1" si="3"/>
        <v>2046669.1503508871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11233397.389626518</v>
      </c>
      <c r="C130" s="447">
        <f t="shared" si="0"/>
        <v>0</v>
      </c>
      <c r="D130" s="447">
        <f t="shared" ca="1" si="9"/>
        <v>178803.27852387764</v>
      </c>
      <c r="E130" s="447">
        <f t="shared" ca="1" si="1"/>
        <v>11412200.668150395</v>
      </c>
      <c r="F130" s="431"/>
      <c r="G130" s="459">
        <f t="shared" si="15"/>
        <v>11</v>
      </c>
      <c r="H130" s="459">
        <v>123</v>
      </c>
      <c r="I130" s="444">
        <f t="shared" ca="1" si="5"/>
        <v>2046669.1503508871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8494.8871348794437</v>
      </c>
      <c r="L130" s="444">
        <f t="shared" ca="1" si="3"/>
        <v>2047267.7995059462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11412200.668150395</v>
      </c>
      <c r="C131" s="447">
        <f t="shared" si="0"/>
        <v>0</v>
      </c>
      <c r="D131" s="447">
        <f t="shared" ca="1" si="9"/>
        <v>178803.27852387764</v>
      </c>
      <c r="E131" s="447">
        <f t="shared" ca="1" si="1"/>
        <v>11591003.946674272</v>
      </c>
      <c r="F131" s="431"/>
      <c r="G131" s="459">
        <f t="shared" si="15"/>
        <v>11</v>
      </c>
      <c r="H131" s="459">
        <v>124</v>
      </c>
      <c r="I131" s="444">
        <f t="shared" ca="1" si="5"/>
        <v>2047267.7995059462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8497.381506358859</v>
      </c>
      <c r="L131" s="444">
        <f t="shared" ca="1" si="3"/>
        <v>2047868.943032485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11591003.946674272</v>
      </c>
      <c r="C132" s="447">
        <f t="shared" si="0"/>
        <v>0</v>
      </c>
      <c r="D132" s="447">
        <f t="shared" ca="1" si="9"/>
        <v>178803.27852387764</v>
      </c>
      <c r="E132" s="447">
        <f t="shared" ca="1" si="1"/>
        <v>11769807.22519815</v>
      </c>
      <c r="F132" s="431"/>
      <c r="G132" s="459">
        <f t="shared" si="15"/>
        <v>11</v>
      </c>
      <c r="H132" s="459">
        <v>125</v>
      </c>
      <c r="I132" s="444">
        <f t="shared" ca="1" si="5"/>
        <v>2047868.943032485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8499.8862710527701</v>
      </c>
      <c r="L132" s="444">
        <f t="shared" ca="1" si="3"/>
        <v>2048472.5913237175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11769807.22519815</v>
      </c>
      <c r="C133" s="447">
        <f t="shared" si="0"/>
        <v>0</v>
      </c>
      <c r="D133" s="447">
        <f t="shared" ca="1" si="9"/>
        <v>178803.27852387764</v>
      </c>
      <c r="E133" s="447">
        <f t="shared" ca="1" si="1"/>
        <v>11948610.503722027</v>
      </c>
      <c r="F133" s="431"/>
      <c r="G133" s="459">
        <f t="shared" si="15"/>
        <v>11</v>
      </c>
      <c r="H133" s="459">
        <v>126</v>
      </c>
      <c r="I133" s="444">
        <f t="shared" ca="1" si="5"/>
        <v>2048472.5913237175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8502.4014722662378</v>
      </c>
      <c r="L133" s="444">
        <f t="shared" ca="1" si="3"/>
        <v>2049078.7548161636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11948610.503722027</v>
      </c>
      <c r="C134" s="447">
        <f t="shared" si="0"/>
        <v>0</v>
      </c>
      <c r="D134" s="447">
        <f t="shared" ca="1" si="9"/>
        <v>178803.27852387764</v>
      </c>
      <c r="E134" s="447">
        <f t="shared" ca="1" si="1"/>
        <v>12127413.782245904</v>
      </c>
      <c r="F134" s="431"/>
      <c r="G134" s="459">
        <f t="shared" si="15"/>
        <v>11</v>
      </c>
      <c r="H134" s="459">
        <v>127</v>
      </c>
      <c r="I134" s="444">
        <f t="shared" ca="1" si="5"/>
        <v>2049078.7548161636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8504.927153484763</v>
      </c>
      <c r="L134" s="444">
        <f t="shared" ca="1" si="3"/>
        <v>2049687.443989828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12127413.782245904</v>
      </c>
      <c r="C135" s="447">
        <f t="shared" si="0"/>
        <v>0</v>
      </c>
      <c r="D135" s="447">
        <f t="shared" ca="1" si="9"/>
        <v>178803.27852387764</v>
      </c>
      <c r="E135" s="447">
        <f t="shared" ca="1" si="1"/>
        <v>12306217.060769781</v>
      </c>
      <c r="F135" s="431"/>
      <c r="G135" s="459">
        <f t="shared" si="15"/>
        <v>11</v>
      </c>
      <c r="H135" s="459">
        <v>128</v>
      </c>
      <c r="I135" s="444">
        <f t="shared" ca="1" si="5"/>
        <v>2049687.443989828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8507.4633583750328</v>
      </c>
      <c r="L135" s="444">
        <f t="shared" ca="1" si="3"/>
        <v>2050298.6693683828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12306217.060769781</v>
      </c>
      <c r="C136" s="447">
        <f t="shared" si="0"/>
        <v>0</v>
      </c>
      <c r="D136" s="447">
        <f t="shared" ca="1" si="9"/>
        <v>178803.27852387764</v>
      </c>
      <c r="E136" s="447">
        <f t="shared" ca="1" si="1"/>
        <v>12485020.339293659</v>
      </c>
      <c r="F136" s="431"/>
      <c r="G136" s="459">
        <f t="shared" si="15"/>
        <v>11</v>
      </c>
      <c r="H136" s="459">
        <v>129</v>
      </c>
      <c r="I136" s="444">
        <f t="shared" ca="1" si="5"/>
        <v>2050298.6693683828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8510.0101307856767</v>
      </c>
      <c r="L136" s="444">
        <f t="shared" ca="1" si="3"/>
        <v>2050912.4415193482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2050912.4415193482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8512.5675147480324</v>
      </c>
      <c r="L137" s="444">
        <f t="shared" ca="1" si="3"/>
        <v>2051528.771054276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2051528.771054276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8515.1355544768976</v>
      </c>
      <c r="L138" s="444">
        <f t="shared" ca="1" si="3"/>
        <v>2052147.6686289327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2052147.6686289327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8517.7142943713025</v>
      </c>
      <c r="L139" s="444">
        <f t="shared" ca="1" si="3"/>
        <v>2052769.1449434836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2052769.1449434836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8520.303779015263</v>
      </c>
      <c r="L140" s="444">
        <f t="shared" ca="1" si="3"/>
        <v>2053393.2107426787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2053393.2107426787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8522.9040531785777</v>
      </c>
      <c r="L141" s="444">
        <f t="shared" ca="1" si="3"/>
        <v>2054019.8768160371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2054019.8768160371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8525.5151618175696</v>
      </c>
      <c r="L142" s="444">
        <f t="shared" ca="1" si="3"/>
        <v>2054649.1539980345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2054649.1539980345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8528.1371500758924</v>
      </c>
      <c r="L143" s="444">
        <f t="shared" ca="1" si="3"/>
        <v>2055281.0531682903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2055281.0531682903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8530.7700632852921</v>
      </c>
      <c r="L144" s="444">
        <f t="shared" ca="1" si="3"/>
        <v>2055915.5852517553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2055915.5852517553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8533.4139469663969</v>
      </c>
      <c r="L145" s="444">
        <f t="shared" ca="1" si="3"/>
        <v>2056552.7612189015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2056552.7612189015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8536.0688468295048</v>
      </c>
      <c r="L146" s="444">
        <f t="shared" ca="1" si="3"/>
        <v>2057192.5920859107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2057192.5920859107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8538.734808775378</v>
      </c>
      <c r="L147" s="444">
        <f t="shared" ca="1" si="3"/>
        <v>2057835.0889148659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2057835.0889148659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8541.4118788960241</v>
      </c>
      <c r="L148" s="444">
        <f t="shared" ca="1" si="3"/>
        <v>2058480.2628139416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2058480.2628139416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8544.1001034755063</v>
      </c>
      <c r="L149" s="444">
        <f t="shared" ca="1" si="3"/>
        <v>2059128.124937597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2059128.124937597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8546.7995289907358</v>
      </c>
      <c r="L150" s="444">
        <f t="shared" ca="1" si="3"/>
        <v>2059778.6864867674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2059778.6864867674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8549.5102021122802</v>
      </c>
      <c r="L151" s="444">
        <f t="shared" ca="1" si="3"/>
        <v>2060431.9587090595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2060431.9587090595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8552.2321697051648</v>
      </c>
      <c r="L152" s="444">
        <f t="shared" ca="1" si="3"/>
        <v>2061087.9528989445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2061087.9528989445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8554.9654788296848</v>
      </c>
      <c r="L153" s="444">
        <f t="shared" ca="1" si="3"/>
        <v>2061746.6803979538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2061746.6803979538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8557.7101767422228</v>
      </c>
      <c r="L154" s="444">
        <f t="shared" ca="1" si="3"/>
        <v>2062408.1525948758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2062408.1525948758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8560.4663108960631</v>
      </c>
      <c r="L155" s="444">
        <f t="shared" ca="1" si="3"/>
        <v>2063072.3809259515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2063072.3809259515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8563.2339289422143</v>
      </c>
      <c r="L156" s="444">
        <f t="shared" ca="1" si="3"/>
        <v>2063739.3768750734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2063739.3768750734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8566.0130787302223</v>
      </c>
      <c r="L157" s="444">
        <f t="shared" ca="1" si="3"/>
        <v>2064409.1519739835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2064409.1519739835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8568.8038083090141</v>
      </c>
      <c r="L158" s="444">
        <f t="shared" ca="1" si="3"/>
        <v>2065081.7178024722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2065081.7178024722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8571.6061659277166</v>
      </c>
      <c r="L159" s="444">
        <f t="shared" ca="1" si="3"/>
        <v>2065757.0859885796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2065757.0859885796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8574.4202000364967</v>
      </c>
      <c r="L160" s="444">
        <f t="shared" ca="1" si="3"/>
        <v>2066435.2682087959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2066435.2682087959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8577.2459592873984</v>
      </c>
      <c r="L161" s="444">
        <f t="shared" ca="1" si="3"/>
        <v>2067116.2761882632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2067116.2761882632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8580.0834925351792</v>
      </c>
      <c r="L162" s="444">
        <f t="shared" ca="1" si="3"/>
        <v>2067800.1217009781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2067800.1217009781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8582.932848838158</v>
      </c>
      <c r="L163" s="444">
        <f t="shared" ca="1" si="3"/>
        <v>2068486.8165699961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2068486.8165699961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8585.7940774590643</v>
      </c>
      <c r="L164" s="444">
        <f t="shared" ca="1" si="3"/>
        <v>2069176.3726676349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2069176.3726676349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8588.6672278658934</v>
      </c>
      <c r="L165" s="444">
        <f t="shared" ca="1" si="3"/>
        <v>2069868.8019156805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2069868.8019156805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8591.5523497327522</v>
      </c>
      <c r="L166" s="444">
        <f t="shared" ca="1" si="3"/>
        <v>2070564.116285593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2070564.116285593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8594.4494929407192</v>
      </c>
      <c r="L167" s="444">
        <f t="shared" ca="1" si="3"/>
        <v>2071262.3277987135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2071262.3277987135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8597.3587075787218</v>
      </c>
      <c r="L168" s="444">
        <f t="shared" ca="1" si="3"/>
        <v>2071963.4485264719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2071963.4485264719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8600.2800439443818</v>
      </c>
      <c r="L169" s="444">
        <f t="shared" ca="1" si="3"/>
        <v>2072667.4905905961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2072667.4905905961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8603.2135525448975</v>
      </c>
      <c r="L170" s="444">
        <f t="shared" ca="1" si="3"/>
        <v>2073374.4661633207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2073374.4661633207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8606.1592840979192</v>
      </c>
      <c r="L171" s="444">
        <f t="shared" ca="1" si="3"/>
        <v>2074084.3874675983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2074084.3874675983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8609.1172895324089</v>
      </c>
      <c r="L172" s="444">
        <f t="shared" ca="1" si="3"/>
        <v>2074797.2667773105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2074797.2667773105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8612.0876199895429</v>
      </c>
      <c r="L173" s="444">
        <f t="shared" ca="1" si="3"/>
        <v>2075513.1164174799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2075513.1164174799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8615.0703268235811</v>
      </c>
      <c r="L174" s="444">
        <f t="shared" ca="1" si="3"/>
        <v>2076231.9487644832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2076231.9487644832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8618.0654616027641</v>
      </c>
      <c r="L175" s="444">
        <f t="shared" ca="1" si="3"/>
        <v>2076953.7762462657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2076953.7762462657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8621.0730761101913</v>
      </c>
      <c r="L176" s="444">
        <f t="shared" ca="1" si="3"/>
        <v>2077678.6113425556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2077678.6113425556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8624.0932223447307</v>
      </c>
      <c r="L177" s="444">
        <f t="shared" ca="1" si="3"/>
        <v>2078406.4665850801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2078406.4665850801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8627.1259525219157</v>
      </c>
      <c r="L178" s="444">
        <f t="shared" ca="1" si="3"/>
        <v>2079137.3545577817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2079137.3545577817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8630.1713190748396</v>
      </c>
      <c r="L179" s="444">
        <f t="shared" ca="1" si="3"/>
        <v>2079871.2878970364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2079871.2878970364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8633.2293746550677</v>
      </c>
      <c r="L180" s="444">
        <f t="shared" ca="1" si="3"/>
        <v>2080608.2792918712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2080608.2792918712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8636.300172133544</v>
      </c>
      <c r="L181" s="444">
        <f t="shared" ca="1" si="3"/>
        <v>2081348.3414841846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2081348.3414841846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8639.3837646015181</v>
      </c>
      <c r="L182" s="444">
        <f t="shared" ca="1" si="3"/>
        <v>2082091.4872689659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2082091.4872689659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8642.4802053714411</v>
      </c>
      <c r="L183" s="444">
        <f t="shared" ca="1" si="3"/>
        <v>2082837.7294945172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2082837.7294945172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8645.5895479779028</v>
      </c>
      <c r="L184" s="444">
        <f t="shared" ca="1" si="3"/>
        <v>2083587.081062675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2083587.081062675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8648.7118461785612</v>
      </c>
      <c r="L185" s="444">
        <f t="shared" ca="1" si="3"/>
        <v>2084339.5549290334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2084339.5549290334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8651.8471539550537</v>
      </c>
      <c r="L186" s="444">
        <f t="shared" ca="1" si="3"/>
        <v>2085095.1641031683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2085095.1641031683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8654.9955255139503</v>
      </c>
      <c r="L187" s="444">
        <f t="shared" ca="1" si="3"/>
        <v>2085853.9216488621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2085853.9216488621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8658.1570152876739</v>
      </c>
      <c r="L188" s="444">
        <f t="shared" ca="1" si="3"/>
        <v>2086615.8406843296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2086615.8406843296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8661.3316779354554</v>
      </c>
      <c r="L189" s="444">
        <f t="shared" ca="1" si="3"/>
        <v>2087380.9343824449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2087380.9343824449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8664.5195683442689</v>
      </c>
      <c r="L190" s="444">
        <f t="shared" ca="1" si="3"/>
        <v>2088149.2159709691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2088149.2159709691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8667.7207416297861</v>
      </c>
      <c r="L191" s="444">
        <f t="shared" ca="1" si="3"/>
        <v>2088920.6987327787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2088920.6987327787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8670.9352531373261</v>
      </c>
      <c r="L192" s="444">
        <f t="shared" ca="1" si="3"/>
        <v>2089695.3960060957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2089695.3960060957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8674.163158442816</v>
      </c>
      <c r="L193" s="444">
        <f t="shared" ca="1" si="3"/>
        <v>2090473.3211847183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2090473.3211847183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8677.404513353742</v>
      </c>
      <c r="L194" s="444">
        <f t="shared" ca="1" si="3"/>
        <v>2091254.4877182518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2091254.4877182518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8680.6593739101318</v>
      </c>
      <c r="L195" s="444">
        <f t="shared" ca="1" si="3"/>
        <v>2092038.9091123417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2092038.9091123417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8683.9277963855056</v>
      </c>
      <c r="L196" s="444">
        <f t="shared" ca="1" si="3"/>
        <v>2092826.598928907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2092826.598928907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8687.2098372878609</v>
      </c>
      <c r="L197" s="444">
        <f t="shared" ca="1" si="3"/>
        <v>2093617.5707863746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2093617.5707863746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8690.5055533606446</v>
      </c>
      <c r="L198" s="444">
        <f t="shared" ca="1" si="3"/>
        <v>2094411.838359915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2094411.838359915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8693.8150015837273</v>
      </c>
      <c r="L199" s="444">
        <f t="shared" ca="1" si="3"/>
        <v>2095209.4153816784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2095209.4153816784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8697.1382391744082</v>
      </c>
      <c r="L200" s="444">
        <f t="shared" ca="1" si="3"/>
        <v>2096010.3156410325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2096010.3156410325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8700.4753235883836</v>
      </c>
      <c r="L201" s="444">
        <f t="shared" ca="1" si="3"/>
        <v>2096814.5529848007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2096814.5529848007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8703.8263125207504</v>
      </c>
      <c r="L202" s="444">
        <f t="shared" ca="1" si="3"/>
        <v>2097622.1413175012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2097622.1413175012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8707.1912639070051</v>
      </c>
      <c r="L203" s="444">
        <f t="shared" ca="1" si="3"/>
        <v>2098433.0946015879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2098433.0946015879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8710.5702359240313</v>
      </c>
      <c r="L204" s="444">
        <f t="shared" ca="1" si="3"/>
        <v>2099247.4268576917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2099247.4268576917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8713.9632869911293</v>
      </c>
      <c r="L205" s="444">
        <f t="shared" ca="1" si="3"/>
        <v>2100065.1521648625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2100065.1521648625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8717.3704757710093</v>
      </c>
      <c r="L206" s="444">
        <f t="shared" ca="1" si="3"/>
        <v>2100886.2846608134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2100886.2846608134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8720.7918611708046</v>
      </c>
      <c r="L207" s="444">
        <f t="shared" ca="1" si="3"/>
        <v>2101710.8385421638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2101710.8385421638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8724.2275023430993</v>
      </c>
      <c r="L208" s="444">
        <f t="shared" ca="1" si="3"/>
        <v>2102538.8280646866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2102538.8280646866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8727.6774586869415</v>
      </c>
      <c r="L209" s="444">
        <f t="shared" ca="1" si="3"/>
        <v>2103370.2675435534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2103370.2675435534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8731.1417898488871</v>
      </c>
      <c r="L210" s="444">
        <f t="shared" ca="1" si="3"/>
        <v>2104205.1713535818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2104205.1713535818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8734.6205557240064</v>
      </c>
      <c r="L211" s="444">
        <f t="shared" ca="1" si="3"/>
        <v>2105043.5539294854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2105043.5539294854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8738.1138164569384</v>
      </c>
      <c r="L212" s="444">
        <f t="shared" ca="1" si="3"/>
        <v>2105885.4297661223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2105885.4297661223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8741.6216324429261</v>
      </c>
      <c r="L213" s="444">
        <f t="shared" ca="1" si="3"/>
        <v>2106730.8134187451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2106730.8134187451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8745.1440643288552</v>
      </c>
      <c r="L214" s="444">
        <f t="shared" ca="1" si="3"/>
        <v>2107579.7195032537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2107579.7195032537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8748.6811730143072</v>
      </c>
      <c r="L215" s="444">
        <f t="shared" ca="1" si="3"/>
        <v>2108432.1626964482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2108432.1626964482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8752.2330196526163</v>
      </c>
      <c r="L216" s="444">
        <f t="shared" ca="1" si="3"/>
        <v>2109288.1577362809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2109288.1577362809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8755.7996656519208</v>
      </c>
      <c r="L217" s="444">
        <f t="shared" ca="1" si="3"/>
        <v>2110147.7194221127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2110147.7194221127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8759.3811726762196</v>
      </c>
      <c r="L218" s="444">
        <f t="shared" ca="1" si="3"/>
        <v>2111010.8626149688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2111010.8626149688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8762.9776026464533</v>
      </c>
      <c r="L219" s="444">
        <f t="shared" ca="1" si="3"/>
        <v>2111877.6022377955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2111877.6022377955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8766.589017741564</v>
      </c>
      <c r="L220" s="444">
        <f t="shared" ca="1" si="3"/>
        <v>2112747.9532757169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2112747.9532757169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8770.2154803995709</v>
      </c>
      <c r="L221" s="444">
        <f t="shared" ca="1" si="3"/>
        <v>2113621.9307762966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2113621.9307762966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8773.8570533186521</v>
      </c>
      <c r="L222" s="444">
        <f t="shared" ca="1" si="3"/>
        <v>2114499.5498497952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2114499.5498497952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8777.5137994582292</v>
      </c>
      <c r="L223" s="444">
        <f t="shared" ca="1" si="3"/>
        <v>2115380.8256694335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2115380.8256694335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8781.1857820400564</v>
      </c>
      <c r="L224" s="444">
        <f t="shared" ca="1" si="3"/>
        <v>2116265.7734716535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2116265.7734716535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8784.8730645493051</v>
      </c>
      <c r="L225" s="444">
        <f t="shared" ca="1" si="3"/>
        <v>2117154.4085563826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2117154.4085563826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8788.5757107356767</v>
      </c>
      <c r="L226" s="444">
        <f t="shared" ca="1" si="3"/>
        <v>2118046.7462872984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2118046.7462872984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8792.2937846144923</v>
      </c>
      <c r="L227" s="444">
        <f t="shared" ca="1" si="3"/>
        <v>2118942.802092093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2118942.802092093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8796.0273504678044</v>
      </c>
      <c r="L228" s="444">
        <f t="shared" ca="1" si="3"/>
        <v>2119842.5914627407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2119842.5914627407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8799.7764728455022</v>
      </c>
      <c r="L229" s="444">
        <f t="shared" ca="1" si="3"/>
        <v>2120746.1299557663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2120746.1299557663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8803.541216566442</v>
      </c>
      <c r="L230" s="444">
        <f t="shared" ca="1" si="3"/>
        <v>2121653.4331925125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2121653.4331925125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8807.3216467195525</v>
      </c>
      <c r="L231" s="444">
        <f t="shared" ca="1" si="3"/>
        <v>2122564.5168594122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2122564.5168594122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8811.1178286649665</v>
      </c>
      <c r="L232" s="444">
        <f t="shared" ca="1" si="3"/>
        <v>2123479.396708257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2123479.396708257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8814.9298280351541</v>
      </c>
      <c r="L233" s="444">
        <f t="shared" ca="1" si="3"/>
        <v>2124398.0885564722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2124398.0885564722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8818.7577107360503</v>
      </c>
      <c r="L234" s="444">
        <f t="shared" ca="1" si="3"/>
        <v>2125320.6082873885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2125320.6082873885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8822.6015429482013</v>
      </c>
      <c r="L235" s="444">
        <f t="shared" ca="1" si="3"/>
        <v>2126246.9718505167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2126246.9718505167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8826.461391127903</v>
      </c>
      <c r="L236" s="444">
        <f t="shared" ca="1" si="3"/>
        <v>2127177.1952618249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2127177.1952618249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8830.337322008354</v>
      </c>
      <c r="L237" s="444">
        <f t="shared" ca="1" si="3"/>
        <v>2128111.2946040132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2128111.2946040132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8834.2294026008058</v>
      </c>
      <c r="L238" s="444">
        <f t="shared" ca="1" si="3"/>
        <v>2129049.286026794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2129049.286026794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8838.1377001957244</v>
      </c>
      <c r="L239" s="444">
        <f t="shared" ca="1" si="3"/>
        <v>2129991.1857471699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2129991.1857471699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8842.0622823639569</v>
      </c>
      <c r="L240" s="444">
        <f t="shared" ca="1" si="3"/>
        <v>2130937.0100497138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2130937.0100497138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8846.0032169578899</v>
      </c>
      <c r="L241" s="444">
        <f t="shared" ca="1" si="3"/>
        <v>2131886.7752868515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2131886.7752868515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8849.9605721126318</v>
      </c>
      <c r="L242" s="444">
        <f t="shared" ca="1" si="3"/>
        <v>2132840.4978791443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2132840.4978791443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8853.9344162471843</v>
      </c>
      <c r="L243" s="444">
        <f t="shared" ca="1" si="3"/>
        <v>2133798.1943155713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2133798.1943155713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8857.9248180656305</v>
      </c>
      <c r="L244" s="444">
        <f t="shared" ca="1" si="3"/>
        <v>2134759.8811538168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2134759.8811538168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8861.9318465583201</v>
      </c>
      <c r="L245" s="444">
        <f t="shared" ca="1" si="3"/>
        <v>2135725.5750205549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2135725.5750205549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8865.9555710030618</v>
      </c>
      <c r="L246" s="444">
        <f t="shared" ca="1" si="3"/>
        <v>2136695.2926117382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2136695.2926117382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8869.9960609663249</v>
      </c>
      <c r="L247" s="444">
        <f t="shared" ca="1" si="3"/>
        <v>2137669.0506928847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2137669.0506928847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8874.0533863044366</v>
      </c>
      <c r="L248" s="444">
        <f t="shared" ca="1" si="3"/>
        <v>2138646.8660993692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2138646.8660993692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8878.1276171647878</v>
      </c>
      <c r="L249" s="444">
        <f t="shared" ca="1" si="3"/>
        <v>2139628.7557367142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2139628.7557367142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8882.2188239870593</v>
      </c>
      <c r="L250" s="444">
        <f t="shared" ca="1" si="3"/>
        <v>2140614.7365808813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2140614.7365808813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8886.327077504422</v>
      </c>
      <c r="L251" s="444">
        <f t="shared" ca="1" si="3"/>
        <v>2141604.8256785655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2141604.8256785655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8890.4524487447725</v>
      </c>
      <c r="L252" s="444">
        <f t="shared" ca="1" si="3"/>
        <v>2142599.0401474903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2142599.0401474903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8894.5950090319602</v>
      </c>
      <c r="L253" s="444">
        <f t="shared" ca="1" si="3"/>
        <v>2143597.3971767025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2143597.3971767025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8898.7548299870105</v>
      </c>
      <c r="L254" s="444">
        <f t="shared" ca="1" si="3"/>
        <v>2144599.9140268695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2144599.9140268695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8902.9319835293718</v>
      </c>
      <c r="L255" s="444">
        <f t="shared" ca="1" si="3"/>
        <v>2145606.6080305791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2145606.6080305791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8907.1265418781622</v>
      </c>
      <c r="L256" s="444">
        <f t="shared" ca="1" si="3"/>
        <v>2146617.4965926372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2146617.4965926372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8911.3385775534043</v>
      </c>
      <c r="L257" s="444">
        <f t="shared" ca="1" si="3"/>
        <v>2147632.5971903708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2147632.5971903708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8915.5681633772947</v>
      </c>
      <c r="L258" s="444">
        <f t="shared" ca="1" si="3"/>
        <v>2148651.927373928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2148651.927373928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8919.8153724754502</v>
      </c>
      <c r="L259" s="444">
        <f t="shared" ca="1" si="3"/>
        <v>2149675.5047665834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2149675.5047665834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8924.0802782781811</v>
      </c>
      <c r="L260" s="444">
        <f t="shared" ca="1" si="3"/>
        <v>2150703.3470650418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2150703.3470650418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8928.3629545217573</v>
      </c>
      <c r="L261" s="444">
        <f t="shared" ca="1" si="3"/>
        <v>2151735.4720397433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2151735.4720397433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8932.6634752496811</v>
      </c>
      <c r="L262" s="444">
        <f t="shared" ca="1" si="3"/>
        <v>2152771.8975351732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2152771.8975351732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8936.9819148139723</v>
      </c>
      <c r="L263" s="444">
        <f t="shared" ref="L263:L517" ca="1" si="28">I263-J263+K263</f>
        <v>2153812.6414701673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2153812.6414701673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8941.3183478764477</v>
      </c>
      <c r="L264" s="444">
        <f t="shared" ca="1" si="28"/>
        <v>2154857.7218382237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2154857.7218382237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8945.6728494100153</v>
      </c>
      <c r="L265" s="444">
        <f t="shared" ca="1" si="28"/>
        <v>2155907.156707814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2155907.156707814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8950.0454946999744</v>
      </c>
      <c r="L266" s="444">
        <f t="shared" ca="1" si="28"/>
        <v>2156960.9642226938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2156960.9642226938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8954.4363593453072</v>
      </c>
      <c r="L267" s="444">
        <f t="shared" ca="1" si="28"/>
        <v>2158019.1626022193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2158019.1626022193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8958.8455192599977</v>
      </c>
      <c r="L268" s="444">
        <f t="shared" ca="1" si="28"/>
        <v>2159081.7701416593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2159081.7701416593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8963.2730506743301</v>
      </c>
      <c r="L269" s="444">
        <f t="shared" ca="1" si="28"/>
        <v>2160148.8052125135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2160148.8052125135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8967.7190301362225</v>
      </c>
      <c r="L270" s="444">
        <f t="shared" ca="1" si="28"/>
        <v>2161220.2862628298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2161220.2862628298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8972.1835345125401</v>
      </c>
      <c r="L271" s="444">
        <f t="shared" ca="1" si="28"/>
        <v>2162296.2318175226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2162296.2318175226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8976.6666409904265</v>
      </c>
      <c r="L272" s="444">
        <f t="shared" ca="1" si="28"/>
        <v>2163376.660478693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2163376.660478693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8981.1684270786373</v>
      </c>
      <c r="L273" s="444">
        <f t="shared" ca="1" si="28"/>
        <v>2164461.5909259515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2164461.5909259515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8985.6889706088805</v>
      </c>
      <c r="L274" s="444">
        <f t="shared" ca="1" si="28"/>
        <v>2165551.0419167406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2165551.0419167406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8990.2283497371682</v>
      </c>
      <c r="L275" s="444">
        <f t="shared" ca="1" si="28"/>
        <v>2166645.032286658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2166645.032286658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8994.7866429451587</v>
      </c>
      <c r="L276" s="444">
        <f t="shared" ca="1" si="28"/>
        <v>2167743.5809497833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2167743.5809497833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8999.363929041514</v>
      </c>
      <c r="L277" s="444">
        <f t="shared" ca="1" si="28"/>
        <v>2168846.706899005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2168846.706899005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9003.9602871632706</v>
      </c>
      <c r="L278" s="444">
        <f t="shared" ca="1" si="28"/>
        <v>2169954.4292063485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2169954.4292063485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9008.5757967772024</v>
      </c>
      <c r="L279" s="444">
        <f t="shared" ca="1" si="28"/>
        <v>2171066.7670233059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2171066.7670233059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9013.2105376811905</v>
      </c>
      <c r="L280" s="444">
        <f t="shared" ca="1" si="28"/>
        <v>2172183.7395811672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2172183.7395811672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9017.8645900056126</v>
      </c>
      <c r="L281" s="444">
        <f t="shared" ca="1" si="28"/>
        <v>2173305.3661913527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2173305.3661913527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9022.53803421472</v>
      </c>
      <c r="L282" s="444">
        <f t="shared" ca="1" si="28"/>
        <v>2174431.6662457474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2174431.6662457474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9027.2309511080311</v>
      </c>
      <c r="L283" s="444">
        <f t="shared" ca="1" si="28"/>
        <v>2175562.6592170354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2175562.6592170354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9031.9434218217302</v>
      </c>
      <c r="L284" s="444">
        <f t="shared" ca="1" si="28"/>
        <v>2176698.364659037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2176698.364659037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9036.6755278300698</v>
      </c>
      <c r="L285" s="444">
        <f t="shared" ca="1" si="28"/>
        <v>2177838.8022070471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2177838.8022070471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9041.4273509467803</v>
      </c>
      <c r="L286" s="444">
        <f t="shared" ca="1" si="28"/>
        <v>2178983.9915781738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2178983.9915781738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9046.1989733264745</v>
      </c>
      <c r="L287" s="444">
        <f t="shared" ca="1" si="28"/>
        <v>2180133.9525716803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2180133.9525716803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9050.9904774660845</v>
      </c>
      <c r="L288" s="444">
        <f t="shared" ca="1" si="28"/>
        <v>2181288.7050693263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2181288.7050693263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9055.8019462062766</v>
      </c>
      <c r="L289" s="444">
        <f t="shared" ca="1" si="28"/>
        <v>2182448.2690357128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2182448.2690357128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9060.633462732887</v>
      </c>
      <c r="L290" s="444">
        <f t="shared" ca="1" si="28"/>
        <v>2183612.6645186255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2183612.6645186255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9065.4851105783564</v>
      </c>
      <c r="L291" s="444">
        <f t="shared" ca="1" si="28"/>
        <v>2184781.9116493836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2184781.9116493836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9070.3569736231821</v>
      </c>
      <c r="L292" s="444">
        <f t="shared" ca="1" si="28"/>
        <v>2185956.030643187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2185956.030643187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9075.2491360973618</v>
      </c>
      <c r="L293" s="444">
        <f t="shared" ca="1" si="28"/>
        <v>2187135.0417994643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2187135.0417994643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9080.161682581851</v>
      </c>
      <c r="L294" s="444">
        <f t="shared" ca="1" si="28"/>
        <v>2188318.9655022263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2188318.9655022263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9085.0946980100252</v>
      </c>
      <c r="L295" s="444">
        <f t="shared" ca="1" si="28"/>
        <v>2189507.8222204163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2189507.8222204163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9090.0482676691518</v>
      </c>
      <c r="L296" s="444">
        <f t="shared" ca="1" si="28"/>
        <v>2190701.6325082653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2190701.6325082653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9095.0224772018555</v>
      </c>
      <c r="L297" s="444">
        <f t="shared" ca="1" si="28"/>
        <v>2191900.417005647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2191900.417005647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9100.0174126076126</v>
      </c>
      <c r="L298" s="444">
        <f t="shared" ca="1" si="28"/>
        <v>2193104.1964384345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2193104.1964384345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9105.0331602442275</v>
      </c>
      <c r="L299" s="444">
        <f t="shared" ca="1" si="28"/>
        <v>2194312.9916188587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2194312.9916188587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9110.0698068293277</v>
      </c>
      <c r="L300" s="444">
        <f t="shared" ca="1" si="28"/>
        <v>2195526.8234458677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2195526.8234458677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9115.1274394418651</v>
      </c>
      <c r="L301" s="444">
        <f t="shared" ca="1" si="28"/>
        <v>2196745.7129054898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2196745.7129054898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9120.2061455236235</v>
      </c>
      <c r="L302" s="444">
        <f t="shared" ca="1" si="28"/>
        <v>2197969.6810711934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2197969.6810711934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9125.3060128807228</v>
      </c>
      <c r="L303" s="444">
        <f t="shared" ca="1" si="28"/>
        <v>2199198.7491042539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2199198.7491042539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9130.4271296851421</v>
      </c>
      <c r="L304" s="444">
        <f t="shared" ca="1" si="28"/>
        <v>2200432.9382541189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2200432.9382541189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9135.5695844762449</v>
      </c>
      <c r="L305" s="444">
        <f t="shared" ca="1" si="28"/>
        <v>2201672.2698587752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2201672.2698587752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9140.7334661623136</v>
      </c>
      <c r="L306" s="444">
        <f t="shared" ca="1" si="28"/>
        <v>2202916.7653451175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2202916.7653451175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9145.9188640220727</v>
      </c>
      <c r="L307" s="444">
        <f t="shared" ca="1" si="28"/>
        <v>2204166.4462293196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2204166.4462293196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9151.1258677062488</v>
      </c>
      <c r="L308" s="444">
        <f t="shared" ca="1" si="28"/>
        <v>2205421.3341172058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2205421.3341172058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9156.3545672391083</v>
      </c>
      <c r="L309" s="444">
        <f t="shared" ca="1" si="28"/>
        <v>2206681.4507046249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2206681.4507046249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9161.6050530200209</v>
      </c>
      <c r="L310" s="444">
        <f t="shared" ca="1" si="28"/>
        <v>2207946.8177778251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2207946.8177778251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9166.8774158250217</v>
      </c>
      <c r="L311" s="444">
        <f t="shared" ca="1" si="28"/>
        <v>2209217.4572138302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2209217.4572138302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9172.1717468083752</v>
      </c>
      <c r="L312" s="444">
        <f t="shared" ca="1" si="28"/>
        <v>2210493.3909808188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2210493.3909808188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9177.4881375041623</v>
      </c>
      <c r="L313" s="444">
        <f t="shared" ca="1" si="28"/>
        <v>2211774.6411385029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2211774.6411385029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9182.8266798278455</v>
      </c>
      <c r="L314" s="444">
        <f t="shared" ca="1" si="28"/>
        <v>2213061.2298385105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2213061.2298385105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9188.1874660778776</v>
      </c>
      <c r="L315" s="444">
        <f t="shared" ca="1" si="28"/>
        <v>2214353.1793247685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2214353.1793247685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9193.5705889372857</v>
      </c>
      <c r="L316" s="444">
        <f t="shared" ca="1" si="28"/>
        <v>2215650.511933886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2215650.511933886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9198.9761414752757</v>
      </c>
      <c r="L317" s="444">
        <f t="shared" ca="1" si="28"/>
        <v>2216953.2500955411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2216953.2500955411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9204.4042171488381</v>
      </c>
      <c r="L318" s="444">
        <f t="shared" ca="1" si="28"/>
        <v>2218261.4163328698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2218261.4163328698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9209.8549098043732</v>
      </c>
      <c r="L319" s="444">
        <f t="shared" ca="1" si="28"/>
        <v>2219575.033262854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2219575.033262854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9215.3283136793088</v>
      </c>
      <c r="L320" s="444">
        <f t="shared" ca="1" si="28"/>
        <v>2220894.1235967134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2220894.1235967134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9220.8245234037222</v>
      </c>
      <c r="L321" s="444">
        <f t="shared" ca="1" si="28"/>
        <v>2222218.7101402972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2222218.7101402972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9226.3436340019889</v>
      </c>
      <c r="L322" s="444">
        <f t="shared" ca="1" si="28"/>
        <v>2223548.8157944791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2223548.8157944791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9231.8857408944132</v>
      </c>
      <c r="L323" s="444">
        <f t="shared" ca="1" si="28"/>
        <v>2224884.4635555535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2224884.4635555535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9237.4509398988885</v>
      </c>
      <c r="L324" s="444">
        <f t="shared" ca="1" si="28"/>
        <v>2226225.6765156323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2226225.6765156323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9243.0393272325509</v>
      </c>
      <c r="L325" s="444">
        <f t="shared" ca="1" si="28"/>
        <v>2227572.4778630449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2227572.4778630449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9248.6509995134365</v>
      </c>
      <c r="L326" s="444">
        <f t="shared" ca="1" si="28"/>
        <v>2228924.8908827384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2228924.8908827384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9254.28605376216</v>
      </c>
      <c r="L327" s="444">
        <f t="shared" ca="1" si="28"/>
        <v>2230282.9389566807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2230282.9389566807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9259.9445874035864</v>
      </c>
      <c r="L328" s="444">
        <f t="shared" ca="1" si="28"/>
        <v>2231646.6455642642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2231646.6455642642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9265.6266982685174</v>
      </c>
      <c r="L329" s="444">
        <f t="shared" ca="1" si="28"/>
        <v>2233016.0342827127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2233016.0342827127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9271.3324845953866</v>
      </c>
      <c r="L330" s="444">
        <f t="shared" ca="1" si="28"/>
        <v>2234391.1287874882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2234391.1287874882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9277.0620450319511</v>
      </c>
      <c r="L331" s="444">
        <f t="shared" ca="1" si="28"/>
        <v>2235771.9528527004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2235771.9528527004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9282.8154786370014</v>
      </c>
      <c r="L332" s="444">
        <f t="shared" ca="1" si="28"/>
        <v>2237158.5303515173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2237158.5303515173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9288.5928848820713</v>
      </c>
      <c r="L333" s="444">
        <f t="shared" ca="1" si="28"/>
        <v>2238550.8852565791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2238550.8852565791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9294.3943636531621</v>
      </c>
      <c r="L334" s="444">
        <f t="shared" ca="1" si="28"/>
        <v>2239949.0416404125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2239949.0416404125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9300.2200152524692</v>
      </c>
      <c r="L335" s="444">
        <f t="shared" ca="1" si="28"/>
        <v>2241353.023675845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2241353.023675845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9306.0699404001043</v>
      </c>
      <c r="L336" s="444">
        <f t="shared" ca="1" si="28"/>
        <v>2242762.8556364253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2242762.8556364253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9311.9442402358545</v>
      </c>
      <c r="L337" s="444">
        <f t="shared" ca="1" si="28"/>
        <v>2244178.561896841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2244178.561896841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9317.8430163209214</v>
      </c>
      <c r="L338" s="444">
        <f t="shared" ca="1" si="28"/>
        <v>2245600.1669333419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2245600.1669333419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9323.7663706396743</v>
      </c>
      <c r="L339" s="444">
        <f t="shared" ca="1" si="28"/>
        <v>2247027.6953241616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2247027.6953241616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9329.7144056014222</v>
      </c>
      <c r="L340" s="444">
        <f t="shared" ca="1" si="28"/>
        <v>2248461.1717499429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2248461.1717499429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9335.6872240421781</v>
      </c>
      <c r="L341" s="444">
        <f t="shared" ca="1" si="28"/>
        <v>2249900.6209941651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2249900.6209941651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9341.6849292264378</v>
      </c>
      <c r="L342" s="444">
        <f t="shared" ca="1" si="28"/>
        <v>2251346.0679435716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2251346.0679435716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9347.7076248489648</v>
      </c>
      <c r="L343" s="444">
        <f t="shared" ca="1" si="28"/>
        <v>2252797.5375886005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2252797.5375886005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9353.755415036585</v>
      </c>
      <c r="L344" s="444">
        <f t="shared" ca="1" si="28"/>
        <v>2254255.0550238173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2254255.0550238173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9359.828404349988</v>
      </c>
      <c r="L345" s="444">
        <f t="shared" ca="1" si="28"/>
        <v>2255718.6454483476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2255718.6454483476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9365.9266977855314</v>
      </c>
      <c r="L346" s="444">
        <f t="shared" ca="1" si="28"/>
        <v>2257188.3341663131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2257188.3341663131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9372.0504007770542</v>
      </c>
      <c r="L347" s="444">
        <f t="shared" ca="1" si="28"/>
        <v>2258664.1465872703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2258664.1465872703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9378.1996191977087</v>
      </c>
      <c r="L348" s="444">
        <f t="shared" ca="1" si="28"/>
        <v>2260146.1082266481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2260146.1082266481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9384.374459361783</v>
      </c>
      <c r="L349" s="444">
        <f t="shared" ca="1" si="28"/>
        <v>2261634.2447061897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2261634.2447061897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9390.5750280265402</v>
      </c>
      <c r="L350" s="444">
        <f t="shared" ca="1" si="28"/>
        <v>2263128.5817543962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2263128.5817543962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9396.8014323940679</v>
      </c>
      <c r="L351" s="444">
        <f t="shared" ca="1" si="28"/>
        <v>2264629.1452069702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2264629.1452069702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9403.053780113125</v>
      </c>
      <c r="L352" s="444">
        <f t="shared" ca="1" si="28"/>
        <v>2266135.9610072635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2266135.9610072635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9409.3321792810148</v>
      </c>
      <c r="L353" s="444">
        <f t="shared" ca="1" si="28"/>
        <v>2267649.0552067244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2267649.0552067244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9415.6367384454352</v>
      </c>
      <c r="L354" s="444">
        <f t="shared" ca="1" si="28"/>
        <v>2269168.4539653501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2269168.4539653501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9421.9675666063758</v>
      </c>
      <c r="L355" s="444">
        <f t="shared" ca="1" si="28"/>
        <v>2270694.1835521366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2270694.1835521366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9428.3247732179861</v>
      </c>
      <c r="L356" s="444">
        <f t="shared" ca="1" si="28"/>
        <v>2272226.2703455347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2272226.2703455347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9434.708468190478</v>
      </c>
      <c r="L357" s="444">
        <f t="shared" ca="1" si="28"/>
        <v>2273764.7408339051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2273764.7408339051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9441.1187618920212</v>
      </c>
      <c r="L358" s="444">
        <f t="shared" ca="1" si="28"/>
        <v>2275309.621615977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2275309.621615977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9447.5557651506533</v>
      </c>
      <c r="L359" s="444">
        <f t="shared" ca="1" si="28"/>
        <v>2276860.9394013076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2276860.9394013076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9454.0195892561987</v>
      </c>
      <c r="L360" s="444">
        <f t="shared" ca="1" si="28"/>
        <v>2278418.7210107436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2278418.7210107436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9460.5103459621823</v>
      </c>
      <c r="L361" s="444">
        <f t="shared" ca="1" si="28"/>
        <v>2279982.993376886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2279982.993376886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9467.0281474877756</v>
      </c>
      <c r="L362" s="444">
        <f t="shared" ca="1" si="28"/>
        <v>2281553.7835445539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2281553.7835445539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9473.5731065197251</v>
      </c>
      <c r="L363" s="444">
        <f t="shared" ca="1" si="28"/>
        <v>2283131.1186712538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2283131.1186712538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9480.1453362143075</v>
      </c>
      <c r="L364" s="444">
        <f t="shared" ca="1" si="28"/>
        <v>2284715.0260276482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2284715.0260276482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9486.7449501992851</v>
      </c>
      <c r="L365" s="444">
        <f t="shared" ca="1" si="28"/>
        <v>2286305.5329980277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2286305.5329980277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9493.3720625758651</v>
      </c>
      <c r="L366" s="444">
        <f t="shared" ca="1" si="28"/>
        <v>2287902.6670807838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2287902.6670807838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9500.0267879206822</v>
      </c>
      <c r="L367" s="444">
        <f t="shared" ca="1" si="28"/>
        <v>2289506.4558888846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2289506.4558888846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9506.7092412877682</v>
      </c>
      <c r="L368" s="444">
        <f t="shared" ca="1" si="28"/>
        <v>2291116.9271503524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2291116.9271503524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9513.4195382105518</v>
      </c>
      <c r="L369" s="444">
        <f t="shared" ca="1" si="28"/>
        <v>2292734.108708743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2292734.108708743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9520.1577947038459</v>
      </c>
      <c r="L370" s="444">
        <f t="shared" ca="1" si="28"/>
        <v>2294358.0285236267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2294358.0285236267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9526.9241272658619</v>
      </c>
      <c r="L371" s="444">
        <f t="shared" ca="1" si="28"/>
        <v>2295988.7146710726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2295988.7146710726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9533.7186528802195</v>
      </c>
      <c r="L372" s="444">
        <f t="shared" ca="1" si="28"/>
        <v>2297626.1953441328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2297626.1953441328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9540.5414890179709</v>
      </c>
      <c r="L373" s="444">
        <f t="shared" ca="1" si="28"/>
        <v>2299270.498853331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2299270.498853331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9547.3927536396295</v>
      </c>
      <c r="L374" s="444">
        <f t="shared" ca="1" si="28"/>
        <v>2300921.6536271507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2300921.6536271507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9554.2725651972105</v>
      </c>
      <c r="L375" s="444">
        <f t="shared" ca="1" si="28"/>
        <v>2302579.6882125279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2302579.6882125279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9561.1810426362827</v>
      </c>
      <c r="L376" s="444">
        <f t="shared" ca="1" si="28"/>
        <v>2304244.6312753442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2304244.6312753442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9568.1183053980167</v>
      </c>
      <c r="L377" s="444">
        <f t="shared" ca="1" si="28"/>
        <v>2305916.5116009223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2305916.5116009223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9575.0844734212587</v>
      </c>
      <c r="L378" s="444">
        <f t="shared" ca="1" si="28"/>
        <v>2307595.3580945237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2307595.3580945237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9582.0796671445987</v>
      </c>
      <c r="L379" s="444">
        <f t="shared" ca="1" si="28"/>
        <v>2309281.1997818481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2309281.1997818481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9589.1040075084511</v>
      </c>
      <c r="L380" s="444">
        <f t="shared" ca="1" si="28"/>
        <v>2310974.0658095367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2310974.0658095367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9596.1576159571523</v>
      </c>
      <c r="L381" s="444">
        <f t="shared" ca="1" si="28"/>
        <v>2312673.985445674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2312673.985445674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9603.2406144410579</v>
      </c>
      <c r="L382" s="444">
        <f t="shared" ca="1" si="28"/>
        <v>2314380.9880802953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2314380.9880802953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9610.3531254186473</v>
      </c>
      <c r="L383" s="444">
        <f t="shared" ca="1" si="28"/>
        <v>2316095.1032258938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2316095.1032258938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9617.495271858641</v>
      </c>
      <c r="L384" s="444">
        <f t="shared" ca="1" si="28"/>
        <v>2317816.3605179326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2317816.3605179326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9624.6671772421359</v>
      </c>
      <c r="L385" s="444">
        <f t="shared" ca="1" si="28"/>
        <v>2319544.7897153548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2319544.7897153548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9631.8689655647286</v>
      </c>
      <c r="L386" s="444">
        <f t="shared" ca="1" si="28"/>
        <v>2321280.4207010996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2321280.4207010996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9639.1007613386646</v>
      </c>
      <c r="L387" s="444">
        <f t="shared" ca="1" si="28"/>
        <v>2323023.2834826182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2323023.2834826182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9646.3626895949928</v>
      </c>
      <c r="L388" s="444">
        <f t="shared" ca="1" si="28"/>
        <v>2324773.4081923934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2324773.4081923934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9653.6548758857225</v>
      </c>
      <c r="L389" s="444">
        <f t="shared" ca="1" si="28"/>
        <v>2326530.8250884591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2326530.8250884591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9660.9774462859968</v>
      </c>
      <c r="L390" s="444">
        <f t="shared" ca="1" si="28"/>
        <v>2328295.5645549251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2328295.5645549251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9668.3305273962706</v>
      </c>
      <c r="L391" s="444">
        <f t="shared" ca="1" si="28"/>
        <v>2330067.6571025015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2330067.6571025015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9675.7142463445052</v>
      </c>
      <c r="L392" s="444">
        <f t="shared" ca="1" si="28"/>
        <v>2331847.1333690258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2331847.1333690258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9683.1287307883576</v>
      </c>
      <c r="L393" s="444">
        <f t="shared" ca="1" si="28"/>
        <v>2333634.0241199941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2333634.0241199941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9690.5741089173916</v>
      </c>
      <c r="L394" s="444">
        <f t="shared" ca="1" si="28"/>
        <v>2335428.3602490914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2335428.3602490914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9698.0505094552973</v>
      </c>
      <c r="L395" s="444">
        <f t="shared" ca="1" si="28"/>
        <v>2337230.1727787266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2337230.1727787266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9705.55806166211</v>
      </c>
      <c r="L396" s="444">
        <f t="shared" ca="1" si="28"/>
        <v>2339039.4928605687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2339039.4928605687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9713.0968953364536</v>
      </c>
      <c r="L397" s="444">
        <f t="shared" ca="1" si="28"/>
        <v>2340856.3517760853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2340856.3517760853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9720.6671408177717</v>
      </c>
      <c r="L398" s="444">
        <f t="shared" ca="1" si="28"/>
        <v>2342680.7809370831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2342680.7809370831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9728.2689289885966</v>
      </c>
      <c r="L399" s="444">
        <f t="shared" ca="1" si="28"/>
        <v>2344512.8118862514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2344512.8118862514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9735.9023912767971</v>
      </c>
      <c r="L400" s="444">
        <f t="shared" ca="1" si="28"/>
        <v>2346352.4762977082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2346352.4762977082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9743.5676596578669</v>
      </c>
      <c r="L401" s="444">
        <f t="shared" ca="1" si="28"/>
        <v>2348199.8059775461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2348199.8059775461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9751.2648666571913</v>
      </c>
      <c r="L402" s="444">
        <f t="shared" ca="1" si="28"/>
        <v>2350054.8328643832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2350054.8328643832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9758.9941453523461</v>
      </c>
      <c r="L403" s="444">
        <f t="shared" ca="1" si="28"/>
        <v>2351917.5890299156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2351917.5890299156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9766.7556293753987</v>
      </c>
      <c r="L404" s="444">
        <f t="shared" ca="1" si="28"/>
        <v>2353788.1066794712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2353788.1066794712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9774.5494529152129</v>
      </c>
      <c r="L405" s="444">
        <f t="shared" ca="1" si="28"/>
        <v>2355666.4181525665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2355666.4181525665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9782.375750719777</v>
      </c>
      <c r="L406" s="444">
        <f t="shared" ca="1" si="28"/>
        <v>2357552.5559234661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2357552.5559234661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9790.234658098525</v>
      </c>
      <c r="L407" s="444">
        <f t="shared" ca="1" si="28"/>
        <v>2359446.5526017444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2359446.5526017444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9798.1263109246847</v>
      </c>
      <c r="L408" s="444">
        <f t="shared" ca="1" si="28"/>
        <v>2361348.440932849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2361348.440932849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9806.050845637621</v>
      </c>
      <c r="L409" s="444">
        <f t="shared" ca="1" si="28"/>
        <v>2363258.2537986664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2363258.2537986664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9814.0083992451928</v>
      </c>
      <c r="L410" s="444">
        <f t="shared" ca="1" si="28"/>
        <v>2365176.0242180917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2365176.0242180917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9821.9991093261324</v>
      </c>
      <c r="L411" s="444">
        <f t="shared" ca="1" si="28"/>
        <v>2367101.7853475977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2367101.7853475977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9830.0231140324067</v>
      </c>
      <c r="L412" s="444">
        <f t="shared" ca="1" si="28"/>
        <v>2369035.5704818103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2369035.5704818103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9838.0805520916256</v>
      </c>
      <c r="L413" s="444">
        <f t="shared" ca="1" si="28"/>
        <v>2370977.4130540821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2370977.4130540821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9846.1715628094244</v>
      </c>
      <c r="L414" s="444">
        <f t="shared" ca="1" si="28"/>
        <v>2372927.3466370716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2372927.3466370716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9854.2962860718817</v>
      </c>
      <c r="L415" s="444">
        <f t="shared" ca="1" si="28"/>
        <v>2374885.4049433232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2374885.4049433232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9862.4548623479295</v>
      </c>
      <c r="L416" s="444">
        <f t="shared" ca="1" si="28"/>
        <v>2376851.621825851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2376851.621825851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9870.647432691796</v>
      </c>
      <c r="L417" s="444">
        <f t="shared" ca="1" si="28"/>
        <v>2378826.0312787229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2378826.0312787229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9878.8741387454284</v>
      </c>
      <c r="L418" s="444">
        <f t="shared" ca="1" si="28"/>
        <v>2380808.6674376484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2380808.6674376484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9887.1351227409523</v>
      </c>
      <c r="L419" s="444">
        <f t="shared" ca="1" si="28"/>
        <v>2382799.5645805695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2382799.5645805695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9895.430527503122</v>
      </c>
      <c r="L420" s="444">
        <f t="shared" ca="1" si="28"/>
        <v>2384798.7571282526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2384798.7571282526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9903.7604964518032</v>
      </c>
      <c r="L421" s="444">
        <f t="shared" ca="1" si="28"/>
        <v>2386806.2796448846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2386806.2796448846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9912.125173604436</v>
      </c>
      <c r="L422" s="444">
        <f t="shared" ca="1" si="28"/>
        <v>2388822.1668386692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2388822.1668386692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9920.5247035785378</v>
      </c>
      <c r="L423" s="444">
        <f t="shared" ca="1" si="28"/>
        <v>2390846.4535624278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2390846.4535624278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9928.9592315941991</v>
      </c>
      <c r="L424" s="444">
        <f t="shared" ca="1" si="28"/>
        <v>2392879.1748142019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2392879.1748142019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9937.4289034765916</v>
      </c>
      <c r="L425" s="444">
        <f t="shared" ca="1" si="28"/>
        <v>2394920.3657378587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2394920.3657378587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9945.9338656584951</v>
      </c>
      <c r="L426" s="444">
        <f t="shared" ca="1" si="28"/>
        <v>2396970.0616236972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2396970.0616236972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9954.4742651828219</v>
      </c>
      <c r="L427" s="444">
        <f t="shared" ca="1" si="28"/>
        <v>2399028.29790906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2399028.29790906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9963.0502497051675</v>
      </c>
      <c r="L428" s="444">
        <f t="shared" ca="1" si="28"/>
        <v>2401095.1101789451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2401095.1101789451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9971.6619674963549</v>
      </c>
      <c r="L429" s="444">
        <f t="shared" ca="1" si="28"/>
        <v>2403170.5341666215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2403170.5341666215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9980.3095674450069</v>
      </c>
      <c r="L430" s="444">
        <f t="shared" ca="1" si="28"/>
        <v>2405254.6057542465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2405254.6057542465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9988.9931990601108</v>
      </c>
      <c r="L431" s="444">
        <f t="shared" ca="1" si="28"/>
        <v>2407347.3609734867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2407347.3609734867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9997.7130124736104</v>
      </c>
      <c r="L432" s="444">
        <f t="shared" ca="1" si="28"/>
        <v>2409448.8360061403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2409448.8360061403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10006.469158443002</v>
      </c>
      <c r="L433" s="444">
        <f t="shared" ca="1" si="28"/>
        <v>2411559.0671847635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2411559.0671847635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10015.261788353931</v>
      </c>
      <c r="L434" s="444">
        <f t="shared" ca="1" si="28"/>
        <v>2413678.0909932973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2413678.0909932973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10024.091054222821</v>
      </c>
      <c r="L435" s="444">
        <f t="shared" ca="1" si="28"/>
        <v>2415805.9440677003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2415805.9440677003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10032.957108699502</v>
      </c>
      <c r="L436" s="444">
        <f t="shared" ca="1" si="28"/>
        <v>2417942.66319658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2417942.66319658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10041.860105069833</v>
      </c>
      <c r="L437" s="444">
        <f t="shared" ca="1" si="28"/>
        <v>2420088.2853218298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2420088.2853218298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10050.800197258373</v>
      </c>
      <c r="L438" s="444">
        <f t="shared" ca="1" si="28"/>
        <v>2422242.8475392684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2422242.8475392684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10059.777539831035</v>
      </c>
      <c r="L439" s="444">
        <f t="shared" ca="1" si="28"/>
        <v>2424406.3870992796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2424406.3870992796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10068.792287997749</v>
      </c>
      <c r="L440" s="444">
        <f t="shared" ca="1" si="28"/>
        <v>2426578.9414074575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2426578.9414074575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10077.844597615156</v>
      </c>
      <c r="L441" s="444">
        <f t="shared" ca="1" si="28"/>
        <v>2428760.5480252528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2428760.5480252528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10086.934625189304</v>
      </c>
      <c r="L442" s="444">
        <f t="shared" ca="1" si="28"/>
        <v>2430951.2446706221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2430951.2446706221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10096.062527878341</v>
      </c>
      <c r="L443" s="444">
        <f t="shared" ca="1" si="28"/>
        <v>2433151.0692186803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2433151.0692186803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10105.22846349525</v>
      </c>
      <c r="L444" s="444">
        <f t="shared" ca="1" si="28"/>
        <v>2435360.0597023554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2435360.0597023554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10114.432590510563</v>
      </c>
      <c r="L445" s="444">
        <f t="shared" ca="1" si="28"/>
        <v>2437578.2543130461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2437578.2543130461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10123.675068055109</v>
      </c>
      <c r="L446" s="444">
        <f t="shared" ca="1" si="28"/>
        <v>2439805.6914012814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2439805.6914012814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10132.956055922756</v>
      </c>
      <c r="L447" s="444">
        <f t="shared" ca="1" si="28"/>
        <v>2442042.4094773843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2442042.4094773843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10142.275714573185</v>
      </c>
      <c r="L448" s="444">
        <f t="shared" ca="1" si="28"/>
        <v>2444288.4472121373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2444288.4472121373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10151.634205134655</v>
      </c>
      <c r="L449" s="444">
        <f t="shared" ca="1" si="28"/>
        <v>2446543.8434374519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2446543.8434374519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10161.0316894068</v>
      </c>
      <c r="L450" s="444">
        <f t="shared" ca="1" si="28"/>
        <v>2448808.6371470387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2448808.6371470387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10170.468329863412</v>
      </c>
      <c r="L451" s="444">
        <f t="shared" ca="1" si="28"/>
        <v>2451082.8674970823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2451082.8674970823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10179.944289655259</v>
      </c>
      <c r="L452" s="444">
        <f t="shared" ca="1" si="28"/>
        <v>2453366.5738069178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2453366.5738069178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10189.459732612908</v>
      </c>
      <c r="L453" s="444">
        <f t="shared" ca="1" si="28"/>
        <v>2455659.7955597108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2455659.7955597108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10199.014823249545</v>
      </c>
      <c r="L454" s="444">
        <f t="shared" ca="1" si="28"/>
        <v>2457962.5724031404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2457962.5724031404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10208.609726763834</v>
      </c>
      <c r="L455" s="444">
        <f t="shared" ca="1" si="28"/>
        <v>2460274.9441500842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2460274.9441500842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10218.244609042767</v>
      </c>
      <c r="L456" s="444">
        <f t="shared" ca="1" si="28"/>
        <v>2462596.9507793067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2462596.9507793067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10227.919636664528</v>
      </c>
      <c r="L457" s="444">
        <f t="shared" ca="1" si="28"/>
        <v>2464928.6324361512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2464928.6324361512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10237.63497690138</v>
      </c>
      <c r="L458" s="444">
        <f t="shared" ca="1" si="28"/>
        <v>2467270.0294332327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2467270.0294332327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10247.390797722554</v>
      </c>
      <c r="L459" s="444">
        <f t="shared" ca="1" si="28"/>
        <v>2469621.1822511354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2469621.1822511354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10257.187267797148</v>
      </c>
      <c r="L460" s="444">
        <f t="shared" ca="1" si="28"/>
        <v>2471982.1315391124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2471982.1315391124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10267.024556497052</v>
      </c>
      <c r="L461" s="444">
        <f t="shared" ca="1" si="28"/>
        <v>2474352.9181157895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2474352.9181157895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10276.902833899872</v>
      </c>
      <c r="L462" s="444">
        <f t="shared" ca="1" si="28"/>
        <v>2476733.5829698695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2476733.5829698695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10286.822270791872</v>
      </c>
      <c r="L463" s="444">
        <f t="shared" ca="1" si="28"/>
        <v>2479124.1672608415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2479124.1672608415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10296.783038670923</v>
      </c>
      <c r="L464" s="444">
        <f t="shared" ca="1" si="28"/>
        <v>2481524.7123196926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2481524.7123196926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10306.78530974947</v>
      </c>
      <c r="L465" s="444">
        <f t="shared" ca="1" si="28"/>
        <v>2483935.2596496223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2483935.2596496223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10316.82925695751</v>
      </c>
      <c r="L466" s="444">
        <f t="shared" ca="1" si="28"/>
        <v>2486355.8509267597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2486355.8509267597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10326.915053945582</v>
      </c>
      <c r="L467" s="444">
        <f t="shared" ca="1" si="28"/>
        <v>2488786.5280008852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2488786.5280008852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10337.042875087771</v>
      </c>
      <c r="L468" s="444">
        <f t="shared" ca="1" si="28"/>
        <v>2491227.332896153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2491227.332896153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10347.212895484721</v>
      </c>
      <c r="L469" s="444">
        <f t="shared" ca="1" si="28"/>
        <v>2493678.3078118176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2493678.3078118176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10357.425290966657</v>
      </c>
      <c r="L470" s="444">
        <f t="shared" ca="1" si="28"/>
        <v>2496139.4951229645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2496139.4951229645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10367.680238096435</v>
      </c>
      <c r="L471" s="444">
        <f t="shared" ca="1" si="28"/>
        <v>2498610.937381241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2498610.937381241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10377.977914172587</v>
      </c>
      <c r="L472" s="444">
        <f t="shared" ca="1" si="28"/>
        <v>2501092.6773155937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2501092.6773155937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10388.318497232391</v>
      </c>
      <c r="L473" s="444">
        <f t="shared" ca="1" si="28"/>
        <v>2503584.7578330059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2503584.7578330059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10398.702166054942</v>
      </c>
      <c r="L474" s="444">
        <f t="shared" ca="1" si="28"/>
        <v>2506087.2220192407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2506087.2220192407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10409.129100164253</v>
      </c>
      <c r="L475" s="444">
        <f t="shared" ca="1" si="28"/>
        <v>2508600.1131395851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2508600.1131395851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10419.599479832355</v>
      </c>
      <c r="L476" s="444">
        <f t="shared" ca="1" si="28"/>
        <v>2511123.4746395973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2511123.4746395973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10430.113486082406</v>
      </c>
      <c r="L477" s="444">
        <f t="shared" ca="1" si="28"/>
        <v>2513657.3501458596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2513657.3501458596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10440.671300691833</v>
      </c>
      <c r="L478" s="444">
        <f t="shared" ca="1" si="28"/>
        <v>2516201.7834667317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2516201.7834667317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10451.273106195466</v>
      </c>
      <c r="L479" s="444">
        <f t="shared" ca="1" si="28"/>
        <v>2518756.8185931072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2518756.8185931072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10461.919085888696</v>
      </c>
      <c r="L480" s="444">
        <f t="shared" ca="1" si="28"/>
        <v>2521322.4996991758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2521322.4996991758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10472.609423830649</v>
      </c>
      <c r="L481" s="444">
        <f t="shared" ca="1" si="28"/>
        <v>2523898.8711431865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2523898.8711431865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10483.34430484736</v>
      </c>
      <c r="L482" s="444">
        <f t="shared" ca="1" si="28"/>
        <v>2526485.977468214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2526485.977468214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10494.123914534975</v>
      </c>
      <c r="L483" s="444">
        <f t="shared" ca="1" si="28"/>
        <v>2529083.8634029292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2529083.8634029292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10504.948439262955</v>
      </c>
      <c r="L484" s="444">
        <f t="shared" ca="1" si="28"/>
        <v>2531692.573862372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2531692.573862372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10515.8180661773</v>
      </c>
      <c r="L485" s="444">
        <f t="shared" ca="1" si="28"/>
        <v>2534312.1539487294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2534312.1539487294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10526.732983203789</v>
      </c>
      <c r="L486" s="444">
        <f t="shared" ca="1" si="28"/>
        <v>2536942.648952113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2536942.648952113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10537.693379051221</v>
      </c>
      <c r="L487" s="444">
        <f t="shared" ca="1" si="28"/>
        <v>2539584.1043513441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2539584.1043513441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10548.699443214684</v>
      </c>
      <c r="L488" s="444">
        <f t="shared" ca="1" si="28"/>
        <v>2542236.5658147386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2542236.5658147386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10559.751365978827</v>
      </c>
      <c r="L489" s="444">
        <f t="shared" ca="1" si="28"/>
        <v>2544900.0792008974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2544900.0792008974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10570.849338421156</v>
      </c>
      <c r="L490" s="444">
        <f t="shared" ca="1" si="28"/>
        <v>2547574.6905594985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2547574.6905594985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10581.993552415326</v>
      </c>
      <c r="L491" s="444">
        <f t="shared" ca="1" si="28"/>
        <v>2550260.4461320937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2550260.4461320937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10593.184200634474</v>
      </c>
      <c r="L492" s="444">
        <f t="shared" ca="1" si="28"/>
        <v>2552957.3923529079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2552957.3923529079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10604.421476554533</v>
      </c>
      <c r="L493" s="444">
        <f t="shared" ca="1" si="28"/>
        <v>2555665.5758496425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2555665.5758496425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10615.705574457594</v>
      </c>
      <c r="L494" s="444">
        <f t="shared" ca="1" si="28"/>
        <v>2558385.04344428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2558385.04344428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10627.03668943525</v>
      </c>
      <c r="L495" s="444">
        <f t="shared" ca="1" si="28"/>
        <v>2561115.8421538952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2561115.8421538952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10638.415017391981</v>
      </c>
      <c r="L496" s="444">
        <f t="shared" ca="1" si="28"/>
        <v>2563858.0191914672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2563858.0191914672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10649.84075504853</v>
      </c>
      <c r="L497" s="444">
        <f t="shared" ca="1" si="28"/>
        <v>2566611.6219666959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2566611.6219666959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10661.314099945315</v>
      </c>
      <c r="L498" s="444">
        <f t="shared" ca="1" si="28"/>
        <v>2569376.698086821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2569376.698086821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10672.835250445838</v>
      </c>
      <c r="L499" s="444">
        <f t="shared" ca="1" si="28"/>
        <v>2572153.2953574467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2572153.2953574467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10684.404405740112</v>
      </c>
      <c r="L500" s="444">
        <f t="shared" ca="1" si="28"/>
        <v>2574941.4617833667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2574941.4617833667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10696.021765848111</v>
      </c>
      <c r="L501" s="444">
        <f t="shared" ca="1" si="28"/>
        <v>2577741.2455693949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2577741.2455693949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10707.687531623229</v>
      </c>
      <c r="L502" s="444">
        <f t="shared" ca="1" si="28"/>
        <v>2580552.695121198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2580552.695121198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10719.401904755741</v>
      </c>
      <c r="L503" s="444">
        <f t="shared" ca="1" si="28"/>
        <v>2583375.8590461337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2583375.8590461337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10731.165087776308</v>
      </c>
      <c r="L504" s="444">
        <f t="shared" ca="1" si="28"/>
        <v>2586210.78615409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2586210.78615409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10742.977284059458</v>
      </c>
      <c r="L505" s="444">
        <f t="shared" ca="1" si="28"/>
        <v>2589057.5254583294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2589057.5254583294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10754.838697827123</v>
      </c>
      <c r="L506" s="444">
        <f t="shared" ca="1" si="28"/>
        <v>2591916.1261763363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2591916.1261763363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10766.749534152152</v>
      </c>
      <c r="L507" s="444">
        <f t="shared" ca="1" si="28"/>
        <v>2594786.6377306683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2594786.6377306683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10778.709998961867</v>
      </c>
      <c r="L508" s="444">
        <f t="shared" ca="1" si="28"/>
        <v>2597669.1097498103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2597669.1097498103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10790.720299041626</v>
      </c>
      <c r="L509" s="444">
        <f t="shared" ca="1" si="28"/>
        <v>2600563.5920690321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2600563.5920690321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10802.780642038384</v>
      </c>
      <c r="L510" s="444">
        <f t="shared" ca="1" si="28"/>
        <v>2603470.1347312503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2603470.1347312503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10814.891236464293</v>
      </c>
      <c r="L511" s="444">
        <f t="shared" ca="1" si="28"/>
        <v>2606388.7879878948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2606388.7879878948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10827.052291700311</v>
      </c>
      <c r="L512" s="444">
        <f t="shared" ca="1" si="28"/>
        <v>2609319.602299775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2609319.602299775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10839.264017999812</v>
      </c>
      <c r="L513" s="444">
        <f t="shared" ca="1" si="28"/>
        <v>2612262.6283379546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2612262.6283379546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10851.526626492228</v>
      </c>
      <c r="L514" s="444">
        <f t="shared" ca="1" si="28"/>
        <v>2615217.916984627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2615217.916984627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10863.840329186696</v>
      </c>
      <c r="L515" s="444">
        <f t="shared" ca="1" si="28"/>
        <v>2618185.5193339936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2618185.5193339936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10876.205338975724</v>
      </c>
      <c r="L516" s="444">
        <f t="shared" ca="1" si="28"/>
        <v>2621165.4866931494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2621165.4866931494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10888.621869638873</v>
      </c>
      <c r="L517" s="444">
        <f t="shared" ca="1" si="28"/>
        <v>2624157.8705829685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2624157.8705829685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10901.090135846453</v>
      </c>
      <c r="L518" s="444">
        <f t="shared" ref="L518:L772" ca="1" si="54">I518-J518+K518</f>
        <v>2627162.7227389948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2627162.7227389948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10913.610353163229</v>
      </c>
      <c r="L519" s="444">
        <f t="shared" ca="1" si="54"/>
        <v>2630180.0951123382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2630180.0951123382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10926.182738052159</v>
      </c>
      <c r="L520" s="444">
        <f t="shared" ca="1" si="54"/>
        <v>2633210.0398705704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2633210.0398705704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10938.807507878126</v>
      </c>
      <c r="L521" s="444">
        <f t="shared" ca="1" si="54"/>
        <v>2636252.6093986286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2636252.6093986286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10951.484880911703</v>
      </c>
      <c r="L522" s="444">
        <f t="shared" ca="1" si="54"/>
        <v>2639307.8562997202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2639307.8562997202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10964.215076332917</v>
      </c>
      <c r="L523" s="444">
        <f t="shared" ca="1" si="54"/>
        <v>2642375.8333962332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2642375.8333962332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10976.998314235054</v>
      </c>
      <c r="L524" s="444">
        <f t="shared" ca="1" si="54"/>
        <v>2645456.593730648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2645456.593730648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10989.83481562845</v>
      </c>
      <c r="L525" s="444">
        <f t="shared" ca="1" si="54"/>
        <v>2648550.1905664564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2648550.1905664564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11002.724802444318</v>
      </c>
      <c r="L526" s="444">
        <f t="shared" ca="1" si="54"/>
        <v>2651656.6773890806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2651656.6773890806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11015.668497538585</v>
      </c>
      <c r="L527" s="444">
        <f t="shared" ca="1" si="54"/>
        <v>2654776.1079067993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2654776.1079067993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11028.666124695746</v>
      </c>
      <c r="L528" s="444">
        <f t="shared" ca="1" si="54"/>
        <v>2657908.5360516752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2657908.5360516752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11041.717908632731</v>
      </c>
      <c r="L529" s="444">
        <f t="shared" ca="1" si="54"/>
        <v>2661054.0159804882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2661054.0159804882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11054.824075002784</v>
      </c>
      <c r="L530" s="444">
        <f t="shared" ca="1" si="54"/>
        <v>2664212.6020756708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2664212.6020756708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11067.984850399378</v>
      </c>
      <c r="L531" s="444">
        <f t="shared" ca="1" si="54"/>
        <v>2667384.34894625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2667384.34894625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11081.200462360124</v>
      </c>
      <c r="L532" s="444">
        <f t="shared" ca="1" si="54"/>
        <v>2670569.31142879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2670569.31142879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11094.471139370708</v>
      </c>
      <c r="L533" s="444">
        <f t="shared" ca="1" si="54"/>
        <v>2673767.5445883409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2673767.5445883409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11107.797110868836</v>
      </c>
      <c r="L534" s="444">
        <f t="shared" ca="1" si="54"/>
        <v>2676979.1037193895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2676979.1037193895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11121.178607248206</v>
      </c>
      <c r="L535" s="444">
        <f t="shared" ca="1" si="54"/>
        <v>2680204.0443468178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2680204.0443468178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11134.61585986249</v>
      </c>
      <c r="L536" s="444">
        <f t="shared" ca="1" si="54"/>
        <v>2683442.4222268602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2683442.4222268602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11148.109101029335</v>
      </c>
      <c r="L537" s="444">
        <f t="shared" ca="1" si="54"/>
        <v>2686694.2933480693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2686694.2933480693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11161.658564034373</v>
      </c>
      <c r="L538" s="444">
        <f t="shared" ca="1" si="54"/>
        <v>2689959.7139322837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2689959.7139322837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11175.264483135265</v>
      </c>
      <c r="L539" s="444">
        <f t="shared" ca="1" si="54"/>
        <v>2693238.7404355989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2693238.7404355989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11188.927093565746</v>
      </c>
      <c r="L540" s="444">
        <f t="shared" ca="1" si="54"/>
        <v>2696531.4295493448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2696531.4295493448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11202.646631539686</v>
      </c>
      <c r="L541" s="444">
        <f t="shared" ca="1" si="54"/>
        <v>2699837.8382010646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2699837.8382010646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11216.423334255185</v>
      </c>
      <c r="L542" s="444">
        <f t="shared" ca="1" si="54"/>
        <v>2703158.0235555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2703158.0235555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11230.257439898667</v>
      </c>
      <c r="L543" s="444">
        <f t="shared" ca="1" si="54"/>
        <v>2706492.0430155788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2706492.0430155788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11244.149187648994</v>
      </c>
      <c r="L544" s="444">
        <f t="shared" ca="1" si="54"/>
        <v>2709839.9542234079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2709839.9542234079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11258.098817681615</v>
      </c>
      <c r="L545" s="444">
        <f t="shared" ca="1" si="54"/>
        <v>2713201.8150612693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2713201.8150612693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11272.106571172706</v>
      </c>
      <c r="L546" s="444">
        <f t="shared" ca="1" si="54"/>
        <v>2716577.6836526222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2716577.6836526222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11286.172690303341</v>
      </c>
      <c r="L547" s="444">
        <f t="shared" ca="1" si="54"/>
        <v>2719967.6183631057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2719967.6183631057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11300.29741826369</v>
      </c>
      <c r="L548" s="444">
        <f t="shared" ca="1" si="54"/>
        <v>2723371.6778015494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2723371.6778015494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11314.480999257206</v>
      </c>
      <c r="L549" s="444">
        <f t="shared" ca="1" si="54"/>
        <v>2726789.9208209869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2726789.9208209869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11328.723678504863</v>
      </c>
      <c r="L550" s="444">
        <f t="shared" ca="1" si="54"/>
        <v>2730222.4065196719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2730222.4065196719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11343.025702249382</v>
      </c>
      <c r="L551" s="444">
        <f t="shared" ca="1" si="54"/>
        <v>2733669.1942421012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2733669.1942421012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11357.387317759505</v>
      </c>
      <c r="L552" s="444">
        <f t="shared" ca="1" si="54"/>
        <v>2737130.3435800406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2737130.3435800406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11371.808773334253</v>
      </c>
      <c r="L553" s="444">
        <f t="shared" ca="1" si="54"/>
        <v>2740605.9143735548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2740605.9143735548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11386.290318307229</v>
      </c>
      <c r="L554" s="444">
        <f t="shared" ca="1" si="54"/>
        <v>2744095.9667120418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2744095.9667120418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11400.832203050924</v>
      </c>
      <c r="L555" s="444">
        <f t="shared" ca="1" si="54"/>
        <v>2747600.5609352728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2747600.5609352728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11415.434678981053</v>
      </c>
      <c r="L556" s="444">
        <f t="shared" ca="1" si="54"/>
        <v>2751119.7576344339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2751119.7576344339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11430.097998560892</v>
      </c>
      <c r="L557" s="444">
        <f t="shared" ca="1" si="54"/>
        <v>2754653.6176531748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2754653.6176531748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11444.822415305645</v>
      </c>
      <c r="L558" s="444">
        <f t="shared" ca="1" si="54"/>
        <v>2758202.2020886606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2758202.2020886606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11459.608183786835</v>
      </c>
      <c r="L559" s="444">
        <f t="shared" ca="1" si="54"/>
        <v>2761765.5722926273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2761765.5722926273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11474.455559636697</v>
      </c>
      <c r="L560" s="444">
        <f t="shared" ca="1" si="54"/>
        <v>2765343.7898724438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2765343.7898724438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11489.364799552599</v>
      </c>
      <c r="L561" s="444">
        <f t="shared" ca="1" si="54"/>
        <v>2768936.9166921764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2768936.9166921764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11504.336161301484</v>
      </c>
      <c r="L562" s="444">
        <f t="shared" ca="1" si="54"/>
        <v>2772545.0148736578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2772545.0148736578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11519.369903724324</v>
      </c>
      <c r="L563" s="444">
        <f t="shared" ca="1" si="54"/>
        <v>2776168.146797562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2776168.146797562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11534.466286740591</v>
      </c>
      <c r="L564" s="444">
        <f t="shared" ca="1" si="54"/>
        <v>2779806.3751044828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2779806.3751044828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11549.625571352761</v>
      </c>
      <c r="L565" s="444">
        <f t="shared" ca="1" si="54"/>
        <v>2783459.7626960156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2783459.7626960156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11564.848019650815</v>
      </c>
      <c r="L566" s="444">
        <f t="shared" ca="1" si="54"/>
        <v>2787128.3727358463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2787128.3727358463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11580.133894816776</v>
      </c>
      <c r="L567" s="444">
        <f t="shared" ca="1" si="54"/>
        <v>2790812.2686508433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2790812.2686508433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11595.483461129264</v>
      </c>
      <c r="L568" s="444">
        <f t="shared" ca="1" si="54"/>
        <v>2794511.5141321528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2794511.5141321528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11610.896983968054</v>
      </c>
      <c r="L569" s="444">
        <f t="shared" ca="1" si="54"/>
        <v>2798226.1731363009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2798226.1731363009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11626.37472981867</v>
      </c>
      <c r="L570" s="444">
        <f t="shared" ca="1" si="54"/>
        <v>2801956.3098862995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2801956.3098862995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11641.916966276998</v>
      </c>
      <c r="L571" s="444">
        <f t="shared" ca="1" si="54"/>
        <v>2805701.9888727567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2805701.9888727567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11657.523962053903</v>
      </c>
      <c r="L572" s="444">
        <f t="shared" ca="1" si="54"/>
        <v>2809463.2748549907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2809463.2748549907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11673.195986979877</v>
      </c>
      <c r="L573" s="444">
        <f t="shared" ca="1" si="54"/>
        <v>2813240.2328621508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2813240.2328621508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11688.933312009711</v>
      </c>
      <c r="L574" s="444">
        <f t="shared" ca="1" si="54"/>
        <v>2817032.9281943403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2817032.9281943403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11704.736209227169</v>
      </c>
      <c r="L575" s="444">
        <f t="shared" ca="1" si="54"/>
        <v>2820841.4264237476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2820841.4264237476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11720.604951849698</v>
      </c>
      <c r="L576" s="444">
        <f t="shared" ca="1" si="54"/>
        <v>2824665.7933957772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2824665.7933957772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11736.539814233154</v>
      </c>
      <c r="L577" s="444">
        <f t="shared" ca="1" si="54"/>
        <v>2828506.0952301905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2828506.0952301905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11752.541071876543</v>
      </c>
      <c r="L578" s="444">
        <f t="shared" ca="1" si="54"/>
        <v>2832362.398322247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2832362.398322247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11768.609001426779</v>
      </c>
      <c r="L579" s="444">
        <f t="shared" ca="1" si="54"/>
        <v>2836234.7693438539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2836234.7693438539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11784.743880683474</v>
      </c>
      <c r="L580" s="444">
        <f t="shared" ca="1" si="54"/>
        <v>2840123.2752447175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2840123.2752447175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11800.94598860374</v>
      </c>
      <c r="L581" s="444">
        <f t="shared" ca="1" si="54"/>
        <v>2844027.9832535014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2844027.9832535014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11817.215605307005</v>
      </c>
      <c r="L582" s="444">
        <f t="shared" ca="1" si="54"/>
        <v>2847948.9608789883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2847948.9608789883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11833.553012079868</v>
      </c>
      <c r="L583" s="444">
        <f t="shared" ca="1" si="54"/>
        <v>2851886.2759112483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2851886.2759112483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11849.95849138095</v>
      </c>
      <c r="L584" s="444">
        <f t="shared" ca="1" si="54"/>
        <v>2855839.9964228091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2855839.9964228091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11866.432326845788</v>
      </c>
      <c r="L585" s="444">
        <f t="shared" ca="1" si="54"/>
        <v>2859810.1907698349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2859810.1907698349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11882.974803291729</v>
      </c>
      <c r="L586" s="444">
        <f t="shared" ca="1" si="54"/>
        <v>2863796.9275933066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2863796.9275933066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11899.586206722861</v>
      </c>
      <c r="L587" s="444">
        <f t="shared" ca="1" si="54"/>
        <v>2867800.2758202096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2867800.2758202096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11916.266824334956</v>
      </c>
      <c r="L588" s="444">
        <f t="shared" ca="1" si="54"/>
        <v>2871820.3046647245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2871820.3046647245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11933.016944520436</v>
      </c>
      <c r="L589" s="444">
        <f t="shared" ca="1" si="54"/>
        <v>2875857.0836294251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2875857.0836294251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11949.836856873355</v>
      </c>
      <c r="L590" s="444">
        <f t="shared" ca="1" si="54"/>
        <v>2879910.6825064784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2879910.6825064784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11966.72685219441</v>
      </c>
      <c r="L591" s="444">
        <f t="shared" ca="1" si="54"/>
        <v>2883981.1713788528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2883981.1713788528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11983.68722249597</v>
      </c>
      <c r="L592" s="444">
        <f t="shared" ca="1" si="54"/>
        <v>2888068.6206215289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2888068.6206215289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12000.718261007121</v>
      </c>
      <c r="L593" s="444">
        <f t="shared" ca="1" si="54"/>
        <v>2892173.1009027162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2892173.1009027162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12017.820262178733</v>
      </c>
      <c r="L594" s="444">
        <f t="shared" ca="1" si="54"/>
        <v>2896294.6831850749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2896294.6831850749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12034.993521688562</v>
      </c>
      <c r="L595" s="444">
        <f t="shared" ca="1" si="54"/>
        <v>2900433.4387269435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2900433.4387269435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12052.238336446348</v>
      </c>
      <c r="L596" s="444">
        <f t="shared" ca="1" si="54"/>
        <v>2904589.4390835697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2904589.4390835697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12069.555004598957</v>
      </c>
      <c r="L597" s="444">
        <f t="shared" ca="1" si="54"/>
        <v>2908762.7561083487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2908762.7561083487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12086.943825535536</v>
      </c>
      <c r="L598" s="444">
        <f t="shared" ca="1" si="54"/>
        <v>2912953.4619540642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2912953.4619540642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12104.405099892683</v>
      </c>
      <c r="L599" s="444">
        <f t="shared" ca="1" si="54"/>
        <v>2917161.6290741367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2917161.6290741367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12121.939129559652</v>
      </c>
      <c r="L600" s="444">
        <f t="shared" ca="1" si="54"/>
        <v>2921387.3302238765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2921387.3302238765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12139.546217683568</v>
      </c>
      <c r="L601" s="444">
        <f t="shared" ca="1" si="54"/>
        <v>2925630.6384617402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2925630.6384617402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12157.226668674668</v>
      </c>
      <c r="L602" s="444">
        <f t="shared" ca="1" si="54"/>
        <v>2929891.6271505947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2929891.6271505947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12174.980788211562</v>
      </c>
      <c r="L603" s="444">
        <f t="shared" ca="1" si="54"/>
        <v>2934170.3699589861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2934170.3699589861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12192.808883246526</v>
      </c>
      <c r="L604" s="444">
        <f t="shared" ca="1" si="54"/>
        <v>2938466.9408624126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2938466.9408624126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12210.711262010802</v>
      </c>
      <c r="L605" s="444">
        <f t="shared" ca="1" si="54"/>
        <v>2942781.4141446035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2942781.4141446035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12228.688234019932</v>
      </c>
      <c r="L606" s="444">
        <f t="shared" ca="1" si="54"/>
        <v>2947113.8643988036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2947113.8643988036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12246.740110079098</v>
      </c>
      <c r="L607" s="444">
        <f t="shared" ca="1" si="54"/>
        <v>2951464.3665290629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2951464.3665290629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12264.867202288511</v>
      </c>
      <c r="L608" s="444">
        <f t="shared" ca="1" si="54"/>
        <v>2955832.9957515313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2955832.9957515313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12283.069824048796</v>
      </c>
      <c r="L609" s="444">
        <f t="shared" ca="1" si="54"/>
        <v>2960219.8275957601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2960219.8275957601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12301.348290066417</v>
      </c>
      <c r="L610" s="444">
        <f t="shared" ca="1" si="54"/>
        <v>2964624.9379060064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2964624.9379060064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12319.702916359111</v>
      </c>
      <c r="L611" s="444">
        <f t="shared" ca="1" si="54"/>
        <v>2969048.4028425454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2969048.4028425454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12338.134020261356</v>
      </c>
      <c r="L612" s="444">
        <f t="shared" ca="1" si="54"/>
        <v>2973490.2988829869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2973490.2988829869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12356.641920429862</v>
      </c>
      <c r="L613" s="444">
        <f t="shared" ca="1" si="54"/>
        <v>2977950.7028235965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2977950.7028235965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12375.226936849069</v>
      </c>
      <c r="L614" s="444">
        <f t="shared" ca="1" si="54"/>
        <v>2982429.6917806258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2982429.6917806258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12393.889390836692</v>
      </c>
      <c r="L615" s="444">
        <f t="shared" ca="1" si="54"/>
        <v>2986927.3431916423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2986927.3431916423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12412.62960504926</v>
      </c>
      <c r="L616" s="444">
        <f t="shared" ca="1" si="54"/>
        <v>2991443.7348168716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2991443.7348168716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12431.447903487715</v>
      </c>
      <c r="L617" s="444">
        <f t="shared" ca="1" si="54"/>
        <v>2995978.9447405394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2995978.9447405394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12450.344611502998</v>
      </c>
      <c r="L618" s="444">
        <f t="shared" ca="1" si="54"/>
        <v>3000533.0513722226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3000533.0513722226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12469.320055801678</v>
      </c>
      <c r="L619" s="444">
        <f t="shared" ca="1" si="54"/>
        <v>3005106.1334482045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3005106.1334482045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12488.374564451602</v>
      </c>
      <c r="L620" s="444">
        <f t="shared" ca="1" si="54"/>
        <v>3009698.2700328361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3009698.2700328361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12507.508466887568</v>
      </c>
      <c r="L621" s="444">
        <f t="shared" ca="1" si="54"/>
        <v>3014309.5405199039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3014309.5405199039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12526.722093917017</v>
      </c>
      <c r="L622" s="444">
        <f t="shared" ca="1" si="54"/>
        <v>3018940.0246340008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3018940.0246340008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12546.015777725754</v>
      </c>
      <c r="L623" s="444">
        <f t="shared" ca="1" si="54"/>
        <v>3023589.8024319066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3023589.8024319066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12565.389851883694</v>
      </c>
      <c r="L624" s="444">
        <f t="shared" ca="1" si="54"/>
        <v>3028258.9543039701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3028258.9543039701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12584.844651350626</v>
      </c>
      <c r="L625" s="444">
        <f t="shared" ca="1" si="54"/>
        <v>3032947.5609755008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3032947.5609755008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12604.380512482003</v>
      </c>
      <c r="L626" s="444">
        <f t="shared" ca="1" si="54"/>
        <v>3037655.7035081629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3037655.7035081629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12623.997773034762</v>
      </c>
      <c r="L627" s="444">
        <f t="shared" ca="1" si="54"/>
        <v>3042383.4633013778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3042383.4633013778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12643.696772173158</v>
      </c>
      <c r="L628" s="444">
        <f t="shared" ca="1" si="54"/>
        <v>3047130.9220937309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3047130.9220937309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12663.477850474628</v>
      </c>
      <c r="L629" s="444">
        <f t="shared" ca="1" si="54"/>
        <v>3051898.1619643853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3051898.1619643853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12683.341349935688</v>
      </c>
      <c r="L630" s="444">
        <f t="shared" ca="1" si="54"/>
        <v>3056685.2653345009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3056685.2653345009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12703.287613977836</v>
      </c>
      <c r="L631" s="444">
        <f t="shared" ca="1" si="54"/>
        <v>3061492.3149686586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3061492.3149686586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12723.316987453494</v>
      </c>
      <c r="L632" s="444">
        <f t="shared" ca="1" si="54"/>
        <v>3066319.3939762921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3066319.3939762921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12743.429816651967</v>
      </c>
      <c r="L633" s="444">
        <f t="shared" ca="1" si="54"/>
        <v>3071166.5858131242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3071166.5858131242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12763.626449305433</v>
      </c>
      <c r="L634" s="444">
        <f t="shared" ca="1" si="54"/>
        <v>3076033.9742826098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3076033.9742826098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12783.907234594957</v>
      </c>
      <c r="L635" s="444">
        <f t="shared" ca="1" si="54"/>
        <v>3080921.6435373849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3080921.6435373849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12804.27252315652</v>
      </c>
      <c r="L636" s="444">
        <f t="shared" ca="1" si="54"/>
        <v>3085829.6780807213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3085829.6780807213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12824.722667087088</v>
      </c>
      <c r="L637" s="444">
        <f t="shared" ca="1" si="54"/>
        <v>3090758.1627679882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3090758.1627679882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12845.258019950701</v>
      </c>
      <c r="L638" s="444">
        <f t="shared" ca="1" si="54"/>
        <v>3095707.1828081189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3095707.1828081189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12865.878936784578</v>
      </c>
      <c r="L639" s="444">
        <f t="shared" ca="1" si="54"/>
        <v>3100676.8237650837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3100676.8237650837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12886.585774105266</v>
      </c>
      <c r="L640" s="444">
        <f t="shared" ca="1" si="54"/>
        <v>3105667.1715593687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3105667.1715593687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12907.378889914786</v>
      </c>
      <c r="L641" s="444">
        <f t="shared" ca="1" si="54"/>
        <v>3110678.3124694633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3110678.3124694633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12928.258643706848</v>
      </c>
      <c r="L642" s="444">
        <f t="shared" ca="1" si="54"/>
        <v>3115710.3331333501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3115710.3331333501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12949.225396473043</v>
      </c>
      <c r="L643" s="444">
        <f t="shared" ca="1" si="54"/>
        <v>3120763.3205500031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3120763.3205500031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12970.279510709097</v>
      </c>
      <c r="L644" s="444">
        <f t="shared" ca="1" si="54"/>
        <v>3125837.3620808921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3125837.3620808921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12991.421350421133</v>
      </c>
      <c r="L645" s="444">
        <f t="shared" ca="1" si="54"/>
        <v>3130932.545451493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3130932.545451493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13012.65128113197</v>
      </c>
      <c r="L646" s="444">
        <f t="shared" ca="1" si="54"/>
        <v>3136048.9587528049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3136048.9587528049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13033.969669887438</v>
      </c>
      <c r="L647" s="444">
        <f t="shared" ca="1" si="54"/>
        <v>3141186.6904428722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3141186.6904428722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13055.376885262718</v>
      </c>
      <c r="L648" s="444">
        <f t="shared" ca="1" si="54"/>
        <v>3146345.829348315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3146345.829348315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13076.873297368729</v>
      </c>
      <c r="L649" s="444">
        <f t="shared" ca="1" si="54"/>
        <v>3151526.4646658637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3151526.4646658637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13098.459277858516</v>
      </c>
      <c r="L650" s="444">
        <f t="shared" ca="1" si="54"/>
        <v>3156728.6859639022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3156728.6859639022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13120.135199933675</v>
      </c>
      <c r="L651" s="444">
        <f t="shared" ca="1" si="54"/>
        <v>3161952.5831840159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3161952.5831840159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13141.901438350817</v>
      </c>
      <c r="L652" s="444">
        <f t="shared" ca="1" si="54"/>
        <v>3167198.2466425467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3167198.2466425467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13163.758369428027</v>
      </c>
      <c r="L653" s="444">
        <f t="shared" ca="1" si="54"/>
        <v>3172465.7670321548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3172465.7670321548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13185.706371051396</v>
      </c>
      <c r="L654" s="444">
        <f t="shared" ca="1" si="54"/>
        <v>3177755.2354233861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3177755.2354233861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13207.745822681525</v>
      </c>
      <c r="L655" s="444">
        <f t="shared" ca="1" si="54"/>
        <v>3183066.7432662477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3183066.7432662477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13229.877105360116</v>
      </c>
      <c r="L656" s="444">
        <f t="shared" ca="1" si="54"/>
        <v>3188400.3823917876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3188400.3823917876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13252.100601716531</v>
      </c>
      <c r="L657" s="444">
        <f t="shared" ca="1" si="54"/>
        <v>3193756.245013684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3193756.245013684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13274.416695974433</v>
      </c>
      <c r="L658" s="444">
        <f t="shared" ca="1" si="54"/>
        <v>3199134.4237298383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3199134.4237298383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13296.82577395841</v>
      </c>
      <c r="L659" s="444">
        <f t="shared" ca="1" si="54"/>
        <v>3204535.0115239769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3204535.0115239769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13319.328223100654</v>
      </c>
      <c r="L660" s="444">
        <f t="shared" ca="1" si="54"/>
        <v>3209958.1017672578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3209958.1017672578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13341.924432447657</v>
      </c>
      <c r="L661" s="444">
        <f t="shared" ca="1" si="54"/>
        <v>3215403.7882198854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3215403.7882198854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13364.614792666938</v>
      </c>
      <c r="L662" s="444">
        <f t="shared" ca="1" si="54"/>
        <v>3220872.1650327323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3220872.1650327323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13387.399696053801</v>
      </c>
      <c r="L663" s="444">
        <f t="shared" ca="1" si="54"/>
        <v>3226363.3267489662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3226363.3267489662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13410.27953653811</v>
      </c>
      <c r="L664" s="444">
        <f t="shared" ca="1" si="54"/>
        <v>3231877.3683056845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3231877.3683056845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13433.254709691102</v>
      </c>
      <c r="L665" s="444">
        <f t="shared" ca="1" si="54"/>
        <v>3237414.3850355558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3237414.3850355558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13456.325612732233</v>
      </c>
      <c r="L666" s="444">
        <f t="shared" ca="1" si="54"/>
        <v>3242974.472668468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3242974.472668468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13479.492644536032</v>
      </c>
      <c r="L667" s="444">
        <f t="shared" ca="1" si="54"/>
        <v>3248557.7273331839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3248557.7273331839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13502.756205639016</v>
      </c>
      <c r="L668" s="444">
        <f t="shared" ca="1" si="54"/>
        <v>3254164.2455590027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3254164.2455590027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13526.116698246595</v>
      </c>
      <c r="L669" s="444">
        <f t="shared" ca="1" si="54"/>
        <v>3259794.1242774292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3259794.1242774292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13549.574526240038</v>
      </c>
      <c r="L670" s="444">
        <f t="shared" ca="1" si="54"/>
        <v>3265447.4608238493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3265447.4608238493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13573.130095183455</v>
      </c>
      <c r="L671" s="444">
        <f t="shared" ca="1" si="54"/>
        <v>3271124.3529392127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3271124.3529392127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13596.783812330803</v>
      </c>
      <c r="L672" s="444">
        <f t="shared" ca="1" si="54"/>
        <v>3276824.8987717237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3276824.8987717237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13620.536086632932</v>
      </c>
      <c r="L673" s="444">
        <f t="shared" ca="1" si="54"/>
        <v>3282549.1968785366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3282549.1968785366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13644.387328744653</v>
      </c>
      <c r="L674" s="444">
        <f t="shared" ca="1" si="54"/>
        <v>3288297.3462274615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3288297.3462274615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13668.337951031841</v>
      </c>
      <c r="L675" s="444">
        <f t="shared" ca="1" si="54"/>
        <v>3294069.4461986735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3294069.4461986735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13692.388367578555</v>
      </c>
      <c r="L676" s="444">
        <f t="shared" ca="1" si="54"/>
        <v>3299865.5965864318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3299865.5965864318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13716.538994194218</v>
      </c>
      <c r="L677" s="444">
        <f t="shared" ca="1" si="54"/>
        <v>3305685.8976008059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3305685.8976008059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13740.790248420773</v>
      </c>
      <c r="L678" s="444">
        <f t="shared" ca="1" si="54"/>
        <v>3311530.4498694064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3311530.4498694064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13765.142549539944</v>
      </c>
      <c r="L679" s="444">
        <f t="shared" ca="1" si="54"/>
        <v>3317399.3544391263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3317399.3544391263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13789.596318580443</v>
      </c>
      <c r="L680" s="444">
        <f t="shared" ca="1" si="54"/>
        <v>3323292.7127778865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3323292.7127778865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13814.151978325275</v>
      </c>
      <c r="L681" s="444">
        <f t="shared" ca="1" si="54"/>
        <v>3329210.6267763916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3329210.6267763916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13838.809953319049</v>
      </c>
      <c r="L682" s="444">
        <f t="shared" ca="1" si="54"/>
        <v>3335153.1987498906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3335153.1987498906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13863.570669875291</v>
      </c>
      <c r="L683" s="444">
        <f t="shared" ca="1" si="54"/>
        <v>3341120.531439946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3341120.531439946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13888.434556083857</v>
      </c>
      <c r="L684" s="444">
        <f t="shared" ca="1" si="54"/>
        <v>3347112.7280162098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3347112.7280162098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13913.402041818288</v>
      </c>
      <c r="L685" s="444">
        <f t="shared" ca="1" si="54"/>
        <v>3353129.8920782083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3353129.8920782083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13938.473558743284</v>
      </c>
      <c r="L686" s="444">
        <f t="shared" ca="1" si="54"/>
        <v>3359172.1276571318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3359172.1276571318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13963.649540322131</v>
      </c>
      <c r="L687" s="444">
        <f t="shared" ca="1" si="54"/>
        <v>3365239.5392176337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3365239.5392176337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13988.930421824225</v>
      </c>
      <c r="L688" s="444">
        <f t="shared" ca="1" si="54"/>
        <v>3371332.2316596378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3371332.2316596378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14014.316640332574</v>
      </c>
      <c r="L689" s="444">
        <f t="shared" ca="1" si="54"/>
        <v>3377450.3103201501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3377450.3103201501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14039.808634751374</v>
      </c>
      <c r="L690" s="444">
        <f t="shared" ca="1" si="54"/>
        <v>3383593.8809750816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3383593.8809750816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14065.406845813588</v>
      </c>
      <c r="L691" s="444">
        <f t="shared" ca="1" si="54"/>
        <v>3389763.0498410752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3389763.0498410752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14091.111716088562</v>
      </c>
      <c r="L692" s="444">
        <f t="shared" ca="1" si="54"/>
        <v>3395957.9235773436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3395957.9235773436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14116.92368998968</v>
      </c>
      <c r="L693" s="444">
        <f t="shared" ca="1" si="54"/>
        <v>3402178.6092875134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3402178.6092875134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14142.843213782056</v>
      </c>
      <c r="L694" s="444">
        <f t="shared" ca="1" si="54"/>
        <v>3408425.2145214756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3408425.2145214756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14168.870735590233</v>
      </c>
      <c r="L695" s="444">
        <f t="shared" ca="1" si="54"/>
        <v>3414697.8472772459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3414697.8472772459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14195.006705405942</v>
      </c>
      <c r="L696" s="444">
        <f t="shared" ca="1" si="54"/>
        <v>3420996.6160028321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3420996.6160028321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14221.251575095883</v>
      </c>
      <c r="L697" s="444">
        <f t="shared" ca="1" si="54"/>
        <v>3427321.6295981081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3427321.6295981081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14247.605798409535</v>
      </c>
      <c r="L698" s="444">
        <f t="shared" ca="1" si="54"/>
        <v>3433672.9974166974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3433672.9974166974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14274.069830986988</v>
      </c>
      <c r="L699" s="444">
        <f t="shared" ca="1" si="54"/>
        <v>3440050.8292678646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3440050.8292678646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14300.644130366853</v>
      </c>
      <c r="L700" s="444">
        <f t="shared" ca="1" si="54"/>
        <v>3446455.2354184114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3446455.2354184114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14327.329155994128</v>
      </c>
      <c r="L701" s="444">
        <f t="shared" ca="1" si="54"/>
        <v>3452886.3265945856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3452886.3265945856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14354.12536922819</v>
      </c>
      <c r="L702" s="444">
        <f t="shared" ca="1" si="54"/>
        <v>3459344.213983994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3459344.213983994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14381.033233350725</v>
      </c>
      <c r="L703" s="444">
        <f t="shared" ca="1" si="54"/>
        <v>3465829.0092375246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3465829.0092375246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14408.053213573769</v>
      </c>
      <c r="L704" s="444">
        <f t="shared" ca="1" si="54"/>
        <v>3472340.8244712786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3472340.8244712786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14435.185777047745</v>
      </c>
      <c r="L705" s="444">
        <f t="shared" ca="1" si="54"/>
        <v>3478879.7722685062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3478879.7722685062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14462.431392869526</v>
      </c>
      <c r="L706" s="444">
        <f t="shared" ca="1" si="54"/>
        <v>3485445.9656815557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3485445.9656815557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14489.790532090565</v>
      </c>
      <c r="L707" s="444">
        <f t="shared" ca="1" si="54"/>
        <v>3492039.5182338264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3492039.5182338264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14517.263667725027</v>
      </c>
      <c r="L708" s="444">
        <f t="shared" ca="1" si="54"/>
        <v>3498660.5439217314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3498660.5439217314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14544.851274757963</v>
      </c>
      <c r="L709" s="444">
        <f t="shared" ca="1" si="54"/>
        <v>3505309.1572166695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3505309.1572166695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14572.55383015354</v>
      </c>
      <c r="L710" s="444">
        <f t="shared" ca="1" si="54"/>
        <v>3511985.4730670028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3511985.4730670028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14600.371812863261</v>
      </c>
      <c r="L711" s="444">
        <f t="shared" ca="1" si="54"/>
        <v>3518689.6069000461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3518689.6069000461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14628.305703834278</v>
      </c>
      <c r="L712" s="444">
        <f t="shared" ca="1" si="54"/>
        <v>3525421.6746240603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3525421.6746240603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14656.355986017667</v>
      </c>
      <c r="L713" s="444">
        <f t="shared" ca="1" si="54"/>
        <v>3532181.792630258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3532181.792630258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14684.523144376824</v>
      </c>
      <c r="L714" s="444">
        <f t="shared" ca="1" si="54"/>
        <v>3538970.0777948149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3538970.0777948149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14712.807665895813</v>
      </c>
      <c r="L715" s="444">
        <f t="shared" ca="1" si="54"/>
        <v>3545786.6474808906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3545786.6474808906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14741.210039587795</v>
      </c>
      <c r="L716" s="444">
        <f t="shared" ca="1" si="54"/>
        <v>3552631.6195406583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3552631.6195406583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14769.730756503493</v>
      </c>
      <c r="L717" s="444">
        <f t="shared" ca="1" si="54"/>
        <v>3559505.1123173418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3559505.1123173418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14798.370309739676</v>
      </c>
      <c r="L718" s="444">
        <f t="shared" ca="1" si="54"/>
        <v>3566407.2446472617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3566407.2446472617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14827.129194447674</v>
      </c>
      <c r="L719" s="444">
        <f t="shared" ca="1" si="54"/>
        <v>3573338.1358618895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3573338.1358618895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14856.007907841959</v>
      </c>
      <c r="L720" s="444">
        <f t="shared" ca="1" si="54"/>
        <v>3580297.9057899113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3580297.9057899113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14885.006949208713</v>
      </c>
      <c r="L721" s="444">
        <f t="shared" ca="1" si="54"/>
        <v>3587286.6747593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3587286.6747593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14914.1268199145</v>
      </c>
      <c r="L722" s="444">
        <f t="shared" ca="1" si="54"/>
        <v>3594304.5635993946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3594304.5635993946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14943.368023414896</v>
      </c>
      <c r="L723" s="444">
        <f t="shared" ca="1" si="54"/>
        <v>3601351.6936429897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3601351.6936429897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14972.73106526321</v>
      </c>
      <c r="L724" s="444">
        <f t="shared" ca="1" si="54"/>
        <v>3608428.1867284328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3608428.1867284328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15002.216453119217</v>
      </c>
      <c r="L725" s="444">
        <f t="shared" ca="1" si="54"/>
        <v>3615534.165201732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3615534.165201732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15031.824696757969</v>
      </c>
      <c r="L726" s="444">
        <f t="shared" ca="1" si="54"/>
        <v>3622669.7519186698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3622669.7519186698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15061.556308078543</v>
      </c>
      <c r="L727" s="444">
        <f t="shared" ca="1" si="54"/>
        <v>3629835.0702469284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3629835.0702469284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15091.411801112952</v>
      </c>
      <c r="L728" s="444">
        <f t="shared" ca="1" si="54"/>
        <v>3637030.2440682212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3637030.2440682212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15121.391692035002</v>
      </c>
      <c r="L729" s="444">
        <f t="shared" ca="1" si="54"/>
        <v>3644255.3977804361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3644255.3977804361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15151.496499169232</v>
      </c>
      <c r="L730" s="444">
        <f t="shared" ca="1" si="54"/>
        <v>3651510.6562997852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3651510.6562997852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15181.726742999856</v>
      </c>
      <c r="L731" s="444">
        <f t="shared" ca="1" si="54"/>
        <v>3658796.1450629649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3658796.1450629649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15212.082946179769</v>
      </c>
      <c r="L732" s="444">
        <f t="shared" ca="1" si="54"/>
        <v>3666111.9900293248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3666111.9900293248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15242.565633539602</v>
      </c>
      <c r="L733" s="444">
        <f t="shared" ca="1" si="54"/>
        <v>3673458.3176830444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3673458.3176830444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15273.175332096769</v>
      </c>
      <c r="L734" s="444">
        <f t="shared" ca="1" si="54"/>
        <v>3680835.2550353212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3680835.2550353212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15303.912571064586</v>
      </c>
      <c r="L735" s="444">
        <f t="shared" ca="1" si="54"/>
        <v>3688242.9296265659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3688242.9296265659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15334.777881861439</v>
      </c>
      <c r="L736" s="444">
        <f t="shared" ca="1" si="54"/>
        <v>3695681.4695286076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3695681.4695286076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15365.771798119946</v>
      </c>
      <c r="L737" s="444">
        <f t="shared" ca="1" si="54"/>
        <v>3703151.0033469074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3703151.0033469074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15396.894855696197</v>
      </c>
      <c r="L738" s="444">
        <f t="shared" ca="1" si="54"/>
        <v>3710651.6602227837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3710651.6602227837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15428.147592679015</v>
      </c>
      <c r="L739" s="444">
        <f t="shared" ca="1" si="54"/>
        <v>3718183.5698356428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3718183.5698356428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15459.53054939926</v>
      </c>
      <c r="L740" s="444">
        <f t="shared" ca="1" si="54"/>
        <v>3725746.8624052219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3725746.8624052219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15491.044268439175</v>
      </c>
      <c r="L741" s="444">
        <f t="shared" ca="1" si="54"/>
        <v>3733341.668693841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3733341.668693841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15522.689294641754</v>
      </c>
      <c r="L742" s="444">
        <f t="shared" ca="1" si="54"/>
        <v>3740968.1200086628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3740968.1200086628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15554.466175120178</v>
      </c>
      <c r="L743" s="444">
        <f t="shared" ca="1" si="54"/>
        <v>3748626.3482039631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3748626.3482039631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15586.375459267263</v>
      </c>
      <c r="L744" s="444">
        <f t="shared" ca="1" si="54"/>
        <v>3756316.4856834104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3756316.4856834104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15618.417698764963</v>
      </c>
      <c r="L745" s="444">
        <f t="shared" ca="1" si="54"/>
        <v>3764038.6654023556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3764038.6654023556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15650.593447593898</v>
      </c>
      <c r="L746" s="444">
        <f t="shared" ca="1" si="54"/>
        <v>3771793.0208701296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3771793.0208701296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15682.903262042959</v>
      </c>
      <c r="L747" s="444">
        <f t="shared" ca="1" si="54"/>
        <v>3779579.6861523525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3779579.6861523525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15715.347700718887</v>
      </c>
      <c r="L748" s="444">
        <f t="shared" ca="1" si="54"/>
        <v>3787398.7958732513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3787398.7958732513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15747.927324555963</v>
      </c>
      <c r="L749" s="444">
        <f t="shared" ca="1" si="54"/>
        <v>3795250.4852179871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3795250.4852179871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15780.642696825696</v>
      </c>
      <c r="L750" s="444">
        <f t="shared" ca="1" si="54"/>
        <v>3803134.8899349929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3803134.8899349929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15813.494383146552</v>
      </c>
      <c r="L751" s="444">
        <f t="shared" ca="1" si="54"/>
        <v>3811052.1463383194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3811052.1463383194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15846.482951493745</v>
      </c>
      <c r="L752" s="444">
        <f t="shared" ca="1" si="54"/>
        <v>3819002.3913099933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3819002.3913099933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15879.608972209055</v>
      </c>
      <c r="L753" s="444">
        <f t="shared" ca="1" si="54"/>
        <v>3826985.7623023824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3826985.7623023824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15912.873018010676</v>
      </c>
      <c r="L754" s="444">
        <f t="shared" ca="1" si="54"/>
        <v>3835002.3973405729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3835002.3973405729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15946.275664003135</v>
      </c>
      <c r="L755" s="444">
        <f t="shared" ca="1" si="54"/>
        <v>3843052.435024756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3843052.435024756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15979.817487687233</v>
      </c>
      <c r="L756" s="444">
        <f t="shared" ca="1" si="54"/>
        <v>3851136.0145326233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3851136.0145326233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16013.499068970013</v>
      </c>
      <c r="L757" s="444">
        <f t="shared" ca="1" si="54"/>
        <v>3859253.2756217732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3859253.2756217732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16047.320990174805</v>
      </c>
      <c r="L758" s="444">
        <f t="shared" ca="1" si="54"/>
        <v>3867404.3586321282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3867404.3586321282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16081.283836051283</v>
      </c>
      <c r="L759" s="444">
        <f t="shared" ca="1" si="54"/>
        <v>3875589.4044883596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3875589.4044883596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16115.388193785584</v>
      </c>
      <c r="L760" s="444">
        <f t="shared" ca="1" si="54"/>
        <v>3883808.5547023253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3883808.5547023253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16149.634653010438</v>
      </c>
      <c r="L761" s="444">
        <f t="shared" ca="1" si="54"/>
        <v>3892061.9513755157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3892061.9513755157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16184.023805815399</v>
      </c>
      <c r="L762" s="444">
        <f t="shared" ca="1" si="54"/>
        <v>3900349.7372015109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3900349.7372015109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16218.556246757045</v>
      </c>
      <c r="L763" s="444">
        <f t="shared" ca="1" si="54"/>
        <v>3908672.055468448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3908672.055468448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16253.232572869283</v>
      </c>
      <c r="L764" s="444">
        <f t="shared" ca="1" si="54"/>
        <v>3917029.0500614974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3917029.0500614974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16288.053383673656</v>
      </c>
      <c r="L765" s="444">
        <f t="shared" ca="1" si="54"/>
        <v>3925420.8654653509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3925420.8654653509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16323.01928118971</v>
      </c>
      <c r="L766" s="444">
        <f t="shared" ca="1" si="54"/>
        <v>3933847.6467667208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3933847.6467667208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16358.13086994542</v>
      </c>
      <c r="L767" s="444">
        <f t="shared" ca="1" si="54"/>
        <v>3942309.5396568463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3942309.5396568463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16393.38875698761</v>
      </c>
      <c r="L768" s="444">
        <f t="shared" ca="1" si="54"/>
        <v>3950806.690434014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3950806.690434014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16428.793551892475</v>
      </c>
      <c r="L769" s="444">
        <f t="shared" ca="1" si="54"/>
        <v>3959339.2460060865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3959339.2460060865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16464.345866776112</v>
      </c>
      <c r="L770" s="444">
        <f t="shared" ca="1" si="54"/>
        <v>3967907.3538930425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3967907.3538930425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16500.046316305095</v>
      </c>
      <c r="L771" s="444">
        <f t="shared" ca="1" si="54"/>
        <v>3976511.1622295277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3976511.1622295277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16535.895517707115</v>
      </c>
      <c r="L772" s="444">
        <f t="shared" ca="1" si="54"/>
        <v>3985150.8197674151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3985150.8197674151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16571.894090781647</v>
      </c>
      <c r="L773" s="444">
        <f t="shared" ref="L773:L1027" ca="1" si="80">I773-J773+K773</f>
        <v>3993826.4758783765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3993826.4758783765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16608.042657910653</v>
      </c>
      <c r="L774" s="444">
        <f t="shared" ca="1" si="80"/>
        <v>4002538.2805564674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4002538.2805564674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16644.34184406936</v>
      </c>
      <c r="L775" s="444">
        <f t="shared" ca="1" si="80"/>
        <v>4011286.3844207167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4011286.3844207167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16680.79227683707</v>
      </c>
      <c r="L776" s="444">
        <f t="shared" ca="1" si="80"/>
        <v>4020070.9387177336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4020070.9387177336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16717.394586407972</v>
      </c>
      <c r="L777" s="444">
        <f t="shared" ca="1" si="80"/>
        <v>4028892.0953243216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4028892.0953243216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16754.149405602093</v>
      </c>
      <c r="L778" s="444">
        <f t="shared" ca="1" si="80"/>
        <v>4037750.0067501036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4037750.0067501036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16791.05736987618</v>
      </c>
      <c r="L779" s="444">
        <f t="shared" ca="1" si="80"/>
        <v>4046644.8261401597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4046644.8261401597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16828.119117334747</v>
      </c>
      <c r="L780" s="444">
        <f t="shared" ca="1" si="80"/>
        <v>4055576.7072776747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4055576.7072776747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16865.335288741062</v>
      </c>
      <c r="L781" s="444">
        <f t="shared" ca="1" si="80"/>
        <v>4064545.8045865959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4064545.8045865959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16902.706527528229</v>
      </c>
      <c r="L782" s="444">
        <f t="shared" ca="1" si="80"/>
        <v>4073552.2731343042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4073552.2731343042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16940.233479810351</v>
      </c>
      <c r="L783" s="444">
        <f t="shared" ca="1" si="80"/>
        <v>4082596.2686342946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4082596.2686342946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16977.916794393641</v>
      </c>
      <c r="L784" s="444">
        <f t="shared" ca="1" si="80"/>
        <v>4091677.9474488683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4091677.9474488683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17015.757122787702</v>
      </c>
      <c r="L785" s="444">
        <f t="shared" ca="1" si="80"/>
        <v>4100797.466591836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4100797.466591836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17053.75511921673</v>
      </c>
      <c r="L786" s="444">
        <f t="shared" ca="1" si="80"/>
        <v>4109954.9837312326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4109954.9837312326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17091.911440630887</v>
      </c>
      <c r="L787" s="444">
        <f t="shared" ca="1" si="80"/>
        <v>4119150.6571920435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4119150.6571920435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17130.226746717599</v>
      </c>
      <c r="L788" s="444">
        <f t="shared" ca="1" si="80"/>
        <v>4128384.645958941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4128384.645958941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17168.701699913003</v>
      </c>
      <c r="L789" s="444">
        <f t="shared" ca="1" si="80"/>
        <v>4137657.109679034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4137657.109679034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17207.336965413393</v>
      </c>
      <c r="L790" s="444">
        <f t="shared" ca="1" si="80"/>
        <v>4146968.2086646273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4146968.2086646273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17246.133211186698</v>
      </c>
      <c r="L791" s="444">
        <f t="shared" ca="1" si="80"/>
        <v>4156318.1038959939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4156318.1038959939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17285.091107984059</v>
      </c>
      <c r="L792" s="444">
        <f t="shared" ca="1" si="80"/>
        <v>4165706.957024158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4165706.957024158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17324.211329351405</v>
      </c>
      <c r="L793" s="444">
        <f t="shared" ca="1" si="80"/>
        <v>4175134.9303736892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4175134.9303736892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17363.494551641121</v>
      </c>
      <c r="L794" s="444">
        <f t="shared" ca="1" si="80"/>
        <v>4184602.1869455101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4184602.1869455101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17402.941454023705</v>
      </c>
      <c r="L795" s="444">
        <f t="shared" ca="1" si="80"/>
        <v>4194108.8904197137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4194108.8904197137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17442.552718499555</v>
      </c>
      <c r="L796" s="444">
        <f t="shared" ca="1" si="80"/>
        <v>4203655.2051583929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4203655.2051583929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17482.329029910721</v>
      </c>
      <c r="L797" s="444">
        <f t="shared" ca="1" si="80"/>
        <v>4213241.2962084832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4213241.2962084832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17522.271075952762</v>
      </c>
      <c r="L798" s="444">
        <f t="shared" ca="1" si="80"/>
        <v>4222867.329304616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4222867.329304616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17562.379547186651</v>
      </c>
      <c r="L799" s="444">
        <f t="shared" ca="1" si="80"/>
        <v>4232533.4708719822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4232533.4708719822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17602.655137050675</v>
      </c>
      <c r="L800" s="444">
        <f t="shared" ca="1" si="80"/>
        <v>4242239.8880292131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4242239.8880292131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17643.09854187247</v>
      </c>
      <c r="L801" s="444">
        <f t="shared" ca="1" si="80"/>
        <v>4251986.7485912656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4251986.7485912656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17683.710460881022</v>
      </c>
      <c r="L802" s="444">
        <f t="shared" ca="1" si="80"/>
        <v>4261774.2210723264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4261774.2210723264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17724.491596218777</v>
      </c>
      <c r="L803" s="444">
        <f t="shared" ca="1" si="80"/>
        <v>4271602.4746887255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4271602.4746887255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17765.442652953774</v>
      </c>
      <c r="L804" s="444">
        <f t="shared" ca="1" si="80"/>
        <v>4281471.6793618593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4281471.6793618593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17806.56433909183</v>
      </c>
      <c r="L805" s="444">
        <f t="shared" ca="1" si="80"/>
        <v>4291382.0057211313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4291382.0057211313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17847.857365588796</v>
      </c>
      <c r="L806" s="444">
        <f t="shared" ca="1" si="80"/>
        <v>4301333.6251069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4301333.6251069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17889.322446362832</v>
      </c>
      <c r="L807" s="444">
        <f t="shared" ca="1" si="80"/>
        <v>4311326.709573443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4311326.709573443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17930.960298306763</v>
      </c>
      <c r="L808" s="444">
        <f t="shared" ca="1" si="80"/>
        <v>4321361.4318919294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4321361.4318919294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17972.771641300456</v>
      </c>
      <c r="L809" s="444">
        <f t="shared" ca="1" si="80"/>
        <v>4331437.9655534094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4331437.9655534094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18014.757198223288</v>
      </c>
      <c r="L810" s="444">
        <f t="shared" ca="1" si="80"/>
        <v>4341556.4847718123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4341556.4847718123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18056.917694966636</v>
      </c>
      <c r="L811" s="444">
        <f t="shared" ca="1" si="80"/>
        <v>4351717.1644869586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4351717.1644869586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18099.25386044641</v>
      </c>
      <c r="L812" s="444">
        <f t="shared" ca="1" si="80"/>
        <v>4361920.1803675853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4361920.1803675853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18141.76642661569</v>
      </c>
      <c r="L813" s="444">
        <f t="shared" ca="1" si="80"/>
        <v>4372165.7088143807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4372165.7088143807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18184.456128477337</v>
      </c>
      <c r="L814" s="444">
        <f t="shared" ca="1" si="80"/>
        <v>4382453.9269630378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4382453.9269630378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18227.32370409674</v>
      </c>
      <c r="L815" s="444">
        <f t="shared" ca="1" si="80"/>
        <v>4392785.0126873143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4392785.0126873143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18270.36989461456</v>
      </c>
      <c r="L816" s="444">
        <f t="shared" ca="1" si="80"/>
        <v>4403159.1446021087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4403159.1446021087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18313.595444259536</v>
      </c>
      <c r="L817" s="444">
        <f t="shared" ca="1" si="80"/>
        <v>4413576.502066548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4413576.502066548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18357.001100361365</v>
      </c>
      <c r="L818" s="444">
        <f t="shared" ca="1" si="80"/>
        <v>4424037.2651870893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4424037.2651870893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18400.587613363623</v>
      </c>
      <c r="L819" s="444">
        <f t="shared" ca="1" si="80"/>
        <v>4434541.6148206331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4434541.6148206331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18444.355736836722</v>
      </c>
      <c r="L820" s="444">
        <f t="shared" ca="1" si="80"/>
        <v>4445089.7325776499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4445089.7325776499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18488.306227490957</v>
      </c>
      <c r="L821" s="444">
        <f t="shared" ca="1" si="80"/>
        <v>4455681.8008253211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4455681.8008253211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18532.439845189587</v>
      </c>
      <c r="L822" s="444">
        <f t="shared" ca="1" si="80"/>
        <v>4466318.0026906906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4466318.0026906906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18576.757352961962</v>
      </c>
      <c r="L823" s="444">
        <f t="shared" ca="1" si="80"/>
        <v>4476998.5220638327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4476998.5220638327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18621.259517016719</v>
      </c>
      <c r="L824" s="444">
        <f t="shared" ca="1" si="80"/>
        <v>4487723.5436010296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4487723.5436010296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18665.94710675504</v>
      </c>
      <c r="L825" s="444">
        <f t="shared" ca="1" si="80"/>
        <v>4498493.2527279649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4498493.2527279649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18710.820894783938</v>
      </c>
      <c r="L826" s="444">
        <f t="shared" ca="1" si="80"/>
        <v>4509307.8356429292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4509307.8356429292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18755.881656929621</v>
      </c>
      <c r="L827" s="444">
        <f t="shared" ca="1" si="80"/>
        <v>4520167.479320039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4520167.479320039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18801.130172250912</v>
      </c>
      <c r="L828" s="444">
        <f t="shared" ca="1" si="80"/>
        <v>4531072.3715124698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4531072.3715124698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18846.567223052709</v>
      </c>
      <c r="L829" s="444">
        <f t="shared" ca="1" si="80"/>
        <v>4542022.7007557023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4542022.7007557023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18892.193594899509</v>
      </c>
      <c r="L830" s="444">
        <f t="shared" ca="1" si="80"/>
        <v>4553018.6563707823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4553018.6563707823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18938.010076629009</v>
      </c>
      <c r="L831" s="444">
        <f t="shared" ca="1" si="80"/>
        <v>4564060.4284675913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4564060.4284675913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18984.017460365714</v>
      </c>
      <c r="L832" s="444">
        <f t="shared" ca="1" si="80"/>
        <v>4575148.2079481371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4575148.2079481371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19030.216541534654</v>
      </c>
      <c r="L833" s="444">
        <f t="shared" ca="1" si="80"/>
        <v>4586282.1865098514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4586282.1865098514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19076.60811887513</v>
      </c>
      <c r="L834" s="444">
        <f t="shared" ca="1" si="80"/>
        <v>4597462.5566489063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4597462.5566489063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19123.192994454526</v>
      </c>
      <c r="L835" s="444">
        <f t="shared" ca="1" si="80"/>
        <v>4608689.5116635412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4608689.5116635412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19169.971973682172</v>
      </c>
      <c r="L836" s="444">
        <f t="shared" ca="1" si="80"/>
        <v>4619963.245657403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4619963.245657403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19216.945865323261</v>
      </c>
      <c r="L837" s="444">
        <f t="shared" ca="1" si="80"/>
        <v>4631283.9535429059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4631283.9535429059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19264.115481512858</v>
      </c>
      <c r="L838" s="444">
        <f t="shared" ca="1" si="80"/>
        <v>4642651.8310445985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4642651.8310445985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19311.48163776991</v>
      </c>
      <c r="L839" s="444">
        <f t="shared" ca="1" si="80"/>
        <v>4654067.0747025488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4654067.0747025488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19359.045153011371</v>
      </c>
      <c r="L840" s="444">
        <f t="shared" ca="1" si="80"/>
        <v>4665529.8818757404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4665529.8818757404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19406.806849566336</v>
      </c>
      <c r="L841" s="444">
        <f t="shared" ca="1" si="80"/>
        <v>4677040.4507454867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4677040.4507454867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19454.767553190279</v>
      </c>
      <c r="L842" s="444">
        <f t="shared" ca="1" si="80"/>
        <v>4688598.9803188574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4688598.9803188574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19502.928093079321</v>
      </c>
      <c r="L843" s="444">
        <f t="shared" ca="1" si="80"/>
        <v>4700205.6704321168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4700205.6704321168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19551.289301884572</v>
      </c>
      <c r="L844" s="444">
        <f t="shared" ca="1" si="80"/>
        <v>4711860.7217541812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4711860.7217541812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19599.852015726505</v>
      </c>
      <c r="L845" s="444">
        <f t="shared" ca="1" si="80"/>
        <v>4723564.3357900875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4723564.3357900875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19648.617074209447</v>
      </c>
      <c r="L846" s="444">
        <f t="shared" ca="1" si="80"/>
        <v>4735316.7148844767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4735316.7148844767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19697.585320436068</v>
      </c>
      <c r="L847" s="444">
        <f t="shared" ca="1" si="80"/>
        <v>4747118.0622250931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4747118.0622250931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19746.757601021971</v>
      </c>
      <c r="L848" s="444">
        <f t="shared" ca="1" si="80"/>
        <v>4758968.5818462949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4758968.5818462949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19796.134766110314</v>
      </c>
      <c r="L849" s="444">
        <f t="shared" ca="1" si="80"/>
        <v>4770868.4786325851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4770868.4786325851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19845.717669386522</v>
      </c>
      <c r="L850" s="444">
        <f t="shared" ca="1" si="80"/>
        <v>4782817.9583221516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4782817.9583221516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19895.507168093049</v>
      </c>
      <c r="L851" s="444">
        <f t="shared" ca="1" si="80"/>
        <v>4794817.2275104243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4794817.2275104243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19945.504123044186</v>
      </c>
      <c r="L852" s="444">
        <f t="shared" ca="1" si="80"/>
        <v>4806866.4936536485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4806866.4936536485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19995.709398640953</v>
      </c>
      <c r="L853" s="444">
        <f t="shared" ca="1" si="80"/>
        <v>4818965.9650724698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4818965.9650724698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20046.123862886041</v>
      </c>
      <c r="L854" s="444">
        <f t="shared" ca="1" si="80"/>
        <v>4831115.8509555357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4831115.8509555357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20096.748387398817</v>
      </c>
      <c r="L855" s="444">
        <f t="shared" ca="1" si="80"/>
        <v>4843316.3613631148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4843316.3613631148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20147.583847430396</v>
      </c>
      <c r="L856" s="444">
        <f t="shared" ca="1" si="80"/>
        <v>4855567.7072307253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4855567.7072307253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20198.631121878771</v>
      </c>
      <c r="L857" s="444">
        <f t="shared" ca="1" si="80"/>
        <v>4867870.1003727838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4867870.1003727838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20249.891093304017</v>
      </c>
      <c r="L858" s="444">
        <f t="shared" ca="1" si="80"/>
        <v>4880223.7534862682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4880223.7534862682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20301.364647943534</v>
      </c>
      <c r="L859" s="444">
        <f t="shared" ca="1" si="80"/>
        <v>4892628.8801543918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4892628.8801543918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20353.052675727384</v>
      </c>
      <c r="L860" s="444">
        <f t="shared" ca="1" si="80"/>
        <v>4905085.6948502995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4905085.6948502995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20404.956070293665</v>
      </c>
      <c r="L861" s="444">
        <f t="shared" ca="1" si="80"/>
        <v>4917594.4129407732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4917594.4129407732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20457.075729003973</v>
      </c>
      <c r="L862" s="444">
        <f t="shared" ca="1" si="80"/>
        <v>4930155.2506899573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4930155.2506899573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20509.412552958904</v>
      </c>
      <c r="L863" s="444">
        <f t="shared" ca="1" si="80"/>
        <v>4942768.4252630966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4942768.4252630966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20561.967447013652</v>
      </c>
      <c r="L864" s="444">
        <f t="shared" ca="1" si="80"/>
        <v>4955434.1547302902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4955434.1547302902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20614.741319793626</v>
      </c>
      <c r="L865" s="444">
        <f t="shared" ca="1" si="80"/>
        <v>4968152.6580702635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4968152.6580702635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20667.73508371018</v>
      </c>
      <c r="L866" s="444">
        <f t="shared" ca="1" si="80"/>
        <v>4980924.1551741539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4980924.1551741539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20720.94965497639</v>
      </c>
      <c r="L867" s="444">
        <f t="shared" ca="1" si="80"/>
        <v>4993748.8668493107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4993748.8668493107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20774.385953622877</v>
      </c>
      <c r="L868" s="444">
        <f t="shared" ca="1" si="80"/>
        <v>5006627.0148231136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5006627.0148231136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20828.044903513724</v>
      </c>
      <c r="L869" s="444">
        <f t="shared" ca="1" si="80"/>
        <v>5019558.8217468075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5019558.8217468075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20881.927432362449</v>
      </c>
      <c r="L870" s="444">
        <f t="shared" ca="1" si="80"/>
        <v>5032544.5111993495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5032544.5111993495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20936.03447174804</v>
      </c>
      <c r="L871" s="444">
        <f t="shared" ca="1" si="80"/>
        <v>5045584.3076912779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5045584.3076912779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20990.366957131075</v>
      </c>
      <c r="L872" s="444">
        <f t="shared" ca="1" si="80"/>
        <v>5058678.4366685888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5058678.4366685888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21044.925827869869</v>
      </c>
      <c r="L873" s="444">
        <f t="shared" ca="1" si="80"/>
        <v>5071827.1245166389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5071827.1245166389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21099.712027236747</v>
      </c>
      <c r="L874" s="444">
        <f t="shared" ca="1" si="80"/>
        <v>5085030.5985640557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5085030.5985640557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21154.726502434314</v>
      </c>
      <c r="L875" s="444">
        <f t="shared" ca="1" si="80"/>
        <v>5098289.0870866701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5098289.0870866701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21209.970204611876</v>
      </c>
      <c r="L876" s="444">
        <f t="shared" ca="1" si="80"/>
        <v>5111602.8193114623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5111602.8193114623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21265.444088881843</v>
      </c>
      <c r="L877" s="444">
        <f t="shared" ca="1" si="80"/>
        <v>5124972.0254205242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5124972.0254205242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21321.149114336265</v>
      </c>
      <c r="L878" s="444">
        <f t="shared" ca="1" si="80"/>
        <v>5138396.9365550401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5138396.9365550401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21377.086244063416</v>
      </c>
      <c r="L879" s="444">
        <f t="shared" ca="1" si="80"/>
        <v>5151877.7848192835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5151877.7848192835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21433.256445164432</v>
      </c>
      <c r="L880" s="444">
        <f t="shared" ca="1" si="80"/>
        <v>5165414.8032846283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5165414.8032846283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21489.660688770033</v>
      </c>
      <c r="L881" s="444">
        <f t="shared" ca="1" si="80"/>
        <v>5179008.2259935783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5179008.2259935783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21546.299950057328</v>
      </c>
      <c r="L882" s="444">
        <f t="shared" ca="1" si="80"/>
        <v>5192658.287963816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5192658.287963816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21603.17520826665</v>
      </c>
      <c r="L883" s="444">
        <f t="shared" ca="1" si="80"/>
        <v>5206365.2251922628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5206365.2251922628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21660.28744671851</v>
      </c>
      <c r="L884" s="444">
        <f t="shared" ca="1" si="80"/>
        <v>5220129.2746591615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5220129.2746591615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21717.637652830588</v>
      </c>
      <c r="L885" s="444">
        <f t="shared" ca="1" si="80"/>
        <v>5233950.6743321717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5233950.6743321717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21775.226818134797</v>
      </c>
      <c r="L886" s="444">
        <f t="shared" ca="1" si="80"/>
        <v>5247829.6631704867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5247829.6631704867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21833.055938294445</v>
      </c>
      <c r="L887" s="444">
        <f t="shared" ca="1" si="80"/>
        <v>5261766.4811289608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5261766.4811289608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21891.126013121419</v>
      </c>
      <c r="L888" s="444">
        <f t="shared" ca="1" si="80"/>
        <v>5275761.3691622624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5275761.3691622624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21949.43804659351</v>
      </c>
      <c r="L889" s="444">
        <f t="shared" ca="1" si="80"/>
        <v>5289814.5692290356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5289814.5692290356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22007.993046871732</v>
      </c>
      <c r="L890" s="444">
        <f t="shared" ca="1" si="80"/>
        <v>5303926.324296087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5303926.324296087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22066.79202631778</v>
      </c>
      <c r="L891" s="444">
        <f t="shared" ca="1" si="80"/>
        <v>5318096.8783425847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5318096.8783425847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22125.836001511518</v>
      </c>
      <c r="L892" s="444">
        <f t="shared" ca="1" si="80"/>
        <v>5332326.4763642764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5332326.4763642764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22185.125993268568</v>
      </c>
      <c r="L893" s="444">
        <f t="shared" ca="1" si="80"/>
        <v>5346615.3643777249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5346615.3643777249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22244.663026657938</v>
      </c>
      <c r="L894" s="444">
        <f t="shared" ca="1" si="80"/>
        <v>5360963.7894245628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5360963.7894245628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22304.448131019763</v>
      </c>
      <c r="L895" s="444">
        <f t="shared" ca="1" si="80"/>
        <v>5375371.999575763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5375371.999575763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22364.482339983097</v>
      </c>
      <c r="L896" s="444">
        <f t="shared" ca="1" si="80"/>
        <v>5389840.2439359259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5389840.2439359259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22424.766691483776</v>
      </c>
      <c r="L897" s="444">
        <f t="shared" ca="1" si="80"/>
        <v>5404368.7726475894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5404368.7726475894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22485.302227782373</v>
      </c>
      <c r="L898" s="444">
        <f t="shared" ca="1" si="80"/>
        <v>5418957.8368955515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5418957.8368955515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22546.089995482216</v>
      </c>
      <c r="L899" s="444">
        <f t="shared" ca="1" si="80"/>
        <v>5433607.6889112135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5433607.6889112135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22607.131045547474</v>
      </c>
      <c r="L900" s="444">
        <f t="shared" ca="1" si="80"/>
        <v>5448318.5819769409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5448318.5819769409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22668.426433321336</v>
      </c>
      <c r="L901" s="444">
        <f t="shared" ca="1" si="80"/>
        <v>5463090.7704304419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5463090.7704304419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22729.977218544256</v>
      </c>
      <c r="L902" s="444">
        <f t="shared" ca="1" si="80"/>
        <v>5477924.5096691661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5477924.5096691661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22791.784465372275</v>
      </c>
      <c r="L903" s="444">
        <f t="shared" ca="1" si="80"/>
        <v>5492820.0561547186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5492820.0561547186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22853.849242395412</v>
      </c>
      <c r="L904" s="444">
        <f t="shared" ca="1" si="80"/>
        <v>5507777.6674172943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5507777.6674172943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22916.172622656144</v>
      </c>
      <c r="L905" s="444">
        <f t="shared" ca="1" si="80"/>
        <v>5522797.6020601308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5522797.6020601308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22978.755683667961</v>
      </c>
      <c r="L906" s="444">
        <f t="shared" ca="1" si="80"/>
        <v>5537880.1197639788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5537880.1197639788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23041.599507433995</v>
      </c>
      <c r="L907" s="444">
        <f t="shared" ca="1" si="80"/>
        <v>5553025.4812915931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5553025.4812915931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23104.70518046572</v>
      </c>
      <c r="L908" s="444">
        <f t="shared" ca="1" si="80"/>
        <v>5568233.9484922392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5568233.9484922392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23168.073793801748</v>
      </c>
      <c r="L909" s="444">
        <f t="shared" ca="1" si="80"/>
        <v>5583505.7843062207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5583505.7843062207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23231.706443026669</v>
      </c>
      <c r="L910" s="444">
        <f t="shared" ca="1" si="80"/>
        <v>5598841.2527694274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5598841.2527694274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23295.604228290031</v>
      </c>
      <c r="L911" s="444">
        <f t="shared" ca="1" si="80"/>
        <v>5614240.6190178972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5614240.6190178972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23359.768254325321</v>
      </c>
      <c r="L912" s="444">
        <f t="shared" ca="1" si="80"/>
        <v>5629704.1492924029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5629704.1492924029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23424.199630469095</v>
      </c>
      <c r="L913" s="444">
        <f t="shared" ca="1" si="80"/>
        <v>5645232.110943052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5645232.110943052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23488.899470680131</v>
      </c>
      <c r="L914" s="444">
        <f t="shared" ca="1" si="80"/>
        <v>5660824.7724339124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5660824.7724339124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23553.86889355872</v>
      </c>
      <c r="L915" s="444">
        <f t="shared" ca="1" si="80"/>
        <v>5676482.4033476515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5676482.4033476515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23619.109022365963</v>
      </c>
      <c r="L916" s="444">
        <f t="shared" ca="1" si="80"/>
        <v>5692205.2743901974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5692205.2743901974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23684.620985043239</v>
      </c>
      <c r="L917" s="444">
        <f t="shared" ca="1" si="80"/>
        <v>5707993.6573954206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5707993.6573954206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23750.405914231669</v>
      </c>
      <c r="L918" s="444">
        <f t="shared" ca="1" si="80"/>
        <v>5723847.8253298327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5723847.8253298327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23816.464947291719</v>
      </c>
      <c r="L919" s="444">
        <f t="shared" ca="1" si="80"/>
        <v>5739768.0522973044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5739768.0522973044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23882.799226322852</v>
      </c>
      <c r="L920" s="444">
        <f t="shared" ca="1" si="80"/>
        <v>5755754.6135438075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5755754.6135438075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23949.409898183279</v>
      </c>
      <c r="L921" s="444">
        <f t="shared" ca="1" si="80"/>
        <v>5771807.7854621708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5771807.7854621708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24016.298114509795</v>
      </c>
      <c r="L922" s="444">
        <f t="shared" ca="1" si="80"/>
        <v>5787927.8455968611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5787927.8455968611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24083.465031737673</v>
      </c>
      <c r="L923" s="444">
        <f t="shared" ca="1" si="80"/>
        <v>5804115.0726487786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5804115.0726487786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24150.911811120659</v>
      </c>
      <c r="L924" s="444">
        <f t="shared" ca="1" si="80"/>
        <v>5820369.7464800794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5820369.7464800794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24218.63961875108</v>
      </c>
      <c r="L925" s="444">
        <f t="shared" ca="1" si="80"/>
        <v>5836692.14811901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5836692.14811901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24286.649625579958</v>
      </c>
      <c r="L926" s="444">
        <f t="shared" ca="1" si="80"/>
        <v>5853082.5597647699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5853082.5597647699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24354.94300743729</v>
      </c>
      <c r="L927" s="444">
        <f t="shared" ca="1" si="80"/>
        <v>5869541.2647923874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5869541.2647923874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24423.520945052365</v>
      </c>
      <c r="L928" s="444">
        <f t="shared" ca="1" si="80"/>
        <v>5886068.54775762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5886068.54775762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24492.384624074166</v>
      </c>
      <c r="L929" s="444">
        <f t="shared" ca="1" si="80"/>
        <v>5902664.6944018742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5902664.6944018742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24561.535235091891</v>
      </c>
      <c r="L930" s="444">
        <f t="shared" ca="1" si="80"/>
        <v>5919329.9916571463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5919329.9916571463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24630.973973655528</v>
      </c>
      <c r="L931" s="444">
        <f t="shared" ca="1" si="80"/>
        <v>5936064.7276509814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5936064.7276509814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24700.702040296506</v>
      </c>
      <c r="L932" s="444">
        <f t="shared" ca="1" si="80"/>
        <v>5952869.1917114574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5952869.1917114574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24770.72064054849</v>
      </c>
      <c r="L933" s="444">
        <f t="shared" ca="1" si="80"/>
        <v>5969743.674372186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5969743.674372186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24841.030984968191</v>
      </c>
      <c r="L934" s="444">
        <f t="shared" ca="1" si="80"/>
        <v>5986688.4673773339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5986688.4673773339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24911.634289156307</v>
      </c>
      <c r="L935" s="444">
        <f t="shared" ca="1" si="80"/>
        <v>6003703.8636866705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6003703.8636866705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24982.531773778544</v>
      </c>
      <c r="L936" s="444">
        <f t="shared" ca="1" si="80"/>
        <v>6020790.1574806292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6020790.1574806292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25053.724664586705</v>
      </c>
      <c r="L937" s="444">
        <f t="shared" ca="1" si="80"/>
        <v>6037947.6441653958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6037947.6441653958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25125.2141924399</v>
      </c>
      <c r="L938" s="444">
        <f t="shared" ca="1" si="80"/>
        <v>6055176.6203780156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6055176.6203780156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25197.001593325815</v>
      </c>
      <c r="L939" s="444">
        <f t="shared" ca="1" si="80"/>
        <v>6072477.3839915218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6072477.3839915218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25269.08810838209</v>
      </c>
      <c r="L940" s="444">
        <f t="shared" ca="1" si="80"/>
        <v>6089850.234120084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6089850.234120084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25341.474983917768</v>
      </c>
      <c r="L941" s="444">
        <f t="shared" ca="1" si="80"/>
        <v>6107295.4711241815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6107295.4711241815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25414.16347143484</v>
      </c>
      <c r="L942" s="444">
        <f t="shared" ca="1" si="80"/>
        <v>6124813.3966157967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6124813.3966157967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25487.154827649902</v>
      </c>
      <c r="L943" s="444">
        <f t="shared" ca="1" si="80"/>
        <v>6142404.3134636264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6142404.3134636264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25560.45031451586</v>
      </c>
      <c r="L944" s="444">
        <f t="shared" ca="1" si="80"/>
        <v>6160068.5257983226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6160068.5257983226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25634.05119924376</v>
      </c>
      <c r="L945" s="444">
        <f t="shared" ca="1" si="80"/>
        <v>6177806.339017746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6177806.339017746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25707.958754324693</v>
      </c>
      <c r="L946" s="444">
        <f t="shared" ca="1" si="80"/>
        <v>6195618.0597922504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6195618.0597922504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25782.174257551793</v>
      </c>
      <c r="L947" s="444">
        <f t="shared" ca="1" si="80"/>
        <v>6213503.9960699826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6213503.9960699826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25856.698992042344</v>
      </c>
      <c r="L948" s="444">
        <f t="shared" ca="1" si="80"/>
        <v>6231464.4570822055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6231464.4570822055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25931.53424625994</v>
      </c>
      <c r="L949" s="444">
        <f t="shared" ca="1" si="80"/>
        <v>6249499.7533486458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6249499.7533486458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26006.681314036774</v>
      </c>
      <c r="L950" s="444">
        <f t="shared" ca="1" si="80"/>
        <v>6267610.1966828629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6267610.1966828629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26082.141494596013</v>
      </c>
      <c r="L951" s="444">
        <f t="shared" ca="1" si="80"/>
        <v>6285796.1001976393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6285796.1001976393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26157.916092574247</v>
      </c>
      <c r="L952" s="444">
        <f t="shared" ca="1" si="80"/>
        <v>6304057.7783103939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6304057.7783103939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26234.006418044057</v>
      </c>
      <c r="L953" s="444">
        <f t="shared" ca="1" si="80"/>
        <v>6322395.5467486177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6322395.5467486177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26310.413786536657</v>
      </c>
      <c r="L954" s="444">
        <f t="shared" ca="1" si="80"/>
        <v>6340809.7225553347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6340809.7225553347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26387.139519064644</v>
      </c>
      <c r="L955" s="444">
        <f t="shared" ca="1" si="80"/>
        <v>6359300.6240945794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6359300.6240945794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26464.184942144831</v>
      </c>
      <c r="L956" s="444">
        <f t="shared" ca="1" si="80"/>
        <v>6377868.5710569043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6377868.5710569043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26541.551387821182</v>
      </c>
      <c r="L957" s="444">
        <f t="shared" ca="1" si="80"/>
        <v>6396513.8844649056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6396513.8844649056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26619.240193687856</v>
      </c>
      <c r="L958" s="444">
        <f t="shared" ca="1" si="80"/>
        <v>6415236.8866787739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6415236.8866787739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26697.252702912308</v>
      </c>
      <c r="L959" s="444">
        <f t="shared" ca="1" si="80"/>
        <v>6434037.9014018662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6434037.9014018662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26775.590264258524</v>
      </c>
      <c r="L960" s="444">
        <f t="shared" ca="1" si="80"/>
        <v>6452917.2536863051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6452917.2536863051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26854.254232110354</v>
      </c>
      <c r="L961" s="444">
        <f t="shared" ca="1" si="80"/>
        <v>6471875.2699385956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6471875.2699385956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26933.245966494898</v>
      </c>
      <c r="L962" s="444">
        <f t="shared" ca="1" si="80"/>
        <v>6490912.2779252706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6490912.2779252706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27012.566833106044</v>
      </c>
      <c r="L963" s="444">
        <f t="shared" ca="1" si="80"/>
        <v>6510028.6067785565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6510028.6067785565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27092.21820332807</v>
      </c>
      <c r="L964" s="444">
        <f t="shared" ca="1" si="80"/>
        <v>6529224.5870020641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6529224.5870020641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27172.20145425935</v>
      </c>
      <c r="L965" s="444">
        <f t="shared" ca="1" si="80"/>
        <v>6548500.5504765036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6548500.5504765036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27252.517968736182</v>
      </c>
      <c r="L966" s="444">
        <f t="shared" ca="1" si="80"/>
        <v>6567856.8304654201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6567856.8304654201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27333.169135356668</v>
      </c>
      <c r="L967" s="444">
        <f t="shared" ca="1" si="80"/>
        <v>6587293.7616209565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6587293.7616209565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27414.15634850473</v>
      </c>
      <c r="L968" s="444">
        <f t="shared" ca="1" si="80"/>
        <v>6606811.6799896415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6606811.6799896415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27495.481008374252</v>
      </c>
      <c r="L969" s="444">
        <f t="shared" ca="1" si="80"/>
        <v>6626410.9230181957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6626410.9230181957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27577.144520993232</v>
      </c>
      <c r="L970" s="444">
        <f t="shared" ca="1" si="80"/>
        <v>6646091.829559369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6646091.829559369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27659.148298248121</v>
      </c>
      <c r="L971" s="444">
        <f t="shared" ca="1" si="80"/>
        <v>6665854.7398777967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6665854.7398777967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27741.49375790824</v>
      </c>
      <c r="L972" s="444">
        <f t="shared" ca="1" si="80"/>
        <v>6685699.995655885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6685699.995655885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27824.182323650271</v>
      </c>
      <c r="L973" s="444">
        <f t="shared" ca="1" si="80"/>
        <v>6705627.9399997154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6705627.9399997154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27907.215425082893</v>
      </c>
      <c r="L974" s="444">
        <f t="shared" ca="1" si="80"/>
        <v>6725638.9174449779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6725638.9174449779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27990.59449777149</v>
      </c>
      <c r="L975" s="444">
        <f t="shared" ca="1" si="80"/>
        <v>6745733.2739629298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6745733.2739629298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28074.320983262958</v>
      </c>
      <c r="L976" s="444">
        <f t="shared" ca="1" si="80"/>
        <v>6765911.3569663726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6765911.3569663726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28158.396329110634</v>
      </c>
      <c r="L977" s="444">
        <f t="shared" ca="1" si="80"/>
        <v>6786173.5153156631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6786173.5153156631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28242.821988899344</v>
      </c>
      <c r="L978" s="444">
        <f t="shared" ca="1" si="80"/>
        <v>6806520.0993247423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6806520.0993247423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28327.599422270509</v>
      </c>
      <c r="L979" s="444">
        <f t="shared" ca="1" si="80"/>
        <v>6826951.4607671928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6826951.4607671928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28412.730094947387</v>
      </c>
      <c r="L980" s="444">
        <f t="shared" ca="1" si="80"/>
        <v>6847467.9528823197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6847467.9528823197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28498.215478760416</v>
      </c>
      <c r="L981" s="444">
        <f t="shared" ca="1" si="80"/>
        <v>6868069.9303812599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6868069.9303812599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28584.057051672666</v>
      </c>
      <c r="L982" s="444">
        <f t="shared" ca="1" si="80"/>
        <v>6888757.7494531125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6888757.7494531125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28670.256297805387</v>
      </c>
      <c r="L983" s="444">
        <f t="shared" ca="1" si="80"/>
        <v>6909531.7677710978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6909531.7677710978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28756.814707463658</v>
      </c>
      <c r="L984" s="444">
        <f t="shared" ca="1" si="80"/>
        <v>6930392.3444987414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6930392.3444987414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28843.733777162168</v>
      </c>
      <c r="L985" s="444">
        <f t="shared" ca="1" si="80"/>
        <v>6951339.8402960841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6951339.8402960841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28931.015009651099</v>
      </c>
      <c r="L986" s="444">
        <f t="shared" ca="1" si="80"/>
        <v>6972374.617325915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6972374.617325915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29018.659913942061</v>
      </c>
      <c r="L987" s="444">
        <f t="shared" ca="1" si="80"/>
        <v>6993497.0392600372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6993497.0392600372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29106.670005334239</v>
      </c>
      <c r="L988" s="444">
        <f t="shared" ca="1" si="80"/>
        <v>7014707.4712855518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7014707.4712855518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29195.04680544055</v>
      </c>
      <c r="L989" s="444">
        <f t="shared" ca="1" si="80"/>
        <v>7036006.2801111722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7036006.2801111722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29283.791842213966</v>
      </c>
      <c r="L990" s="444">
        <f t="shared" ca="1" si="80"/>
        <v>7057393.8339735661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7057393.8339735661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29372.906649973938</v>
      </c>
      <c r="L991" s="444">
        <f t="shared" ca="1" si="80"/>
        <v>7078870.5026437202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7078870.5026437202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29462.392769432918</v>
      </c>
      <c r="L992" s="444">
        <f t="shared" ca="1" si="80"/>
        <v>7100436.6574333329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7100436.6574333329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29552.251747722967</v>
      </c>
      <c r="L993" s="444">
        <f t="shared" ca="1" si="80"/>
        <v>7122092.6712012356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7122092.6712012356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29642.485138422566</v>
      </c>
      <c r="L994" s="444">
        <f t="shared" ca="1" si="80"/>
        <v>7143838.9183598384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7143838.9183598384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29733.094501583411</v>
      </c>
      <c r="L995" s="444">
        <f t="shared" ca="1" si="80"/>
        <v>7165675.7748816023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7165675.7748816023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29824.081403757427</v>
      </c>
      <c r="L996" s="444">
        <f t="shared" ca="1" si="80"/>
        <v>7187603.6183055397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7187603.6183055397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29915.447418023836</v>
      </c>
      <c r="L997" s="444">
        <f t="shared" ca="1" si="80"/>
        <v>7209622.8277437435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7209622.8277437435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30007.194124016347</v>
      </c>
      <c r="L998" s="444">
        <f t="shared" ca="1" si="80"/>
        <v>7231733.7838879395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7231733.7838879395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30099.323107950495</v>
      </c>
      <c r="L999" s="444">
        <f t="shared" ca="1" si="80"/>
        <v>7253936.8690160699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7253936.8690160699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30191.835962651039</v>
      </c>
      <c r="L1000" s="444">
        <f t="shared" ca="1" si="80"/>
        <v>7276232.4669989012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7276232.4669989012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30284.734287579504</v>
      </c>
      <c r="L1001" s="444">
        <f t="shared" ca="1" si="80"/>
        <v>7298620.9633066608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7298620.9633066608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30378.019688861834</v>
      </c>
      <c r="L1002" s="444">
        <f t="shared" ca="1" si="80"/>
        <v>7321102.7450157022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7321102.7450157022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30471.693779316174</v>
      </c>
      <c r="L1003" s="444">
        <f t="shared" ca="1" si="80"/>
        <v>7343678.200815198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7343678.200815198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30565.758178480744</v>
      </c>
      <c r="L1004" s="444">
        <f t="shared" ca="1" si="80"/>
        <v>7366347.7210138589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7366347.7210138589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30660.214512641829</v>
      </c>
      <c r="L1005" s="444">
        <f t="shared" ca="1" si="80"/>
        <v>7389111.6975466805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7389111.6975466805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30755.064414861921</v>
      </c>
      <c r="L1006" s="444">
        <f t="shared" ca="1" si="80"/>
        <v>7411970.5239817221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7411970.5239817221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30850.309525007924</v>
      </c>
      <c r="L1007" s="444">
        <f t="shared" ca="1" si="80"/>
        <v>7434924.5955269104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7434924.5955269104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30945.951489779542</v>
      </c>
      <c r="L1008" s="444">
        <f t="shared" ca="1" si="80"/>
        <v>7457974.3090368696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7457974.3090368696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31041.991962737709</v>
      </c>
      <c r="L1009" s="444">
        <f t="shared" ca="1" si="80"/>
        <v>7481120.063019787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7481120.063019787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31138.432604333197</v>
      </c>
      <c r="L1010" s="444">
        <f t="shared" ca="1" si="80"/>
        <v>7504362.2576443003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7504362.2576443003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31235.275081935335</v>
      </c>
      <c r="L1011" s="444">
        <f t="shared" ca="1" si="80"/>
        <v>7527701.2947464157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7527701.2947464157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31332.521069860813</v>
      </c>
      <c r="L1012" s="444">
        <f t="shared" ca="1" si="80"/>
        <v>7551137.5778364567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7551137.5778364567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31430.172249402651</v>
      </c>
      <c r="L1013" s="444">
        <f t="shared" ca="1" si="80"/>
        <v>7574671.5121060396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7574671.5121060396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31528.230308859253</v>
      </c>
      <c r="L1014" s="444">
        <f t="shared" ca="1" si="80"/>
        <v>7598303.5044350792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7598303.5044350792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31626.69694356358</v>
      </c>
      <c r="L1015" s="444">
        <f t="shared" ca="1" si="80"/>
        <v>7622033.9633988226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7622033.9633988226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31725.573855912509</v>
      </c>
      <c r="L1016" s="444">
        <f t="shared" ca="1" si="80"/>
        <v>7645863.2992749149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7645863.2992749149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31824.862755396229</v>
      </c>
      <c r="L1017" s="444">
        <f t="shared" ca="1" si="80"/>
        <v>7669791.9240504913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7669791.9240504913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31924.565358627791</v>
      </c>
      <c r="L1018" s="444">
        <f t="shared" ca="1" si="80"/>
        <v>7693820.2514292989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7693820.2514292989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32024.683389372829</v>
      </c>
      <c r="L1019" s="444">
        <f t="shared" ca="1" si="80"/>
        <v>7717948.696838852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7717948.696838852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32125.218578579297</v>
      </c>
      <c r="L1020" s="444">
        <f t="shared" ca="1" si="80"/>
        <v>7742177.6774376109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7742177.6774376109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32226.172664407462</v>
      </c>
      <c r="L1021" s="444">
        <f t="shared" ca="1" si="80"/>
        <v>7766507.6121221986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7766507.6121221986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32327.547392259916</v>
      </c>
      <c r="L1022" s="444">
        <f t="shared" ca="1" si="80"/>
        <v>7790938.9215346389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7790938.9215346389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32429.344514811743</v>
      </c>
      <c r="L1023" s="444">
        <f t="shared" ca="1" si="80"/>
        <v>7815472.0280696303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7815472.0280696303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32531.56579204087</v>
      </c>
      <c r="L1024" s="444">
        <f t="shared" ca="1" si="80"/>
        <v>7840107.3558818512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7840107.3558818512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32634.212991258468</v>
      </c>
      <c r="L1025" s="444">
        <f t="shared" ca="1" si="80"/>
        <v>7864845.3308932893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7864845.3308932893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32737.287887139453</v>
      </c>
      <c r="L1026" s="444">
        <f t="shared" ca="1" si="80"/>
        <v>7889686.3808006085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7889686.3808006085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32840.792261753282</v>
      </c>
      <c r="L1027" s="444">
        <f t="shared" ca="1" si="80"/>
        <v>7914630.9350825418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7914630.9350825418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32944.727904594678</v>
      </c>
      <c r="L1028" s="444">
        <f t="shared" ref="L1028:L1282" ca="1" si="106">I1028-J1028+K1028</f>
        <v>7939679.4250073163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7939679.4250073163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33049.096612614565</v>
      </c>
      <c r="L1029" s="444">
        <f t="shared" ca="1" si="106"/>
        <v>7964832.2836401109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7964832.2836401109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33153.90019025121</v>
      </c>
      <c r="L1030" s="444">
        <f t="shared" ca="1" si="106"/>
        <v>7990089.9458505418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7990089.9458505418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33259.140449461338</v>
      </c>
      <c r="L1031" s="444">
        <f t="shared" ca="1" si="106"/>
        <v>8015452.8483201833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8015452.8483201833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33364.819209751513</v>
      </c>
      <c r="L1032" s="444">
        <f t="shared" ca="1" si="106"/>
        <v>8040921.429550115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8040921.429550115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33470.938298209556</v>
      </c>
      <c r="L1033" s="444">
        <f t="shared" ca="1" si="106"/>
        <v>8066496.1298685046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8066496.1298685046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33577.499549536187</v>
      </c>
      <c r="L1034" s="444">
        <f t="shared" ca="1" si="106"/>
        <v>8092177.3914382206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8092177.3914382206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33684.504806076671</v>
      </c>
      <c r="L1035" s="444">
        <f t="shared" ca="1" si="106"/>
        <v>8117965.6582644777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8117965.6582644777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33791.955917852742</v>
      </c>
      <c r="L1036" s="444">
        <f t="shared" ca="1" si="106"/>
        <v>8143861.3762025107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8143861.3762025107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33899.854742594543</v>
      </c>
      <c r="L1037" s="444">
        <f t="shared" ca="1" si="106"/>
        <v>8169864.9929652857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8169864.9929652857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34008.203145772772</v>
      </c>
      <c r="L1038" s="444">
        <f t="shared" ca="1" si="106"/>
        <v>8195976.9581312388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8195976.9581312388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34117.003000630917</v>
      </c>
      <c r="L1039" s="444">
        <f t="shared" ca="1" si="106"/>
        <v>8222197.7231520498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8222197.7231520498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34226.256188217623</v>
      </c>
      <c r="L1040" s="444">
        <f t="shared" ca="1" si="106"/>
        <v>8248527.7413604474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8248527.7413604474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34335.964597419283</v>
      </c>
      <c r="L1041" s="444">
        <f t="shared" ca="1" si="106"/>
        <v>8274967.4679780463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8274967.4679780463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34446.130124992611</v>
      </c>
      <c r="L1042" s="444">
        <f t="shared" ca="1" si="106"/>
        <v>8301517.360123219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8301517.360123219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34556.754675597498</v>
      </c>
      <c r="L1043" s="444">
        <f t="shared" ca="1" si="106"/>
        <v>8328177.8768189969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8328177.8768189969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34667.840161829903</v>
      </c>
      <c r="L1044" s="444">
        <f t="shared" ca="1" si="106"/>
        <v>8354949.479001007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8354949.479001007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34779.388504254945</v>
      </c>
      <c r="L1045" s="444">
        <f t="shared" ca="1" si="106"/>
        <v>8381832.6295254417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8381832.6295254417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34891.401631440087</v>
      </c>
      <c r="L1046" s="444">
        <f t="shared" ca="1" si="106"/>
        <v>8408827.7931770626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8408827.7931770626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35003.881479988508</v>
      </c>
      <c r="L1047" s="444">
        <f t="shared" ca="1" si="106"/>
        <v>8435935.4366772305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8435935.4366772305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35116.829994572545</v>
      </c>
      <c r="L1048" s="444">
        <f t="shared" ca="1" si="106"/>
        <v>8463156.0286919829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8463156.0286919829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35230.249127967341</v>
      </c>
      <c r="L1049" s="444">
        <f t="shared" ca="1" si="106"/>
        <v>8490490.0398401301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8490490.0398401301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35344.140841084627</v>
      </c>
      <c r="L1050" s="444">
        <f t="shared" ca="1" si="106"/>
        <v>8517937.9427013956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8517937.9427013956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35458.507103006566</v>
      </c>
      <c r="L1051" s="444">
        <f t="shared" ca="1" si="106"/>
        <v>8545500.2118245829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8545500.2118245829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35573.349891019847</v>
      </c>
      <c r="L1052" s="444">
        <f t="shared" ca="1" si="106"/>
        <v>8573177.3237357829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8573177.3237357829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35688.671190649846</v>
      </c>
      <c r="L1053" s="444">
        <f t="shared" ca="1" si="106"/>
        <v>8600969.7569466121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8600969.7569466121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35804.472995694967</v>
      </c>
      <c r="L1054" s="444">
        <f t="shared" ca="1" si="106"/>
        <v>8628877.9919624869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8628877.9919624869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35920.757308261112</v>
      </c>
      <c r="L1055" s="444">
        <f t="shared" ca="1" si="106"/>
        <v>8656902.5112909283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8656902.5112909283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36037.526138796282</v>
      </c>
      <c r="L1056" s="444">
        <f t="shared" ca="1" si="106"/>
        <v>8685043.7994499039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8685043.7994499039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36154.78150612535</v>
      </c>
      <c r="L1057" s="444">
        <f t="shared" ca="1" si="106"/>
        <v>8713302.3429762088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8713302.3429762088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36272.525437484954</v>
      </c>
      <c r="L1058" s="444">
        <f t="shared" ca="1" si="106"/>
        <v>8741678.6304338742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8741678.6304338742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36390.759968558559</v>
      </c>
      <c r="L1059" s="444">
        <f t="shared" ca="1" si="106"/>
        <v>8770173.1524226125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8770173.1524226125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36509.487143511637</v>
      </c>
      <c r="L1060" s="444">
        <f t="shared" ca="1" si="106"/>
        <v>8798786.4015863035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8798786.4015863035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36628.709015027016</v>
      </c>
      <c r="L1061" s="444">
        <f t="shared" ca="1" si="106"/>
        <v>8827518.8726215102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8827518.8726215102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36748.427644340372</v>
      </c>
      <c r="L1062" s="444">
        <f t="shared" ca="1" si="106"/>
        <v>8856371.0622860305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8856371.0622860305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36868.645101275877</v>
      </c>
      <c r="L1063" s="444">
        <f t="shared" ca="1" si="106"/>
        <v>8885343.4694074858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8885343.4694074858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36989.363464281938</v>
      </c>
      <c r="L1064" s="444">
        <f t="shared" ca="1" si="106"/>
        <v>8914436.5948919486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8914436.5948919486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37110.5848204672</v>
      </c>
      <c r="L1065" s="444">
        <f t="shared" ca="1" si="106"/>
        <v>8943650.9417325966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8943650.9417325966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37232.31126563657</v>
      </c>
      <c r="L1066" s="444">
        <f t="shared" ca="1" si="106"/>
        <v>8972987.0150184128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8972987.0150184128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37354.544904327471</v>
      </c>
      <c r="L1067" s="444">
        <f t="shared" ca="1" si="106"/>
        <v>9002445.3219429199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9002445.3219429199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37477.287849846252</v>
      </c>
      <c r="L1068" s="444">
        <f t="shared" ca="1" si="106"/>
        <v>9032026.3718129452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9032026.3718129452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37600.542224304685</v>
      </c>
      <c r="L1069" s="444">
        <f t="shared" ca="1" si="106"/>
        <v>9061730.67605743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9061730.67605743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37724.310158656706</v>
      </c>
      <c r="L1070" s="444">
        <f t="shared" ca="1" si="106"/>
        <v>9091558.7482362669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9091558.7482362669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37848.593792735192</v>
      </c>
      <c r="L1071" s="444">
        <f t="shared" ca="1" si="106"/>
        <v>9121511.1040491816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9121511.1040491816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37973.395275289004</v>
      </c>
      <c r="L1072" s="444">
        <f t="shared" ca="1" si="106"/>
        <v>9151588.2613446508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9151588.2613446508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38098.71676402013</v>
      </c>
      <c r="L1073" s="444">
        <f t="shared" ca="1" si="106"/>
        <v>9181790.7401288506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9181790.7401288506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38224.560425620963</v>
      </c>
      <c r="L1074" s="444">
        <f t="shared" ca="1" si="106"/>
        <v>9212119.0625746511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9212119.0625746511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38350.928435811795</v>
      </c>
      <c r="L1075" s="444">
        <f t="shared" ca="1" si="106"/>
        <v>9242573.7530306429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9242573.7530306429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38477.822979378427</v>
      </c>
      <c r="L1076" s="444">
        <f t="shared" ca="1" si="106"/>
        <v>9273155.3380302005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9273155.3380302005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38605.246250209915</v>
      </c>
      <c r="L1077" s="444">
        <f t="shared" ca="1" si="106"/>
        <v>9303864.3463005908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9303864.3463005908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38733.200451336546</v>
      </c>
      <c r="L1078" s="444">
        <f t="shared" ca="1" si="106"/>
        <v>9334701.3087721076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9334701.3087721076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38861.687794967867</v>
      </c>
      <c r="L1079" s="444">
        <f t="shared" ca="1" si="106"/>
        <v>9365666.7585872561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9365666.7585872561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38990.710502530987</v>
      </c>
      <c r="L1080" s="444">
        <f t="shared" ca="1" si="106"/>
        <v>9396761.2311099675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9396761.2311099675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39120.270804708947</v>
      </c>
      <c r="L1081" s="444">
        <f t="shared" ca="1" si="106"/>
        <v>9427985.2639348563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9427985.2639348563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39250.370941479319</v>
      </c>
      <c r="L1082" s="444">
        <f t="shared" ca="1" si="106"/>
        <v>9459339.396896515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9459339.396896515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39381.013162152893</v>
      </c>
      <c r="L1083" s="444">
        <f t="shared" ca="1" si="106"/>
        <v>9490824.1720788479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9490824.1720788479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39512.199725412618</v>
      </c>
      <c r="L1084" s="444">
        <f t="shared" ca="1" si="106"/>
        <v>9522440.1338244397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9522440.1338244397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39643.932899352585</v>
      </c>
      <c r="L1085" s="444">
        <f t="shared" ca="1" si="106"/>
        <v>9554187.8287439719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9554187.8287439719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39776.214961517297</v>
      </c>
      <c r="L1086" s="444">
        <f t="shared" ca="1" si="106"/>
        <v>9586067.8057256695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9586067.8057256695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39909.04819894104</v>
      </c>
      <c r="L1087" s="444">
        <f t="shared" ca="1" si="106"/>
        <v>9618080.6159447897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9618080.6159447897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40042.434908187373</v>
      </c>
      <c r="L1088" s="444">
        <f t="shared" ca="1" si="106"/>
        <v>9650226.8128731567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9650226.8128731567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40176.377395388903</v>
      </c>
      <c r="L1089" s="444">
        <f t="shared" ca="1" si="106"/>
        <v>9682506.9522887263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9682506.9522887263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40310.877976287113</v>
      </c>
      <c r="L1090" s="444">
        <f t="shared" ca="1" si="106"/>
        <v>9714921.5922851935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9714921.5922851935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40445.938976272388</v>
      </c>
      <c r="L1091" s="444">
        <f t="shared" ca="1" si="106"/>
        <v>9747471.2932816464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9747471.2932816464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40581.562730424273</v>
      </c>
      <c r="L1092" s="444">
        <f t="shared" ca="1" si="106"/>
        <v>9780156.6180322506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9780156.6180322506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40717.751583551792</v>
      </c>
      <c r="L1093" s="444">
        <f t="shared" ca="1" si="106"/>
        <v>9812978.1316359825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9812978.1316359825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40854.50789023401</v>
      </c>
      <c r="L1094" s="444">
        <f t="shared" ca="1" si="106"/>
        <v>9845936.4015463963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9845936.4015463963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40991.834014860731</v>
      </c>
      <c r="L1095" s="444">
        <f t="shared" ca="1" si="106"/>
        <v>9879031.9975814372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9879031.9975814372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41129.732331673404</v>
      </c>
      <c r="L1096" s="444">
        <f t="shared" ca="1" si="106"/>
        <v>9912265.4919332899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9912265.4919332899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41268.205224806123</v>
      </c>
      <c r="L1097" s="444">
        <f t="shared" ca="1" si="106"/>
        <v>9945637.4591782764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9945637.4591782764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41407.2550883269</v>
      </c>
      <c r="L1098" s="444">
        <f t="shared" ca="1" si="106"/>
        <v>9979148.4762867838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9979148.4762867838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41546.884326279018</v>
      </c>
      <c r="L1099" s="444">
        <f t="shared" ca="1" si="106"/>
        <v>10012799.122633243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10012799.122633243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41687.095352722594</v>
      </c>
      <c r="L1100" s="444">
        <f t="shared" ca="1" si="106"/>
        <v>10046589.980006145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10046589.980006145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41827.890591776355</v>
      </c>
      <c r="L1101" s="444">
        <f t="shared" ca="1" si="106"/>
        <v>10080521.632618101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10080521.632618101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41969.272477659506</v>
      </c>
      <c r="L1102" s="444">
        <f t="shared" ca="1" si="106"/>
        <v>10114594.667115942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10114594.667115942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42111.243454733842</v>
      </c>
      <c r="L1103" s="444">
        <f t="shared" ca="1" si="106"/>
        <v>10148809.672590856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10148809.672590856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42253.805977545984</v>
      </c>
      <c r="L1104" s="444">
        <f t="shared" ca="1" si="106"/>
        <v>10183167.240588581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10183167.240588581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42396.962510869838</v>
      </c>
      <c r="L1105" s="444">
        <f t="shared" ca="1" si="106"/>
        <v>10217667.96511963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10217667.96511963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42540.715529749206</v>
      </c>
      <c r="L1106" s="444">
        <f t="shared" ca="1" si="106"/>
        <v>10252312.442669559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10252312.442669559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42685.067519540578</v>
      </c>
      <c r="L1107" s="444">
        <f t="shared" ca="1" si="106"/>
        <v>10287101.272209279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10287101.272209279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42830.020975956082</v>
      </c>
      <c r="L1108" s="444">
        <f t="shared" ca="1" si="106"/>
        <v>10322035.055205416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10322035.055205416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42975.578405106651</v>
      </c>
      <c r="L1109" s="444">
        <f t="shared" ca="1" si="106"/>
        <v>10357114.395630702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10357114.395630702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43121.742323545346</v>
      </c>
      <c r="L1110" s="444">
        <f t="shared" ca="1" si="106"/>
        <v>10392339.899974428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10392339.899974428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43268.515258310865</v>
      </c>
      <c r="L1111" s="444">
        <f t="shared" ca="1" si="106"/>
        <v>10427712.177252918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10427712.177252918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43415.899746971241</v>
      </c>
      <c r="L1112" s="444">
        <f t="shared" ca="1" si="106"/>
        <v>10463231.83902007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10463231.83902007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43563.898337667706</v>
      </c>
      <c r="L1113" s="444">
        <f t="shared" ca="1" si="106"/>
        <v>10498899.499377917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10498899.499377917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43712.513589158742</v>
      </c>
      <c r="L1114" s="444">
        <f t="shared" ca="1" si="106"/>
        <v>10534715.774987256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10534715.774987256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43861.74807086432</v>
      </c>
      <c r="L1115" s="444">
        <f t="shared" ca="1" si="106"/>
        <v>10570681.2850783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10570681.2850783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44011.604362910337</v>
      </c>
      <c r="L1116" s="444">
        <f t="shared" ca="1" si="106"/>
        <v>10606796.651461391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10606796.651461391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44162.085056173208</v>
      </c>
      <c r="L1117" s="444">
        <f t="shared" ca="1" si="106"/>
        <v>10643062.498537743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10643062.498537743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44313.192752324678</v>
      </c>
      <c r="L1118" s="444">
        <f t="shared" ca="1" si="106"/>
        <v>10679479.453310248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10679479.453310248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44464.930063876782</v>
      </c>
      <c r="L1119" s="444">
        <f t="shared" ca="1" si="106"/>
        <v>10716048.145394305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10716048.145394305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44617.29961422702</v>
      </c>
      <c r="L1120" s="444">
        <f t="shared" ca="1" si="106"/>
        <v>10752769.207028711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10752769.207028711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44770.30403770371</v>
      </c>
      <c r="L1121" s="444">
        <f t="shared" ca="1" si="106"/>
        <v>10789643.273086594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10789643.273086594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44923.945979611563</v>
      </c>
      <c r="L1122" s="444">
        <f t="shared" ca="1" si="106"/>
        <v>10826670.981086386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10826670.981086386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45078.228096277358</v>
      </c>
      <c r="L1123" s="444">
        <f t="shared" ca="1" si="106"/>
        <v>10863852.971202843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10863852.971202843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45233.153055095929</v>
      </c>
      <c r="L1124" s="444">
        <f t="shared" ca="1" si="106"/>
        <v>10901189.886278119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10901189.886278119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45388.723534576246</v>
      </c>
      <c r="L1125" s="444">
        <f t="shared" ca="1" si="106"/>
        <v>10938682.371832876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10938682.371832876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45544.942224387734</v>
      </c>
      <c r="L1126" s="444">
        <f t="shared" ca="1" si="106"/>
        <v>10976331.076077443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10976331.076077443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45701.811825406759</v>
      </c>
      <c r="L1127" s="444">
        <f t="shared" ca="1" si="106"/>
        <v>11014136.64992303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11014136.64992303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45859.335049763373</v>
      </c>
      <c r="L1128" s="444">
        <f t="shared" ca="1" si="106"/>
        <v>11052099.746992974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11052099.746992974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46017.514620888142</v>
      </c>
      <c r="L1129" s="444">
        <f t="shared" ca="1" si="106"/>
        <v>11090221.023634043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11090221.023634043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46176.35327355926</v>
      </c>
      <c r="L1130" s="444">
        <f t="shared" ca="1" si="106"/>
        <v>11128501.138927782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11128501.138927782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46335.853753949843</v>
      </c>
      <c r="L1131" s="444">
        <f t="shared" ca="1" si="106"/>
        <v>11166940.754701912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11166940.754701912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46496.018819675388</v>
      </c>
      <c r="L1132" s="444">
        <f t="shared" ca="1" si="106"/>
        <v>11205540.535541767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11205540.535541767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46656.851239841446</v>
      </c>
      <c r="L1133" s="444">
        <f t="shared" ca="1" si="106"/>
        <v>11244301.148801789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11244301.148801789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46818.353795091534</v>
      </c>
      <c r="L1134" s="444">
        <f t="shared" ca="1" si="106"/>
        <v>11283223.264617059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11283223.264617059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46980.529277655165</v>
      </c>
      <c r="L1135" s="444">
        <f t="shared" ca="1" si="106"/>
        <v>11322307.555914894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11322307.555914894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47143.380491396143</v>
      </c>
      <c r="L1136" s="444">
        <f t="shared" ca="1" si="106"/>
        <v>11361554.69842647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11361554.69842647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47306.910251861045</v>
      </c>
      <c r="L1137" s="444">
        <f t="shared" ca="1" si="106"/>
        <v>11400965.370698512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11400965.370698512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47471.121386327883</v>
      </c>
      <c r="L1138" s="444">
        <f t="shared" ca="1" si="106"/>
        <v>11440540.25410502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11440540.25410502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47636.016733855002</v>
      </c>
      <c r="L1139" s="444">
        <f t="shared" ca="1" si="106"/>
        <v>11480280.032859055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11480280.032859055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47801.599145330147</v>
      </c>
      <c r="L1140" s="444">
        <f t="shared" ca="1" si="106"/>
        <v>11520185.394024566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11520185.394024566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47967.871483519775</v>
      </c>
      <c r="L1141" s="444">
        <f t="shared" ca="1" si="106"/>
        <v>11560257.027528265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11560257.027528265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48134.836623118521</v>
      </c>
      <c r="L1142" s="444">
        <f t="shared" ca="1" si="106"/>
        <v>11600495.626171565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11600495.626171565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48302.497450798939</v>
      </c>
      <c r="L1143" s="444">
        <f t="shared" ca="1" si="106"/>
        <v>11640901.885642543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11640901.885642543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48470.856865261347</v>
      </c>
      <c r="L1144" s="444">
        <f t="shared" ca="1" si="106"/>
        <v>11681476.504527984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11681476.504527984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48639.917777284019</v>
      </c>
      <c r="L1145" s="444">
        <f t="shared" ca="1" si="106"/>
        <v>11722220.184325447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11722220.184325447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48809.683109773447</v>
      </c>
      <c r="L1146" s="444">
        <f t="shared" ca="1" si="106"/>
        <v>11763133.629455401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11763133.629455401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48980.155797814921</v>
      </c>
      <c r="L1147" s="444">
        <f t="shared" ca="1" si="106"/>
        <v>11804217.547273396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11804217.547273396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49151.338788723231</v>
      </c>
      <c r="L1148" s="444">
        <f t="shared" ca="1" si="106"/>
        <v>11845472.648082299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11845472.648082299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49323.235042093664</v>
      </c>
      <c r="L1149" s="444">
        <f t="shared" ca="1" si="106"/>
        <v>11886899.645144572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11886899.645144572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49495.847529853134</v>
      </c>
      <c r="L1150" s="444">
        <f t="shared" ca="1" si="106"/>
        <v>11928499.254694605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11928499.254694605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49669.179236311604</v>
      </c>
      <c r="L1151" s="444">
        <f t="shared" ca="1" si="106"/>
        <v>11970272.195951097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11970272.195951097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49843.233158213654</v>
      </c>
      <c r="L1152" s="444">
        <f t="shared" ca="1" si="106"/>
        <v>12012219.191129491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12012219.191129491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50018.012304790296</v>
      </c>
      <c r="L1153" s="444">
        <f t="shared" ca="1" si="106"/>
        <v>12054340.965454461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12054340.965454461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50193.519697811003</v>
      </c>
      <c r="L1154" s="444">
        <f t="shared" ca="1" si="106"/>
        <v>12096638.247172453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12096638.247172453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50369.758371635966</v>
      </c>
      <c r="L1155" s="444">
        <f t="shared" ca="1" si="106"/>
        <v>12139111.767564269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12139111.767564269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50546.731373268536</v>
      </c>
      <c r="L1156" s="444">
        <f t="shared" ca="1" si="106"/>
        <v>12181762.260957718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12181762.260957718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50724.441762407907</v>
      </c>
      <c r="L1157" s="444">
        <f t="shared" ca="1" si="106"/>
        <v>12224590.464740306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12224590.464740306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50902.892611502022</v>
      </c>
      <c r="L1158" s="444">
        <f t="shared" ca="1" si="106"/>
        <v>12267597.119371988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12267597.119371988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51082.087005800699</v>
      </c>
      <c r="L1159" s="444">
        <f t="shared" ca="1" si="106"/>
        <v>12310782.968397969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12310782.968397969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51262.028043408958</v>
      </c>
      <c r="L1160" s="444">
        <f t="shared" ca="1" si="106"/>
        <v>12354148.758461559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12354148.758461559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51442.71883534058</v>
      </c>
      <c r="L1161" s="444">
        <f t="shared" ca="1" si="106"/>
        <v>12397695.23931708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12397695.23931708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51624.16250557192</v>
      </c>
      <c r="L1162" s="444">
        <f t="shared" ca="1" si="106"/>
        <v>12441423.163842833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12441423.163842833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51806.362191095883</v>
      </c>
      <c r="L1163" s="444">
        <f t="shared" ca="1" si="106"/>
        <v>12485333.288054109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12485333.288054109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51989.321041976204</v>
      </c>
      <c r="L1164" s="444">
        <f t="shared" ca="1" si="106"/>
        <v>12529426.371116266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12529426.371116266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52173.042221401854</v>
      </c>
      <c r="L1165" s="444">
        <f t="shared" ca="1" si="106"/>
        <v>12573703.175357848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12573703.175357848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52357.528905741783</v>
      </c>
      <c r="L1166" s="444">
        <f t="shared" ca="1" si="106"/>
        <v>12618164.46628377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12618164.46628377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52542.784284599795</v>
      </c>
      <c r="L1167" s="444">
        <f t="shared" ca="1" si="106"/>
        <v>12662811.012588549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12662811.012588549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52728.811560869704</v>
      </c>
      <c r="L1168" s="444">
        <f t="shared" ca="1" si="106"/>
        <v>12707643.586169599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12707643.586169599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52948.514942373324</v>
      </c>
      <c r="L1169" s="444">
        <f t="shared" ca="1" si="106"/>
        <v>12760592.101111973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12760592.101111973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53169.133754633222</v>
      </c>
      <c r="L1170" s="444">
        <f t="shared" ca="1" si="106"/>
        <v>12813761.234866606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12813761.234866606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53390.671811944194</v>
      </c>
      <c r="L1171" s="444">
        <f t="shared" ca="1" si="106"/>
        <v>12867151.90667855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12867151.90667855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53613.132944493955</v>
      </c>
      <c r="L1172" s="444">
        <f t="shared" ca="1" si="106"/>
        <v>12920765.039623044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12920765.039623044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53836.520998429354</v>
      </c>
      <c r="L1173" s="444">
        <f t="shared" ca="1" si="106"/>
        <v>12974601.560621474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12974601.560621474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54060.839835922809</v>
      </c>
      <c r="L1174" s="444">
        <f t="shared" ca="1" si="106"/>
        <v>13028662.400457397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13028662.400457397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54286.093335239151</v>
      </c>
      <c r="L1175" s="444">
        <f t="shared" ca="1" si="106"/>
        <v>13082948.493792636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13082948.493792636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54512.285390802652</v>
      </c>
      <c r="L1176" s="444">
        <f t="shared" ca="1" si="106"/>
        <v>13137460.779183438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13137460.779183438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54739.419913264326</v>
      </c>
      <c r="L1177" s="444">
        <f t="shared" ca="1" si="106"/>
        <v>13192200.199096702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13192200.199096702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54967.500829569588</v>
      </c>
      <c r="L1178" s="444">
        <f t="shared" ca="1" si="106"/>
        <v>13247167.699926272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13247167.699926272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55196.532083026133</v>
      </c>
      <c r="L1179" s="444">
        <f t="shared" ca="1" si="106"/>
        <v>13302364.232009299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13302364.232009299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55426.517633372088</v>
      </c>
      <c r="L1180" s="444">
        <f t="shared" ca="1" si="106"/>
        <v>13357790.749642672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13357790.749642672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55657.461456844467</v>
      </c>
      <c r="L1181" s="444">
        <f t="shared" ca="1" si="106"/>
        <v>13413448.211099517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13413448.211099517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55889.367546247988</v>
      </c>
      <c r="L1182" s="444">
        <f t="shared" ca="1" si="106"/>
        <v>13469337.578645764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13469337.578645764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56122.239911024015</v>
      </c>
      <c r="L1183" s="444">
        <f t="shared" ca="1" si="106"/>
        <v>13525459.818556787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13525459.818556787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56356.082577319947</v>
      </c>
      <c r="L1184" s="444">
        <f t="shared" ca="1" si="106"/>
        <v>13581815.901134107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13581815.901134107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56590.89958805879</v>
      </c>
      <c r="L1185" s="444">
        <f t="shared" ca="1" si="106"/>
        <v>13638406.800722167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13638406.800722167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56826.69500300903</v>
      </c>
      <c r="L1186" s="444">
        <f t="shared" ca="1" si="106"/>
        <v>13695233.495725175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13695233.495725175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57063.472898854903</v>
      </c>
      <c r="L1187" s="444">
        <f t="shared" ca="1" si="106"/>
        <v>13752296.968624031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13752296.968624031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57301.237369266804</v>
      </c>
      <c r="L1188" s="444">
        <f t="shared" ca="1" si="106"/>
        <v>13809598.205993298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13809598.205993298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57539.992524972076</v>
      </c>
      <c r="L1189" s="444">
        <f t="shared" ca="1" si="106"/>
        <v>13867138.198518271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13867138.198518271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57779.742493826125</v>
      </c>
      <c r="L1190" s="444">
        <f t="shared" ca="1" si="106"/>
        <v>13924917.941012098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13924917.941012098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58020.491420883736</v>
      </c>
      <c r="L1191" s="444">
        <f t="shared" ca="1" si="106"/>
        <v>13982938.432432981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13982938.432432981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58262.243468470755</v>
      </c>
      <c r="L1192" s="444">
        <f t="shared" ca="1" si="106"/>
        <v>14041200.675901452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14041200.675901452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58505.002816256048</v>
      </c>
      <c r="L1193" s="444">
        <f t="shared" ca="1" si="106"/>
        <v>14099705.678717708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14099705.678717708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58748.773661323787</v>
      </c>
      <c r="L1194" s="444">
        <f t="shared" ca="1" si="106"/>
        <v>14158454.452379031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14158454.452379031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58993.560218245962</v>
      </c>
      <c r="L1195" s="444">
        <f t="shared" ca="1" si="106"/>
        <v>14217448.012597278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14217448.012597278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59239.366719155325</v>
      </c>
      <c r="L1196" s="444">
        <f t="shared" ca="1" si="106"/>
        <v>14276687.379316432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14276687.379316432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59486.197413818467</v>
      </c>
      <c r="L1197" s="444">
        <f t="shared" ca="1" si="106"/>
        <v>14336173.576730251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14336173.576730251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59734.05656970937</v>
      </c>
      <c r="L1198" s="444">
        <f t="shared" ca="1" si="106"/>
        <v>14395907.63329996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14395907.63329996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59982.948472083168</v>
      </c>
      <c r="L1199" s="444">
        <f t="shared" ca="1" si="106"/>
        <v>14455890.581772042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14455890.581772042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60232.877424050173</v>
      </c>
      <c r="L1200" s="444">
        <f t="shared" ca="1" si="106"/>
        <v>14516123.459196093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14516123.459196093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60483.84774665039</v>
      </c>
      <c r="L1201" s="444">
        <f t="shared" ca="1" si="106"/>
        <v>14576607.306942742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14576607.306942742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60735.863778928084</v>
      </c>
      <c r="L1202" s="444">
        <f t="shared" ca="1" si="106"/>
        <v>14637343.170721671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14637343.170721671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60988.929878006958</v>
      </c>
      <c r="L1203" s="444">
        <f t="shared" ca="1" si="106"/>
        <v>14698332.100599678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14698332.100599678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61243.050419165324</v>
      </c>
      <c r="L1204" s="444">
        <f t="shared" ca="1" si="106"/>
        <v>14759575.151018843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14759575.151018843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61498.229795911837</v>
      </c>
      <c r="L1205" s="444">
        <f t="shared" ca="1" si="106"/>
        <v>14821073.380814755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14821073.380814755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61754.47242006148</v>
      </c>
      <c r="L1206" s="444">
        <f t="shared" ca="1" si="106"/>
        <v>14882827.853234816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14882827.853234816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62011.782721811738</v>
      </c>
      <c r="L1207" s="444">
        <f t="shared" ca="1" si="106"/>
        <v>14944839.635956628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14944839.635956628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62270.16514981928</v>
      </c>
      <c r="L1208" s="444">
        <f t="shared" ca="1" si="106"/>
        <v>15007109.801106447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15007109.801106447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62529.624171276868</v>
      </c>
      <c r="L1209" s="444">
        <f t="shared" ca="1" si="106"/>
        <v>15069639.425277725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15069639.425277725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62790.164271990521</v>
      </c>
      <c r="L1210" s="444">
        <f t="shared" ca="1" si="106"/>
        <v>15132429.589549715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15132429.589549715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63051.789956457142</v>
      </c>
      <c r="L1211" s="444">
        <f t="shared" ca="1" si="106"/>
        <v>15195481.379506173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15195481.379506173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63314.505747942385</v>
      </c>
      <c r="L1212" s="444">
        <f t="shared" ca="1" si="106"/>
        <v>15258795.885254115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15258795.885254115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63578.316188558812</v>
      </c>
      <c r="L1213" s="444">
        <f t="shared" ca="1" si="106"/>
        <v>15322374.201442674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15322374.201442674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63843.225839344472</v>
      </c>
      <c r="L1214" s="444">
        <f t="shared" ca="1" si="106"/>
        <v>15386217.427282019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15386217.427282019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64109.239280341746</v>
      </c>
      <c r="L1215" s="444">
        <f t="shared" ca="1" si="106"/>
        <v>15450326.66656236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15450326.66656236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64376.361110676495</v>
      </c>
      <c r="L1216" s="444">
        <f t="shared" ca="1" si="106"/>
        <v>15514703.027673036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15514703.027673036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64644.595948637645</v>
      </c>
      <c r="L1217" s="444">
        <f t="shared" ca="1" si="106"/>
        <v>15579347.623621674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15579347.623621674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64913.948431756966</v>
      </c>
      <c r="L1218" s="444">
        <f t="shared" ca="1" si="106"/>
        <v>15644261.572053431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15644261.572053431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65184.4232168893</v>
      </c>
      <c r="L1219" s="444">
        <f t="shared" ca="1" si="106"/>
        <v>15709445.995270319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15709445.995270319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65456.024980292997</v>
      </c>
      <c r="L1220" s="444">
        <f t="shared" ca="1" si="106"/>
        <v>15774902.020250613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15774902.020250613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65728.758417710895</v>
      </c>
      <c r="L1221" s="444">
        <f t="shared" ca="1" si="106"/>
        <v>15840630.778668324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15840630.778668324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66002.628244451349</v>
      </c>
      <c r="L1222" s="444">
        <f t="shared" ca="1" si="106"/>
        <v>15906633.406912776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15906633.406912776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66277.639195469907</v>
      </c>
      <c r="L1223" s="444">
        <f t="shared" ca="1" si="106"/>
        <v>15972911.046108246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15972911.046108246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66553.796025451025</v>
      </c>
      <c r="L1224" s="444">
        <f t="shared" ca="1" si="106"/>
        <v>16039464.842133697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16039464.842133697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66831.103508890403</v>
      </c>
      <c r="L1225" s="444">
        <f t="shared" ca="1" si="106"/>
        <v>16106295.945642587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16106295.945642587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67109.566440177441</v>
      </c>
      <c r="L1226" s="444">
        <f t="shared" ca="1" si="106"/>
        <v>16173405.512082765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16173405.512082765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67389.189633678179</v>
      </c>
      <c r="L1227" s="444">
        <f t="shared" ca="1" si="106"/>
        <v>16240794.701716444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16240794.701716444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67669.9779238185</v>
      </c>
      <c r="L1228" s="444">
        <f t="shared" ca="1" si="106"/>
        <v>16308464.679640261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16308464.679640261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67951.936165167761</v>
      </c>
      <c r="L1229" s="444">
        <f t="shared" ca="1" si="106"/>
        <v>16376416.615805428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16376416.615805428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68235.069232522612</v>
      </c>
      <c r="L1230" s="444">
        <f t="shared" ca="1" si="106"/>
        <v>16444651.685037952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16444651.685037952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68519.38202099147</v>
      </c>
      <c r="L1231" s="444">
        <f t="shared" ca="1" si="106"/>
        <v>16513171.067058943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16513171.067058943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68804.879446078936</v>
      </c>
      <c r="L1232" s="444">
        <f t="shared" ca="1" si="106"/>
        <v>16581975.946505021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16581975.946505021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69091.56644377092</v>
      </c>
      <c r="L1233" s="444">
        <f t="shared" ca="1" si="106"/>
        <v>16651067.512948792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16651067.512948792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69379.447970619978</v>
      </c>
      <c r="L1234" s="444">
        <f t="shared" ca="1" si="106"/>
        <v>16720446.960919412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16720446.960919412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69668.529003830889</v>
      </c>
      <c r="L1235" s="444">
        <f t="shared" ca="1" si="106"/>
        <v>16790115.489923242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16790115.489923242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69958.814541346845</v>
      </c>
      <c r="L1236" s="444">
        <f t="shared" ca="1" si="106"/>
        <v>16860074.30446459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16860074.30446459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70250.309601935791</v>
      </c>
      <c r="L1237" s="444">
        <f t="shared" ca="1" si="106"/>
        <v>16930324.614066526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16930324.614066526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70543.019225277196</v>
      </c>
      <c r="L1238" s="444">
        <f t="shared" ca="1" si="106"/>
        <v>17000867.633291803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17000867.633291803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70836.948472049175</v>
      </c>
      <c r="L1239" s="444">
        <f t="shared" ca="1" si="106"/>
        <v>17071704.581763852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17071704.581763852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71132.102424016048</v>
      </c>
      <c r="L1240" s="444">
        <f t="shared" ca="1" si="106"/>
        <v>17142836.684187867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17142836.684187867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71428.486184116104</v>
      </c>
      <c r="L1241" s="444">
        <f t="shared" ca="1" si="106"/>
        <v>17214265.170371983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17214265.170371983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71726.104876549929</v>
      </c>
      <c r="L1242" s="444">
        <f t="shared" ca="1" si="106"/>
        <v>17285991.275248535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17285991.275248535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72024.963646868899</v>
      </c>
      <c r="L1243" s="444">
        <f t="shared" ca="1" si="106"/>
        <v>17358016.238895405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17358016.238895405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72325.06766206419</v>
      </c>
      <c r="L1244" s="444">
        <f t="shared" ca="1" si="106"/>
        <v>17430341.306557469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17430341.306557469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72626.422110656116</v>
      </c>
      <c r="L1245" s="444">
        <f t="shared" ca="1" si="106"/>
        <v>17502967.728668123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17502967.728668123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72929.032202783841</v>
      </c>
      <c r="L1246" s="444">
        <f t="shared" ca="1" si="106"/>
        <v>17575896.760870907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17575896.760870907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73232.903170295453</v>
      </c>
      <c r="L1247" s="444">
        <f t="shared" ca="1" si="106"/>
        <v>17649129.664041203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17649129.664041203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73538.040266838347</v>
      </c>
      <c r="L1248" s="444">
        <f t="shared" ca="1" si="106"/>
        <v>17722667.70430804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17722667.70430804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73844.448767950162</v>
      </c>
      <c r="L1249" s="444">
        <f t="shared" ca="1" si="106"/>
        <v>17796512.153075989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17796512.153075989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74152.13397114996</v>
      </c>
      <c r="L1250" s="444">
        <f t="shared" ca="1" si="106"/>
        <v>17870664.28704714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17870664.28704714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74461.101196029747</v>
      </c>
      <c r="L1251" s="444">
        <f t="shared" ca="1" si="106"/>
        <v>17945125.388243169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17945125.388243169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74771.355784346539</v>
      </c>
      <c r="L1252" s="444">
        <f t="shared" ca="1" si="106"/>
        <v>18019896.744027514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18019896.744027514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75082.903100114636</v>
      </c>
      <c r="L1253" s="444">
        <f t="shared" ca="1" si="106"/>
        <v>18094979.647127628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18094979.647127628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75395.748529698452</v>
      </c>
      <c r="L1254" s="444">
        <f t="shared" ca="1" si="106"/>
        <v>18170375.395657327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18170375.395657327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75709.897481905529</v>
      </c>
      <c r="L1255" s="444">
        <f t="shared" ca="1" si="106"/>
        <v>18246085.293139234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18246085.293139234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76025.355388080148</v>
      </c>
      <c r="L1256" s="444">
        <f t="shared" ca="1" si="106"/>
        <v>18322110.648527313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18322110.648527313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76342.127702197133</v>
      </c>
      <c r="L1257" s="444">
        <f t="shared" ca="1" si="106"/>
        <v>18398452.776229512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18398452.776229512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76660.219900956305</v>
      </c>
      <c r="L1258" s="444">
        <f t="shared" ca="1" si="106"/>
        <v>18475112.996130466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18475112.996130466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76979.637483876941</v>
      </c>
      <c r="L1259" s="444">
        <f t="shared" ca="1" si="106"/>
        <v>18552092.633614343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18552092.633614343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77300.385973393088</v>
      </c>
      <c r="L1260" s="444">
        <f t="shared" ca="1" si="106"/>
        <v>18629393.019587737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18629393.019587737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77622.470914948906</v>
      </c>
      <c r="L1261" s="444">
        <f t="shared" ca="1" si="106"/>
        <v>18707015.490502685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18707015.490502685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77945.897877094525</v>
      </c>
      <c r="L1262" s="444">
        <f t="shared" ca="1" si="106"/>
        <v>18784961.388379779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18784961.388379779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78270.672451582417</v>
      </c>
      <c r="L1263" s="444">
        <f t="shared" ca="1" si="106"/>
        <v>18863232.060831361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18863232.060831361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78596.800253463996</v>
      </c>
      <c r="L1264" s="444">
        <f t="shared" ca="1" si="106"/>
        <v>18941828.861084826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18941828.861084826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78924.28692118678</v>
      </c>
      <c r="L1265" s="444">
        <f t="shared" ca="1" si="106"/>
        <v>19020753.148006015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19020753.148006015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79253.138116691727</v>
      </c>
      <c r="L1266" s="444">
        <f t="shared" ca="1" si="106"/>
        <v>19100006.286122706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19100006.286122706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79583.359525511274</v>
      </c>
      <c r="L1267" s="444">
        <f t="shared" ca="1" si="106"/>
        <v>19179589.645648219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19179589.645648219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79914.956856867575</v>
      </c>
      <c r="L1268" s="444">
        <f t="shared" ca="1" si="106"/>
        <v>19259504.602505088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19259504.602505088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80247.935843771193</v>
      </c>
      <c r="L1269" s="444">
        <f t="shared" ca="1" si="106"/>
        <v>19339752.538348857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19339752.538348857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80582.302243120241</v>
      </c>
      <c r="L1270" s="444">
        <f t="shared" ca="1" si="106"/>
        <v>19420334.840591978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19420334.840591978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80918.061835799905</v>
      </c>
      <c r="L1271" s="444">
        <f t="shared" ca="1" si="106"/>
        <v>19501252.902427778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19501252.902427778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81255.220426782413</v>
      </c>
      <c r="L1272" s="444">
        <f t="shared" ca="1" si="106"/>
        <v>19582508.122854561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19582508.122854561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81593.783845227328</v>
      </c>
      <c r="L1273" s="444">
        <f t="shared" ca="1" si="106"/>
        <v>19664101.906699788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19664101.906699788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81933.757944582452</v>
      </c>
      <c r="L1274" s="444">
        <f t="shared" ca="1" si="106"/>
        <v>19746035.664644372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19746035.664644372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82275.148602684887</v>
      </c>
      <c r="L1275" s="444">
        <f t="shared" ca="1" si="106"/>
        <v>19828310.813247055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19828310.813247055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82617.961721862725</v>
      </c>
      <c r="L1276" s="444">
        <f t="shared" ca="1" si="106"/>
        <v>19910928.774968918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19910928.774968918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82962.203229037157</v>
      </c>
      <c r="L1277" s="444">
        <f t="shared" ca="1" si="106"/>
        <v>19993890.978197955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19993890.978197955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83307.879075824807</v>
      </c>
      <c r="L1278" s="444">
        <f t="shared" ca="1" si="106"/>
        <v>20077198.85727378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20077198.85727378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83654.995238640753</v>
      </c>
      <c r="L1279" s="444">
        <f t="shared" ca="1" si="106"/>
        <v>20160853.852512419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20160853.852512419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84003.557718801749</v>
      </c>
      <c r="L1280" s="444">
        <f t="shared" ca="1" si="106"/>
        <v>20244857.410231221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20244857.410231221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84353.572542630092</v>
      </c>
      <c r="L1281" s="444">
        <f t="shared" ca="1" si="106"/>
        <v>20329210.982773852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20329210.982773852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84705.045761557718</v>
      </c>
      <c r="L1282" s="444">
        <f t="shared" ca="1" si="106"/>
        <v>20413916.028535411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20413916.028535411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85057.983452230881</v>
      </c>
      <c r="L1283" s="444">
        <f t="shared" ref="L1283:L1537" ca="1" si="127">I1283-J1283+K1283</f>
        <v>20498974.011987641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20498974.011987641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85412.391716615166</v>
      </c>
      <c r="L1284" s="444">
        <f t="shared" ca="1" si="127"/>
        <v>20584386.403704256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20584386.403704256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85768.276682101059</v>
      </c>
      <c r="L1285" s="444">
        <f t="shared" ca="1" si="127"/>
        <v>20670154.680386357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20670154.680386357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86125.644501609815</v>
      </c>
      <c r="L1286" s="444">
        <f t="shared" ca="1" si="127"/>
        <v>20756280.324887969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20756280.324887969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86484.501353699874</v>
      </c>
      <c r="L1287" s="444">
        <f t="shared" ca="1" si="127"/>
        <v>20842764.826241668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20842764.826241668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86844.853442673615</v>
      </c>
      <c r="L1288" s="444">
        <f t="shared" ca="1" si="127"/>
        <v>20929609.679684341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20929609.679684341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87206.706998684749</v>
      </c>
      <c r="L1289" s="444">
        <f t="shared" ca="1" si="127"/>
        <v>21016816.386683024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21016816.386683024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87570.06827784593</v>
      </c>
      <c r="L1290" s="444">
        <f t="shared" ca="1" si="127"/>
        <v>21104386.454960871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21104386.454960871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87934.943562336965</v>
      </c>
      <c r="L1291" s="444">
        <f t="shared" ca="1" si="127"/>
        <v>21192321.398523208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21192321.398523208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88301.339160513366</v>
      </c>
      <c r="L1292" s="444">
        <f t="shared" ca="1" si="127"/>
        <v>21280622.737683721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21280622.737683721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88669.261407015496</v>
      </c>
      <c r="L1293" s="444">
        <f t="shared" ca="1" si="127"/>
        <v>21369291.999090735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21369291.999090735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89038.716662878054</v>
      </c>
      <c r="L1294" s="444">
        <f t="shared" ca="1" si="127"/>
        <v>21458330.715753611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21458330.715753611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89409.711315640045</v>
      </c>
      <c r="L1295" s="444">
        <f t="shared" ca="1" si="127"/>
        <v>21547740.42706925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21547740.42706925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89782.251779455211</v>
      </c>
      <c r="L1296" s="444">
        <f t="shared" ca="1" si="127"/>
        <v>21637522.678848706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21637522.678848706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90156.344495202939</v>
      </c>
      <c r="L1297" s="444">
        <f t="shared" ca="1" si="127"/>
        <v>21727679.02334391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21727679.02334391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90531.995930599616</v>
      </c>
      <c r="L1298" s="444">
        <f t="shared" ca="1" si="127"/>
        <v>21818211.01927451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21818211.01927451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90909.212580310457</v>
      </c>
      <c r="L1299" s="444">
        <f t="shared" ca="1" si="127"/>
        <v>21909120.231854822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21909120.231854822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91288.000966061765</v>
      </c>
      <c r="L1300" s="444">
        <f t="shared" ca="1" si="127"/>
        <v>22000408.232820883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22000408.232820883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91668.367636753683</v>
      </c>
      <c r="L1301" s="444">
        <f t="shared" ca="1" si="127"/>
        <v>22092076.600457639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22092076.600457639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92050.319168573493</v>
      </c>
      <c r="L1302" s="444">
        <f t="shared" ca="1" si="127"/>
        <v>22184126.919626214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22184126.919626214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92433.862165109225</v>
      </c>
      <c r="L1303" s="444">
        <f t="shared" ca="1" si="127"/>
        <v>22276560.781791322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22276560.781791322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92819.003257463846</v>
      </c>
      <c r="L1304" s="444">
        <f t="shared" ca="1" si="127"/>
        <v>22369379.785048787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22369379.785048787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93205.749104369941</v>
      </c>
      <c r="L1305" s="444">
        <f t="shared" ca="1" si="127"/>
        <v>22462585.534153156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22462585.534153156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93594.10639230482</v>
      </c>
      <c r="L1306" s="444">
        <f t="shared" ca="1" si="127"/>
        <v>22556179.640545461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22556179.640545461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93984.081835606092</v>
      </c>
      <c r="L1307" s="444">
        <f t="shared" ca="1" si="127"/>
        <v>22650163.722381067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22650163.722381067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94375.682176587783</v>
      </c>
      <c r="L1308" s="444">
        <f t="shared" ca="1" si="127"/>
        <v>22744539.404557653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22744539.404557653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94768.914185656889</v>
      </c>
      <c r="L1309" s="444">
        <f t="shared" ca="1" si="127"/>
        <v>22839308.318743311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22839308.318743311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95163.784661430458</v>
      </c>
      <c r="L1310" s="444">
        <f t="shared" ca="1" si="127"/>
        <v>22934472.103404742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22934472.103404742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95560.300430853094</v>
      </c>
      <c r="L1311" s="444">
        <f t="shared" ca="1" si="127"/>
        <v>23030032.403835595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23030032.403835595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95958.468349314979</v>
      </c>
      <c r="L1312" s="444">
        <f t="shared" ca="1" si="127"/>
        <v>23125990.87218491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23125990.87218491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96358.295300770464</v>
      </c>
      <c r="L1313" s="444">
        <f t="shared" ca="1" si="127"/>
        <v>23222349.16748568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23222349.16748568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96759.788197857008</v>
      </c>
      <c r="L1314" s="444">
        <f t="shared" ca="1" si="127"/>
        <v>23319108.955683537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23319108.955683537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97162.953982014733</v>
      </c>
      <c r="L1315" s="444">
        <f t="shared" ca="1" si="127"/>
        <v>23416271.909665551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23416271.909665551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97567.799623606465</v>
      </c>
      <c r="L1316" s="444">
        <f t="shared" ca="1" si="127"/>
        <v>23513839.709289156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23513839.709289156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97974.332122038148</v>
      </c>
      <c r="L1317" s="444">
        <f t="shared" ca="1" si="127"/>
        <v>23611814.041411195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23611814.041411195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98382.558505879977</v>
      </c>
      <c r="L1318" s="444">
        <f t="shared" ca="1" si="127"/>
        <v>23710196.599917077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23710196.599917077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98792.485832987819</v>
      </c>
      <c r="L1319" s="444">
        <f t="shared" ca="1" si="127"/>
        <v>23808989.085750066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23808989.085750066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99204.121190625272</v>
      </c>
      <c r="L1320" s="444">
        <f t="shared" ca="1" si="127"/>
        <v>23908193.206940692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23908193.206940692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99617.47169558621</v>
      </c>
      <c r="L1321" s="444">
        <f t="shared" ca="1" si="127"/>
        <v>24007810.678636279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24007810.678636279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100032.54449431783</v>
      </c>
      <c r="L1322" s="444">
        <f t="shared" ca="1" si="127"/>
        <v>24107843.223130595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24107843.223130595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100449.34676304414</v>
      </c>
      <c r="L1323" s="444">
        <f t="shared" ca="1" si="127"/>
        <v>24208292.56989364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24208292.56989364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100867.88570789016</v>
      </c>
      <c r="L1324" s="444">
        <f t="shared" ca="1" si="127"/>
        <v>24309160.455601528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24309160.455601528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101288.16856500637</v>
      </c>
      <c r="L1325" s="444">
        <f t="shared" ca="1" si="127"/>
        <v>24410448.624166533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24410448.624166533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101710.20260069388</v>
      </c>
      <c r="L1326" s="444">
        <f t="shared" ca="1" si="127"/>
        <v>24512158.826767229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24512158.826767229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102133.99511153012</v>
      </c>
      <c r="L1327" s="444">
        <f t="shared" ca="1" si="127"/>
        <v>24614292.821878757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24614292.821878757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102559.55342449482</v>
      </c>
      <c r="L1328" s="444">
        <f t="shared" ca="1" si="127"/>
        <v>24716852.375303254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24716852.375303254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102986.88489709688</v>
      </c>
      <c r="L1329" s="444">
        <f t="shared" ca="1" si="127"/>
        <v>24819839.260200351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24819839.260200351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103415.99691750147</v>
      </c>
      <c r="L1330" s="444">
        <f t="shared" ca="1" si="127"/>
        <v>24923255.257117853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24923255.257117853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103846.89690465771</v>
      </c>
      <c r="L1331" s="444">
        <f t="shared" ca="1" si="127"/>
        <v>25027102.154022511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25027102.154022511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104279.59230842713</v>
      </c>
      <c r="L1332" s="444">
        <f t="shared" ca="1" si="127"/>
        <v>25131381.746330939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25131381.746330939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104714.09060971225</v>
      </c>
      <c r="L1333" s="444">
        <f t="shared" ca="1" si="127"/>
        <v>25236095.83694065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25236095.83694065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105150.39932058605</v>
      </c>
      <c r="L1334" s="444">
        <f t="shared" ca="1" si="127"/>
        <v>25341246.236261237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25341246.236261237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105588.52598442182</v>
      </c>
      <c r="L1335" s="444">
        <f t="shared" ca="1" si="127"/>
        <v>25446834.762245659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25446834.762245659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106028.47817602358</v>
      </c>
      <c r="L1336" s="444">
        <f t="shared" ca="1" si="127"/>
        <v>25552863.240421683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25552863.240421683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106470.26350175701</v>
      </c>
      <c r="L1337" s="444">
        <f t="shared" ca="1" si="127"/>
        <v>25659333.503923438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25659333.503923438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106913.88959968099</v>
      </c>
      <c r="L1338" s="444">
        <f t="shared" ca="1" si="127"/>
        <v>25766247.393523119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25766247.393523119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107359.36413967966</v>
      </c>
      <c r="L1339" s="444">
        <f t="shared" ca="1" si="127"/>
        <v>25873606.757662799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25873606.757662799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107806.694823595</v>
      </c>
      <c r="L1340" s="444">
        <f t="shared" ca="1" si="127"/>
        <v>25981413.452486396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25981413.452486396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108255.88938535999</v>
      </c>
      <c r="L1341" s="444">
        <f t="shared" ca="1" si="127"/>
        <v>26089669.341871757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26089669.341871757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108706.95559113233</v>
      </c>
      <c r="L1342" s="444">
        <f t="shared" ca="1" si="127"/>
        <v>26198376.297462888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26198376.297462888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109159.9012394287</v>
      </c>
      <c r="L1343" s="444">
        <f t="shared" ca="1" si="127"/>
        <v>26307536.198702317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26307536.198702317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109614.73416125966</v>
      </c>
      <c r="L1344" s="444">
        <f t="shared" ca="1" si="127"/>
        <v>26417150.932863578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26417150.932863578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110071.4622202649</v>
      </c>
      <c r="L1345" s="444">
        <f t="shared" ca="1" si="127"/>
        <v>26527222.395083845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26527222.395083845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110530.09331284935</v>
      </c>
      <c r="L1346" s="444">
        <f t="shared" ca="1" si="127"/>
        <v>26637752.488396693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26637752.488396693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110990.63536831955</v>
      </c>
      <c r="L1347" s="444">
        <f t="shared" ca="1" si="127"/>
        <v>26748743.123765014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26748743.123765014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111453.0963490209</v>
      </c>
      <c r="L1348" s="444">
        <f t="shared" ca="1" si="127"/>
        <v>26860196.220114034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26860196.220114034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111917.48425047516</v>
      </c>
      <c r="L1349" s="444">
        <f t="shared" ca="1" si="127"/>
        <v>26972113.704364508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26972113.704364508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112383.80710151879</v>
      </c>
      <c r="L1350" s="444">
        <f t="shared" ca="1" si="127"/>
        <v>27084497.511466026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27084497.511466026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112852.07296444177</v>
      </c>
      <c r="L1351" s="444">
        <f t="shared" ca="1" si="127"/>
        <v>27197349.584430467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27197349.584430467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113322.28993512694</v>
      </c>
      <c r="L1352" s="444">
        <f t="shared" ca="1" si="127"/>
        <v>27310671.874365594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27310671.874365594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113794.46614318996</v>
      </c>
      <c r="L1353" s="444">
        <f t="shared" ca="1" si="127"/>
        <v>27424466.340508785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27424466.340508785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114268.60975211994</v>
      </c>
      <c r="L1354" s="444">
        <f t="shared" ca="1" si="127"/>
        <v>27538734.950260904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27538734.950260904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114744.72895942043</v>
      </c>
      <c r="L1355" s="444">
        <f t="shared" ca="1" si="127"/>
        <v>27653479.679220323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27653479.679220323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115222.83199675132</v>
      </c>
      <c r="L1356" s="444">
        <f t="shared" ca="1" si="127"/>
        <v>27768702.511217073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27768702.511217073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115702.92713007114</v>
      </c>
      <c r="L1357" s="444">
        <f t="shared" ca="1" si="127"/>
        <v>27884405.438347142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27884405.438347142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116185.02265977974</v>
      </c>
      <c r="L1358" s="444">
        <f t="shared" ca="1" si="127"/>
        <v>28000590.461006921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28000590.461006921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116669.12692086217</v>
      </c>
      <c r="L1359" s="444">
        <f t="shared" ca="1" si="127"/>
        <v>28117259.587927785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28117259.587927785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117155.24828303244</v>
      </c>
      <c r="L1360" s="444">
        <f t="shared" ca="1" si="127"/>
        <v>28234414.836210817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28234414.836210817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117643.39515087839</v>
      </c>
      <c r="L1361" s="444">
        <f t="shared" ca="1" si="127"/>
        <v>28352058.231361695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28352058.231361695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118133.57596400706</v>
      </c>
      <c r="L1362" s="444">
        <f t="shared" ca="1" si="127"/>
        <v>28470191.807325702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28470191.807325702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118625.79919719043</v>
      </c>
      <c r="L1363" s="444">
        <f t="shared" ca="1" si="127"/>
        <v>28588817.606522892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28588817.606522892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119120.07336051205</v>
      </c>
      <c r="L1364" s="444">
        <f t="shared" ca="1" si="127"/>
        <v>28707937.679883406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28707937.679883406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119616.40699951419</v>
      </c>
      <c r="L1365" s="444">
        <f t="shared" ca="1" si="127"/>
        <v>28827554.086882919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28827554.086882919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120114.80869534551</v>
      </c>
      <c r="L1366" s="444">
        <f t="shared" ca="1" si="127"/>
        <v>28947668.895578265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28947668.895578265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120615.28706490945</v>
      </c>
      <c r="L1367" s="444">
        <f t="shared" ca="1" si="127"/>
        <v>29068284.182643175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29068284.182643175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121117.85076101322</v>
      </c>
      <c r="L1368" s="444">
        <f t="shared" ca="1" si="127"/>
        <v>29189402.03340419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29189402.03340419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121622.50847251745</v>
      </c>
      <c r="L1369" s="444">
        <f t="shared" ca="1" si="127"/>
        <v>29311024.541876707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29311024.541876707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122129.26892448628</v>
      </c>
      <c r="L1370" s="444">
        <f t="shared" ca="1" si="127"/>
        <v>29433153.810801193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29433153.810801193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122638.14087833831</v>
      </c>
      <c r="L1371" s="444">
        <f t="shared" ca="1" si="127"/>
        <v>29555791.951679531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29555791.951679531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123149.13313199802</v>
      </c>
      <c r="L1372" s="444">
        <f t="shared" ca="1" si="127"/>
        <v>29678941.084811531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29678941.084811531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123662.25452004804</v>
      </c>
      <c r="L1373" s="444">
        <f t="shared" ca="1" si="127"/>
        <v>29802603.339331578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29802603.339331578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124177.51391388156</v>
      </c>
      <c r="L1374" s="444">
        <f t="shared" ca="1" si="127"/>
        <v>29926780.853245459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29926780.853245459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124694.92022185608</v>
      </c>
      <c r="L1375" s="444">
        <f t="shared" ca="1" si="127"/>
        <v>30051475.773467317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30051475.773467317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125214.48238944715</v>
      </c>
      <c r="L1376" s="444">
        <f t="shared" ca="1" si="127"/>
        <v>30176690.255856764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30176690.255856764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125736.20939940317</v>
      </c>
      <c r="L1377" s="444">
        <f t="shared" ca="1" si="127"/>
        <v>30302426.465256166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30302426.465256166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126260.1102719007</v>
      </c>
      <c r="L1378" s="444">
        <f t="shared" ca="1" si="127"/>
        <v>30428686.575528067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30428686.575528067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126786.19406470026</v>
      </c>
      <c r="L1379" s="444">
        <f t="shared" ca="1" si="127"/>
        <v>30555472.769592766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30555472.769592766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127314.46987330317</v>
      </c>
      <c r="L1380" s="444">
        <f t="shared" ca="1" si="127"/>
        <v>30682787.239466067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30682787.239466067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127844.94683110861</v>
      </c>
      <c r="L1381" s="444">
        <f t="shared" ca="1" si="127"/>
        <v>30810632.186297175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30810632.186297175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128377.63410957155</v>
      </c>
      <c r="L1382" s="444">
        <f t="shared" ca="1" si="127"/>
        <v>30939009.820406746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30939009.820406746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128912.54091836144</v>
      </c>
      <c r="L1383" s="444">
        <f t="shared" ca="1" si="127"/>
        <v>31067922.361325108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31067922.361325108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129449.67650552129</v>
      </c>
      <c r="L1384" s="444">
        <f t="shared" ca="1" si="127"/>
        <v>31197372.037830628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31197372.037830628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129989.05015762761</v>
      </c>
      <c r="L1385" s="444">
        <f t="shared" ca="1" si="127"/>
        <v>31327361.087988257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31327361.087988257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130530.67119995107</v>
      </c>
      <c r="L1386" s="444">
        <f t="shared" ca="1" si="127"/>
        <v>31457891.759188209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31457891.759188209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131074.54899661752</v>
      </c>
      <c r="L1387" s="444">
        <f t="shared" ca="1" si="127"/>
        <v>31588966.308184825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31588966.308184825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131620.69295077008</v>
      </c>
      <c r="L1388" s="444">
        <f t="shared" ca="1" si="127"/>
        <v>31720587.001135595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31720587.001135595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132169.11250473163</v>
      </c>
      <c r="L1389" s="444">
        <f t="shared" ca="1" si="127"/>
        <v>31852756.113640327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31852756.113640327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132719.81714016802</v>
      </c>
      <c r="L1390" s="444">
        <f t="shared" ca="1" si="127"/>
        <v>31985475.930780496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31985475.930780496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133272.81637825206</v>
      </c>
      <c r="L1391" s="444">
        <f t="shared" ca="1" si="127"/>
        <v>32118748.747158747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32118748.747158747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133828.11977982812</v>
      </c>
      <c r="L1392" s="444">
        <f t="shared" ca="1" si="127"/>
        <v>32252576.866938576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32252576.866938576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134385.7369455774</v>
      </c>
      <c r="L1393" s="444">
        <f t="shared" ca="1" si="127"/>
        <v>32386962.603884153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32386962.603884153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134945.67751618396</v>
      </c>
      <c r="L1394" s="444">
        <f t="shared" ca="1" si="127"/>
        <v>32521908.281400338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32521908.281400338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135507.9511725014</v>
      </c>
      <c r="L1395" s="444">
        <f t="shared" ca="1" si="127"/>
        <v>32657416.232572839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32657416.232572839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136072.56763572016</v>
      </c>
      <c r="L1396" s="444">
        <f t="shared" ca="1" si="127"/>
        <v>32793488.800208557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32793488.800208557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136639.53666753566</v>
      </c>
      <c r="L1397" s="444">
        <f t="shared" ca="1" si="127"/>
        <v>32930128.336876094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32930128.336876094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137208.86807031705</v>
      </c>
      <c r="L1398" s="444">
        <f t="shared" ca="1" si="127"/>
        <v>33067337.20494641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33067337.20494641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137780.57168727671</v>
      </c>
      <c r="L1399" s="444">
        <f t="shared" ca="1" si="127"/>
        <v>33205117.776633687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33205117.776633687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138354.65740264035</v>
      </c>
      <c r="L1400" s="444">
        <f t="shared" ca="1" si="127"/>
        <v>33343472.434036329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33343472.434036329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138931.13514181803</v>
      </c>
      <c r="L1401" s="444">
        <f t="shared" ca="1" si="127"/>
        <v>33482403.569178149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33482403.569178149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139510.01487157561</v>
      </c>
      <c r="L1402" s="444">
        <f t="shared" ca="1" si="127"/>
        <v>33621913.584049724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33621913.584049724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140091.30660020717</v>
      </c>
      <c r="L1403" s="444">
        <f t="shared" ca="1" si="127"/>
        <v>33762004.89064993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33762004.89064993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140675.02037770805</v>
      </c>
      <c r="L1404" s="444">
        <f t="shared" ca="1" si="127"/>
        <v>33902679.91102764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33902679.91102764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141261.1662959485</v>
      </c>
      <c r="L1405" s="444">
        <f t="shared" ca="1" si="127"/>
        <v>34043941.077323586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34043941.077323586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141849.75448884827</v>
      </c>
      <c r="L1406" s="444">
        <f t="shared" ca="1" si="127"/>
        <v>34185790.831812434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34185790.831812434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142440.79513255181</v>
      </c>
      <c r="L1407" s="444">
        <f t="shared" ca="1" si="127"/>
        <v>34328231.626944989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34328231.626944989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143034.29844560413</v>
      </c>
      <c r="L1408" s="444">
        <f t="shared" ca="1" si="127"/>
        <v>34471265.925390594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34471265.925390594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143630.27468912746</v>
      </c>
      <c r="L1409" s="444">
        <f t="shared" ca="1" si="127"/>
        <v>34614896.200079724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34614896.200079724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144228.73416699885</v>
      </c>
      <c r="L1410" s="444">
        <f t="shared" ca="1" si="127"/>
        <v>34759124.934246726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34759124.934246726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144829.68722602804</v>
      </c>
      <c r="L1411" s="444">
        <f t="shared" ca="1" si="127"/>
        <v>34903954.621472754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34903954.621472754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145433.14425613647</v>
      </c>
      <c r="L1412" s="444">
        <f t="shared" ca="1" si="127"/>
        <v>35049387.765728891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35049387.765728891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146039.11569053703</v>
      </c>
      <c r="L1413" s="444">
        <f t="shared" ca="1" si="127"/>
        <v>35195426.881419428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35195426.881419428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146647.61200591427</v>
      </c>
      <c r="L1414" s="444">
        <f t="shared" ca="1" si="127"/>
        <v>35342074.493425339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35342074.493425339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147258.64372260557</v>
      </c>
      <c r="L1415" s="444">
        <f t="shared" ca="1" si="127"/>
        <v>35489333.137147948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35489333.137147948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147872.22140478311</v>
      </c>
      <c r="L1416" s="444">
        <f t="shared" ca="1" si="127"/>
        <v>35637205.358552732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35637205.358552732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148488.35566063639</v>
      </c>
      <c r="L1417" s="444">
        <f t="shared" ca="1" si="127"/>
        <v>35785693.714213371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35785693.714213371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149107.05714255571</v>
      </c>
      <c r="L1418" s="444">
        <f t="shared" ca="1" si="127"/>
        <v>35934800.771355927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35934800.771355927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149728.33654731637</v>
      </c>
      <c r="L1419" s="444">
        <f t="shared" ca="1" si="127"/>
        <v>36084529.107903242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36084529.107903242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150352.20461626351</v>
      </c>
      <c r="L1420" s="444">
        <f t="shared" ca="1" si="127"/>
        <v>36234881.312519506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36234881.312519506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150978.67213549794</v>
      </c>
      <c r="L1421" s="444">
        <f t="shared" ca="1" si="127"/>
        <v>36385859.984655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36385859.984655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151607.74993606249</v>
      </c>
      <c r="L1422" s="444">
        <f t="shared" ca="1" si="127"/>
        <v>36537467.734591059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36537467.734591059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152239.44889412943</v>
      </c>
      <c r="L1423" s="444">
        <f t="shared" ca="1" si="127"/>
        <v>36689707.183485188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36689707.183485188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152873.77993118827</v>
      </c>
      <c r="L1424" s="444">
        <f t="shared" ca="1" si="127"/>
        <v>36842580.963416375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36842580.963416375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153510.7540142349</v>
      </c>
      <c r="L1425" s="444">
        <f t="shared" ca="1" si="127"/>
        <v>36996091.717430606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36996091.717430606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154150.38215596086</v>
      </c>
      <c r="L1426" s="444">
        <f t="shared" ca="1" si="127"/>
        <v>37150242.099586569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37150242.099586569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154792.67541494404</v>
      </c>
      <c r="L1427" s="444">
        <f t="shared" ca="1" si="127"/>
        <v>37305034.775001511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37305034.775001511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155437.64489583962</v>
      </c>
      <c r="L1428" s="444">
        <f t="shared" ca="1" si="127"/>
        <v>37460472.419897348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37460472.419897348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156085.30174957227</v>
      </c>
      <c r="L1429" s="444">
        <f t="shared" ca="1" si="127"/>
        <v>37616557.72164692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37616557.72164692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156735.65717352883</v>
      </c>
      <c r="L1430" s="444">
        <f t="shared" ca="1" si="127"/>
        <v>37773293.378820449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37773293.378820449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157388.72241175186</v>
      </c>
      <c r="L1431" s="444">
        <f t="shared" ca="1" si="127"/>
        <v>37930682.101232201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37930682.101232201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158044.50875513416</v>
      </c>
      <c r="L1432" s="444">
        <f t="shared" ca="1" si="127"/>
        <v>38088726.609987333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38088726.609987333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158703.02754161388</v>
      </c>
      <c r="L1433" s="444">
        <f t="shared" ca="1" si="127"/>
        <v>38247429.637528948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38247429.637528948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159364.29015637061</v>
      </c>
      <c r="L1434" s="444">
        <f t="shared" ca="1" si="127"/>
        <v>38406793.92768532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38406793.92768532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160028.30803202218</v>
      </c>
      <c r="L1435" s="444">
        <f t="shared" ca="1" si="127"/>
        <v>38566822.235717341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38566822.235717341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160695.09264882226</v>
      </c>
      <c r="L1436" s="444">
        <f t="shared" ca="1" si="127"/>
        <v>38727517.32836616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38727517.32836616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161364.65553485899</v>
      </c>
      <c r="L1437" s="444">
        <f t="shared" ca="1" si="127"/>
        <v>38888881.983901016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38888881.983901016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162037.00826625424</v>
      </c>
      <c r="L1438" s="444">
        <f t="shared" ca="1" si="127"/>
        <v>39050918.992167272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39050918.992167272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162712.16246736364</v>
      </c>
      <c r="L1439" s="444">
        <f t="shared" ca="1" si="127"/>
        <v>39213631.154634632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39213631.154634632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163390.12981097764</v>
      </c>
      <c r="L1440" s="444">
        <f t="shared" ca="1" si="127"/>
        <v>39377021.284445606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39377021.284445606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164070.92201852336</v>
      </c>
      <c r="L1441" s="444">
        <f t="shared" ca="1" si="127"/>
        <v>39541092.206464127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39541092.206464127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164754.55086026719</v>
      </c>
      <c r="L1442" s="444">
        <f t="shared" ca="1" si="127"/>
        <v>39705846.757324398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39705846.757324398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165441.02815551832</v>
      </c>
      <c r="L1443" s="444">
        <f t="shared" ca="1" si="127"/>
        <v>39871287.785479918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39871287.785479918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166130.365772833</v>
      </c>
      <c r="L1444" s="444">
        <f t="shared" ca="1" si="127"/>
        <v>40037418.151252754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40037418.151252754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166822.5756302198</v>
      </c>
      <c r="L1445" s="444">
        <f t="shared" ca="1" si="127"/>
        <v>40204240.726882972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40204240.726882972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167517.66969534571</v>
      </c>
      <c r="L1446" s="444">
        <f t="shared" ca="1" si="127"/>
        <v>40371758.396578319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40371758.396578319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168215.659985743</v>
      </c>
      <c r="L1447" s="444">
        <f t="shared" ca="1" si="127"/>
        <v>40539974.056564063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40539974.056564063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168916.55856901692</v>
      </c>
      <c r="L1448" s="444">
        <f t="shared" ca="1" si="127"/>
        <v>40708890.615133077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40708890.615133077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169620.3775630545</v>
      </c>
      <c r="L1449" s="444">
        <f t="shared" ca="1" si="127"/>
        <v>40878510.992696129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40878510.992696129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170327.12913623388</v>
      </c>
      <c r="L1450" s="444">
        <f t="shared" ca="1" si="127"/>
        <v>41048838.121832363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41048838.121832363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171036.82550763484</v>
      </c>
      <c r="L1451" s="444">
        <f t="shared" ca="1" si="127"/>
        <v>41219874.947339997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41219874.947339997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171749.47894725</v>
      </c>
      <c r="L1452" s="444">
        <f t="shared" ca="1" si="127"/>
        <v>41391624.426287249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41391624.426287249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172465.10177619685</v>
      </c>
      <c r="L1453" s="444">
        <f t="shared" ca="1" si="127"/>
        <v>41564089.528063446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41564089.528063446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173183.70636693103</v>
      </c>
      <c r="L1454" s="444">
        <f t="shared" ca="1" si="127"/>
        <v>41737273.23443038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41737273.23443038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173905.3051434599</v>
      </c>
      <c r="L1455" s="444">
        <f t="shared" ca="1" si="127"/>
        <v>41911178.539573841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41911178.539573841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174629.91058155766</v>
      </c>
      <c r="L1456" s="444">
        <f t="shared" ca="1" si="127"/>
        <v>42085808.4501554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42085808.4501554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175357.53520898084</v>
      </c>
      <c r="L1457" s="444">
        <f t="shared" ca="1" si="127"/>
        <v>42261165.985364377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42261165.985364377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176088.1916056849</v>
      </c>
      <c r="L1458" s="444">
        <f t="shared" ca="1" si="127"/>
        <v>42437254.176970065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42437254.176970065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176821.89240404192</v>
      </c>
      <c r="L1459" s="444">
        <f t="shared" ca="1" si="127"/>
        <v>42614076.069374107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42614076.069374107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177558.65028905877</v>
      </c>
      <c r="L1460" s="444">
        <f t="shared" ca="1" si="127"/>
        <v>42791634.719663166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42791634.719663166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178298.47799859653</v>
      </c>
      <c r="L1461" s="444">
        <f t="shared" ca="1" si="127"/>
        <v>42969933.197661765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42969933.197661765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179041.38832359068</v>
      </c>
      <c r="L1462" s="444">
        <f t="shared" ca="1" si="127"/>
        <v>43148974.585985355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43148974.585985355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179787.3941082723</v>
      </c>
      <c r="L1463" s="444">
        <f t="shared" ca="1" si="127"/>
        <v>43328761.980093628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43328761.980093628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180536.50825039012</v>
      </c>
      <c r="L1464" s="444">
        <f t="shared" ca="1" si="127"/>
        <v>43509298.488344021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43509298.488344021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181288.74370143341</v>
      </c>
      <c r="L1465" s="444">
        <f t="shared" ca="1" si="127"/>
        <v>43690587.232045457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43690587.232045457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182044.11346685607</v>
      </c>
      <c r="L1466" s="444">
        <f t="shared" ca="1" si="127"/>
        <v>43872631.345512316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43872631.345512316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182802.6306063013</v>
      </c>
      <c r="L1467" s="444">
        <f t="shared" ca="1" si="127"/>
        <v>44055433.976118617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44055433.976118617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183564.30823382756</v>
      </c>
      <c r="L1468" s="444">
        <f t="shared" ca="1" si="127"/>
        <v>44238998.284352444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44238998.284352444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184329.15951813519</v>
      </c>
      <c r="L1469" s="444">
        <f t="shared" ca="1" si="127"/>
        <v>44423327.443870582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44423327.443870582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185097.1976827941</v>
      </c>
      <c r="L1470" s="444">
        <f t="shared" ca="1" si="127"/>
        <v>44608424.641553372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44608424.641553372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185868.43600647239</v>
      </c>
      <c r="L1471" s="444">
        <f t="shared" ca="1" si="127"/>
        <v>44794293.077559844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44794293.077559844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186642.88782316601</v>
      </c>
      <c r="L1472" s="444">
        <f t="shared" ca="1" si="127"/>
        <v>44980935.965383008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44980935.965383008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187420.5665224292</v>
      </c>
      <c r="L1473" s="444">
        <f t="shared" ca="1" si="127"/>
        <v>45168356.531905435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45168356.531905435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188201.48554960598</v>
      </c>
      <c r="L1474" s="444">
        <f t="shared" ca="1" si="127"/>
        <v>45356558.017455041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45356558.017455041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188985.65840606266</v>
      </c>
      <c r="L1475" s="444">
        <f t="shared" ca="1" si="127"/>
        <v>45545543.675861105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45545543.675861105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189773.09864942127</v>
      </c>
      <c r="L1476" s="444">
        <f t="shared" ca="1" si="127"/>
        <v>45735316.774510525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45735316.774510525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190563.81989379384</v>
      </c>
      <c r="L1477" s="444">
        <f t="shared" ca="1" si="127"/>
        <v>45925880.594404317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45925880.594404317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191357.83581001798</v>
      </c>
      <c r="L1478" s="444">
        <f t="shared" ca="1" si="127"/>
        <v>46117238.430214338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46117238.430214338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192155.16012589308</v>
      </c>
      <c r="L1479" s="444">
        <f t="shared" ca="1" si="127"/>
        <v>46309393.590340234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46309393.590340234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192955.80662641765</v>
      </c>
      <c r="L1480" s="444">
        <f t="shared" ca="1" si="127"/>
        <v>46502349.396966651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46502349.396966651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193759.78915402771</v>
      </c>
      <c r="L1481" s="444">
        <f t="shared" ca="1" si="127"/>
        <v>46696109.186120681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46696109.186120681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194567.12160883617</v>
      </c>
      <c r="L1482" s="444">
        <f t="shared" ca="1" si="127"/>
        <v>46890676.30772952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46890676.30772952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195377.81794887301</v>
      </c>
      <c r="L1483" s="444">
        <f t="shared" ca="1" si="127"/>
        <v>47086054.12567839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47086054.12567839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196191.89219032662</v>
      </c>
      <c r="L1484" s="444">
        <f t="shared" ca="1" si="127"/>
        <v>47282246.01786872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47282246.01786872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197009.35840778632</v>
      </c>
      <c r="L1485" s="444">
        <f t="shared" ca="1" si="127"/>
        <v>47479255.376276508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47479255.376276508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197830.23073448543</v>
      </c>
      <c r="L1486" s="444">
        <f t="shared" ca="1" si="127"/>
        <v>47677085.60701099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47677085.60701099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198654.52336254579</v>
      </c>
      <c r="L1487" s="444">
        <f t="shared" ca="1" si="127"/>
        <v>47875740.130373538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47875740.130373538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199482.25054322308</v>
      </c>
      <c r="L1488" s="444">
        <f t="shared" ca="1" si="127"/>
        <v>48075222.380916759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48075222.380916759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200313.42658715317</v>
      </c>
      <c r="L1489" s="444">
        <f t="shared" ca="1" si="127"/>
        <v>48275535.807503909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48275535.807503909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201148.06586459963</v>
      </c>
      <c r="L1490" s="444">
        <f t="shared" ca="1" si="127"/>
        <v>48476683.873368509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48476683.873368509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201986.18280570212</v>
      </c>
      <c r="L1491" s="444">
        <f t="shared" ca="1" si="127"/>
        <v>48678670.056174211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48678670.056174211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202827.79190072589</v>
      </c>
      <c r="L1492" s="444">
        <f t="shared" ca="1" si="127"/>
        <v>48881497.848074935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48881497.848074935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203672.90770031224</v>
      </c>
      <c r="L1493" s="444">
        <f t="shared" ca="1" si="127"/>
        <v>49085170.75577525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49085170.75577525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204521.54481573022</v>
      </c>
      <c r="L1494" s="444">
        <f t="shared" ca="1" si="127"/>
        <v>49289692.300590977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49289692.300590977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205373.71791912906</v>
      </c>
      <c r="L1495" s="444">
        <f t="shared" ca="1" si="127"/>
        <v>49495066.018510103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49495066.018510103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206229.44174379209</v>
      </c>
      <c r="L1496" s="444">
        <f t="shared" ca="1" si="127"/>
        <v>49701295.460253894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49701295.460253894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207088.73108439121</v>
      </c>
      <c r="L1497" s="444">
        <f t="shared" ca="1" si="127"/>
        <v>49908384.191338286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49908384.191338286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207951.60079724286</v>
      </c>
      <c r="L1498" s="444">
        <f t="shared" ca="1" si="127"/>
        <v>50116335.792135529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50116335.792135529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208818.06580056471</v>
      </c>
      <c r="L1499" s="444">
        <f t="shared" ca="1" si="127"/>
        <v>50325153.857936092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50325153.857936092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209688.14107473372</v>
      </c>
      <c r="L1500" s="444">
        <f t="shared" ca="1" si="127"/>
        <v>50534841.999010824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50534841.999010824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210561.84166254511</v>
      </c>
      <c r="L1501" s="444">
        <f t="shared" ca="1" si="127"/>
        <v>50745403.840673372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50745403.840673372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211439.18266947239</v>
      </c>
      <c r="L1502" s="444">
        <f t="shared" ca="1" si="127"/>
        <v>50956843.023342848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50956843.023342848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212320.17926392853</v>
      </c>
      <c r="L1503" s="444">
        <f t="shared" ca="1" si="127"/>
        <v>51169163.202606775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51169163.202606775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213204.84667752823</v>
      </c>
      <c r="L1504" s="444">
        <f t="shared" ca="1" si="127"/>
        <v>51382368.049284302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51382368.049284302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214093.20020535126</v>
      </c>
      <c r="L1505" s="444">
        <f t="shared" ca="1" si="127"/>
        <v>51596461.24948965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51596461.24948965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214985.25520620687</v>
      </c>
      <c r="L1506" s="444">
        <f t="shared" ca="1" si="127"/>
        <v>51811446.504695855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51811446.504695855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215881.02710289939</v>
      </c>
      <c r="L1507" s="444">
        <f t="shared" ca="1" si="127"/>
        <v>52027327.531798758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52027327.531798758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216780.53138249481</v>
      </c>
      <c r="L1508" s="444">
        <f t="shared" ca="1" si="127"/>
        <v>52244108.063181251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52244108.063181251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217683.78359658853</v>
      </c>
      <c r="L1509" s="444">
        <f t="shared" ca="1" si="127"/>
        <v>52461791.846777841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52461791.846777841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218590.79936157435</v>
      </c>
      <c r="L1510" s="444">
        <f t="shared" ca="1" si="127"/>
        <v>52680382.646139413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52680382.646139413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219501.59435891421</v>
      </c>
      <c r="L1511" s="444">
        <f t="shared" ca="1" si="127"/>
        <v>52899884.240498327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52899884.240498327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220416.18433540969</v>
      </c>
      <c r="L1512" s="444">
        <f t="shared" ca="1" si="127"/>
        <v>53120300.424833737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53120300.424833737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221334.58510347389</v>
      </c>
      <c r="L1513" s="444">
        <f t="shared" ca="1" si="127"/>
        <v>53341635.009937212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53341635.009937212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222256.81254140506</v>
      </c>
      <c r="L1514" s="444">
        <f t="shared" ca="1" si="127"/>
        <v>53563891.822478615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53563891.822478615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223182.88259366088</v>
      </c>
      <c r="L1515" s="444">
        <f t="shared" ca="1" si="127"/>
        <v>53787074.705072276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53787074.705072276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224112.81127113447</v>
      </c>
      <c r="L1516" s="444">
        <f t="shared" ca="1" si="127"/>
        <v>54011187.516343407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54011187.516343407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225046.61465143086</v>
      </c>
      <c r="L1517" s="444">
        <f t="shared" ca="1" si="127"/>
        <v>54236234.130994841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54236234.130994841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225984.30887914516</v>
      </c>
      <c r="L1518" s="444">
        <f t="shared" ca="1" si="127"/>
        <v>54462218.439873986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54462218.439873986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226925.91016614161</v>
      </c>
      <c r="L1519" s="444">
        <f t="shared" ca="1" si="127"/>
        <v>54689144.35004013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54689144.35004013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227871.43479183389</v>
      </c>
      <c r="L1520" s="444">
        <f t="shared" ca="1" si="127"/>
        <v>54917015.784831963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54917015.784831963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228820.89910346648</v>
      </c>
      <c r="L1521" s="444">
        <f t="shared" ca="1" si="127"/>
        <v>55145836.683935434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55145836.683935434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229774.31951639763</v>
      </c>
      <c r="L1522" s="444">
        <f t="shared" ca="1" si="127"/>
        <v>55375611.003451832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55375611.003451832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230731.71251438264</v>
      </c>
      <c r="L1523" s="444">
        <f t="shared" ca="1" si="127"/>
        <v>55606342.715966217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55606342.715966217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231693.09464985924</v>
      </c>
      <c r="L1524" s="444">
        <f t="shared" ca="1" si="127"/>
        <v>55838035.810616076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55838035.810616076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232658.48254423364</v>
      </c>
      <c r="L1525" s="444">
        <f t="shared" ca="1" si="127"/>
        <v>56070694.293160312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56070694.293160312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233627.89288816796</v>
      </c>
      <c r="L1526" s="444">
        <f t="shared" ca="1" si="127"/>
        <v>56304322.186048478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56304322.186048478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234601.34244186865</v>
      </c>
      <c r="L1527" s="444">
        <f t="shared" ca="1" si="127"/>
        <v>56538923.52849035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56538923.52849035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235578.84803537646</v>
      </c>
      <c r="L1528" s="444">
        <f t="shared" ca="1" si="127"/>
        <v>56774502.376525722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56774502.376525722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236560.42656885713</v>
      </c>
      <c r="L1529" s="444">
        <f t="shared" ca="1" si="127"/>
        <v>57011062.803094581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57011062.803094581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237546.0950128941</v>
      </c>
      <c r="L1530" s="444">
        <f t="shared" ca="1" si="127"/>
        <v>57248608.898107477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57248608.898107477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238535.87040878113</v>
      </c>
      <c r="L1531" s="444">
        <f t="shared" ca="1" si="127"/>
        <v>57487144.768516257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57487144.768516257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239529.76986881773</v>
      </c>
      <c r="L1532" s="444">
        <f t="shared" ca="1" si="127"/>
        <v>57726674.538385078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57726674.538385078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240527.81057660448</v>
      </c>
      <c r="L1533" s="444">
        <f t="shared" ca="1" si="127"/>
        <v>57967202.348961681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57967202.348961681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241530.00978734033</v>
      </c>
      <c r="L1534" s="444">
        <f t="shared" ca="1" si="127"/>
        <v>58208732.358749025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58208732.358749025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242536.38482812096</v>
      </c>
      <c r="L1535" s="444">
        <f t="shared" ca="1" si="127"/>
        <v>58451268.743577145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58451268.743577145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243546.9530982381</v>
      </c>
      <c r="L1536" s="444">
        <f t="shared" ca="1" si="127"/>
        <v>58694815.696675383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58694815.696675383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244561.73206948076</v>
      </c>
      <c r="L1537" s="444">
        <f t="shared" ca="1" si="127"/>
        <v>58939377.42874486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58939377.42874486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245580.7392864369</v>
      </c>
      <c r="L1538" s="444">
        <f t="shared" ref="L1538:L1792" ca="1" si="132">I1538-J1538+K1538</f>
        <v>59184958.168031298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59184958.168031298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246603.99236679703</v>
      </c>
      <c r="L1539" s="444">
        <f t="shared" ca="1" si="132"/>
        <v>59431562.160398096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59431562.160398096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247631.50900165873</v>
      </c>
      <c r="L1540" s="444">
        <f t="shared" ca="1" si="132"/>
        <v>59679193.669399753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59679193.669399753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248663.30695583229</v>
      </c>
      <c r="L1541" s="444">
        <f t="shared" ca="1" si="132"/>
        <v>59927856.976355582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59927856.976355582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249699.40406814826</v>
      </c>
      <c r="L1542" s="444">
        <f t="shared" ca="1" si="132"/>
        <v>60177556.380423732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60177556.380423732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250739.81825176557</v>
      </c>
      <c r="L1543" s="444">
        <f t="shared" ca="1" si="132"/>
        <v>60428296.198675498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60428296.198675498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251784.56749448128</v>
      </c>
      <c r="L1544" s="444">
        <f t="shared" ca="1" si="132"/>
        <v>60680080.76616998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60680080.76616998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252833.66985904158</v>
      </c>
      <c r="L1545" s="444">
        <f t="shared" ca="1" si="132"/>
        <v>60932914.436029024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60932914.436029024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253887.1434834543</v>
      </c>
      <c r="L1546" s="444">
        <f t="shared" ca="1" si="132"/>
        <v>61186801.579512477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61186801.579512477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254945.00658130198</v>
      </c>
      <c r="L1547" s="444">
        <f t="shared" ca="1" si="132"/>
        <v>61441746.586093776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61441746.586093776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256007.27744205738</v>
      </c>
      <c r="L1548" s="444">
        <f t="shared" ca="1" si="132"/>
        <v>61697753.863535836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61697753.863535836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257073.97443139934</v>
      </c>
      <c r="L1549" s="444">
        <f t="shared" ca="1" si="132"/>
        <v>61954827.837967239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61954827.837967239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258145.11599153015</v>
      </c>
      <c r="L1550" s="444">
        <f t="shared" ca="1" si="132"/>
        <v>62212972.953958772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62212972.953958772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259220.72064149487</v>
      </c>
      <c r="L1551" s="444">
        <f t="shared" ca="1" si="132"/>
        <v>62472193.674600266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62472193.674600266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260300.80697750111</v>
      </c>
      <c r="L1552" s="444">
        <f t="shared" ca="1" si="132"/>
        <v>62732494.481577769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62732494.481577769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261385.3936732407</v>
      </c>
      <c r="L1553" s="444">
        <f t="shared" ca="1" si="132"/>
        <v>62993879.87525101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62993879.87525101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262474.49948021257</v>
      </c>
      <c r="L1554" s="444">
        <f t="shared" ca="1" si="132"/>
        <v>63256354.37473122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63256354.37473122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263568.14322804677</v>
      </c>
      <c r="L1555" s="444">
        <f t="shared" ca="1" si="132"/>
        <v>63519922.517959267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63519922.517959267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264666.34382483026</v>
      </c>
      <c r="L1556" s="444">
        <f t="shared" ca="1" si="132"/>
        <v>63784588.861784101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63784588.861784101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265769.12025743374</v>
      </c>
      <c r="L1557" s="444">
        <f t="shared" ca="1" si="132"/>
        <v>64050357.982041538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64050357.982041538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266876.49159183976</v>
      </c>
      <c r="L1558" s="444">
        <f t="shared" ca="1" si="132"/>
        <v>64317234.473633379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64317234.473633379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267988.4769734724</v>
      </c>
      <c r="L1559" s="444">
        <f t="shared" ca="1" si="132"/>
        <v>64585222.950606853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64585222.950606853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269105.09562752856</v>
      </c>
      <c r="L1560" s="444">
        <f t="shared" ca="1" si="132"/>
        <v>64854328.046234384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64854328.046234384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270226.36685930996</v>
      </c>
      <c r="L1561" s="444">
        <f t="shared" ca="1" si="132"/>
        <v>65124554.413093694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65124554.413093694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271352.31005455705</v>
      </c>
      <c r="L1562" s="444">
        <f t="shared" ca="1" si="132"/>
        <v>65395906.723148249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65395906.723148249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272482.94467978436</v>
      </c>
      <c r="L1563" s="444">
        <f t="shared" ca="1" si="132"/>
        <v>65668389.667828031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65668389.667828031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273618.2902826168</v>
      </c>
      <c r="L1564" s="444">
        <f t="shared" ca="1" si="132"/>
        <v>65942007.958110645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65942007.958110645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274758.36649212771</v>
      </c>
      <c r="L1565" s="444">
        <f t="shared" ca="1" si="132"/>
        <v>66216766.324602775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66216766.324602775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275903.19301917823</v>
      </c>
      <c r="L1566" s="444">
        <f t="shared" ca="1" si="132"/>
        <v>66492669.517621957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66492669.517621957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277052.78965675813</v>
      </c>
      <c r="L1567" s="444">
        <f t="shared" ca="1" si="132"/>
        <v>66769722.307278715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66769722.307278715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278207.17628032796</v>
      </c>
      <c r="L1568" s="444">
        <f t="shared" ca="1" si="132"/>
        <v>67047929.483559042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67047929.483559042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279366.37284816266</v>
      </c>
      <c r="L1569" s="444">
        <f t="shared" ca="1" si="132"/>
        <v>67327295.85640721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67327295.85640721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280530.39940169669</v>
      </c>
      <c r="L1570" s="444">
        <f t="shared" ca="1" si="132"/>
        <v>67607826.255808905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67607826.255808905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281699.27606587042</v>
      </c>
      <c r="L1571" s="444">
        <f t="shared" ca="1" si="132"/>
        <v>67889525.531874776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67889525.531874776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282873.02304947824</v>
      </c>
      <c r="L1572" s="444">
        <f t="shared" ca="1" si="132"/>
        <v>68172398.55492425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68172398.55492425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284051.6606455177</v>
      </c>
      <c r="L1573" s="444">
        <f t="shared" ca="1" si="132"/>
        <v>68456450.215569764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68456450.215569764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285235.20923154068</v>
      </c>
      <c r="L1574" s="444">
        <f t="shared" ca="1" si="132"/>
        <v>68741685.424801305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68741685.424801305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286423.68927000544</v>
      </c>
      <c r="L1575" s="444">
        <f t="shared" ca="1" si="132"/>
        <v>69028109.11407131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69028109.11407131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287617.12130863045</v>
      </c>
      <c r="L1576" s="444">
        <f t="shared" ca="1" si="132"/>
        <v>69315726.235379934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69315726.235379934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288815.52598074975</v>
      </c>
      <c r="L1577" s="444">
        <f t="shared" ca="1" si="132"/>
        <v>69604541.76136069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69604541.76136069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290018.92400566954</v>
      </c>
      <c r="L1578" s="444">
        <f t="shared" ca="1" si="132"/>
        <v>69894560.685366362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69894560.685366362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291227.33618902648</v>
      </c>
      <c r="L1579" s="444">
        <f t="shared" ca="1" si="132"/>
        <v>70185788.021555394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70185788.021555394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292440.78342314746</v>
      </c>
      <c r="L1580" s="444">
        <f t="shared" ca="1" si="132"/>
        <v>70478228.804978535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70478228.804978535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293659.28668741055</v>
      </c>
      <c r="L1581" s="444">
        <f t="shared" ca="1" si="132"/>
        <v>70771888.091665938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70771888.091665938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294882.86704860808</v>
      </c>
      <c r="L1582" s="444">
        <f t="shared" ca="1" si="132"/>
        <v>71066770.958714545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71066770.958714545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296111.54566131061</v>
      </c>
      <c r="L1583" s="444">
        <f t="shared" ca="1" si="132"/>
        <v>71362882.50437586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71362882.50437586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297345.34376823273</v>
      </c>
      <c r="L1584" s="444">
        <f t="shared" ca="1" si="132"/>
        <v>71660227.848144099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71660227.848144099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298584.28270060039</v>
      </c>
      <c r="L1585" s="444">
        <f t="shared" ca="1" si="132"/>
        <v>71958812.130844697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71958812.130844697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299828.38387851958</v>
      </c>
      <c r="L1586" s="444">
        <f t="shared" ca="1" si="132"/>
        <v>72258640.514723212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72258640.514723212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301077.6688113467</v>
      </c>
      <c r="L1587" s="444">
        <f t="shared" ca="1" si="132"/>
        <v>72559718.183534563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72559718.183534563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302332.15909806069</v>
      </c>
      <c r="L1588" s="444">
        <f t="shared" ca="1" si="132"/>
        <v>72862050.342632622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72862050.342632622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303591.8764276359</v>
      </c>
      <c r="L1589" s="444">
        <f t="shared" ca="1" si="132"/>
        <v>73165642.219060257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73165642.219060257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304856.84257941775</v>
      </c>
      <c r="L1590" s="444">
        <f t="shared" ca="1" si="132"/>
        <v>73470499.061639681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73470499.061639681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306127.07942349865</v>
      </c>
      <c r="L1591" s="444">
        <f t="shared" ca="1" si="132"/>
        <v>73776626.141063184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73776626.141063184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307402.6089210966</v>
      </c>
      <c r="L1592" s="444">
        <f t="shared" ca="1" si="132"/>
        <v>74084028.749984279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74084028.749984279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308683.45312493452</v>
      </c>
      <c r="L1593" s="444">
        <f t="shared" ca="1" si="132"/>
        <v>74392712.20310922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74392712.20310922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309969.63417962176</v>
      </c>
      <c r="L1594" s="444">
        <f t="shared" ca="1" si="132"/>
        <v>74702681.837288842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74702681.837288842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311261.17432203685</v>
      </c>
      <c r="L1595" s="444">
        <f t="shared" ca="1" si="132"/>
        <v>75013943.01161088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75013943.01161088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312558.09588171198</v>
      </c>
      <c r="L1596" s="444">
        <f t="shared" ca="1" si="132"/>
        <v>75326501.107492596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75326501.107492596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313860.42128121917</v>
      </c>
      <c r="L1597" s="444">
        <f t="shared" ca="1" si="132"/>
        <v>75640361.528773814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75640361.528773814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315168.17303655756</v>
      </c>
      <c r="L1598" s="444">
        <f t="shared" ca="1" si="132"/>
        <v>75955529.701810375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75955529.701810375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316481.37375754322</v>
      </c>
      <c r="L1599" s="444">
        <f t="shared" ca="1" si="132"/>
        <v>76272011.075567916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76272011.075567916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317800.04614819965</v>
      </c>
      <c r="L1600" s="444">
        <f t="shared" ca="1" si="132"/>
        <v>76589811.121716112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76589811.121716112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319124.21300715045</v>
      </c>
      <c r="L1601" s="444">
        <f t="shared" ca="1" si="132"/>
        <v>76908935.334723264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76908935.334723264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320453.89722801361</v>
      </c>
      <c r="L1602" s="444">
        <f t="shared" ca="1" si="132"/>
        <v>77229389.231951281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77229389.231951281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321789.12179979699</v>
      </c>
      <c r="L1603" s="444">
        <f t="shared" ca="1" si="132"/>
        <v>77551178.353751078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77551178.353751078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323129.90980729618</v>
      </c>
      <c r="L1604" s="444">
        <f t="shared" ca="1" si="132"/>
        <v>77874308.263558373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77874308.263558373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324476.2844314932</v>
      </c>
      <c r="L1605" s="444">
        <f t="shared" ca="1" si="132"/>
        <v>78198784.54798986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78198784.54798986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325828.26894995774</v>
      </c>
      <c r="L1606" s="444">
        <f t="shared" ca="1" si="132"/>
        <v>78524612.816939816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78524612.816939816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327185.88673724921</v>
      </c>
      <c r="L1607" s="444">
        <f t="shared" ca="1" si="132"/>
        <v>78851798.703677058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78851798.703677058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328549.16126532108</v>
      </c>
      <c r="L1608" s="444">
        <f t="shared" ca="1" si="132"/>
        <v>79180347.864942372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79180347.864942372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329918.11610392656</v>
      </c>
      <c r="L1609" s="444">
        <f t="shared" ca="1" si="132"/>
        <v>79510265.981046304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79510265.981046304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331292.77492102626</v>
      </c>
      <c r="L1610" s="444">
        <f t="shared" ca="1" si="132"/>
        <v>79841558.755967334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79841558.755967334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332673.16148319724</v>
      </c>
      <c r="L1611" s="444">
        <f t="shared" ca="1" si="132"/>
        <v>80174231.917450532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80174231.917450532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334059.29965604388</v>
      </c>
      <c r="L1612" s="444">
        <f t="shared" ca="1" si="132"/>
        <v>80508291.217106581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80508291.217106581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335451.21340461075</v>
      </c>
      <c r="L1613" s="444">
        <f t="shared" ca="1" si="132"/>
        <v>80843742.430511191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80843742.430511191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336848.92679379665</v>
      </c>
      <c r="L1614" s="444">
        <f t="shared" ca="1" si="132"/>
        <v>81180591.35730499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81180591.35730499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338252.46398877079</v>
      </c>
      <c r="L1615" s="444">
        <f t="shared" ca="1" si="132"/>
        <v>81518843.821293756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81518843.821293756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339661.84925539064</v>
      </c>
      <c r="L1616" s="444">
        <f t="shared" ca="1" si="132"/>
        <v>81858505.670549154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81858505.670549154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341077.10696062149</v>
      </c>
      <c r="L1617" s="444">
        <f t="shared" ca="1" si="132"/>
        <v>82199582.777509779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82199582.777509779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342498.26157295739</v>
      </c>
      <c r="L1618" s="444">
        <f t="shared" ca="1" si="132"/>
        <v>82542081.039082736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82542081.039082736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343925.33766284474</v>
      </c>
      <c r="L1619" s="444">
        <f t="shared" ca="1" si="132"/>
        <v>82886006.376745582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82886006.376745582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345358.35990310658</v>
      </c>
      <c r="L1620" s="444">
        <f t="shared" ca="1" si="132"/>
        <v>83231364.736648694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83231364.736648694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346797.35306936956</v>
      </c>
      <c r="L1621" s="444">
        <f t="shared" ca="1" si="132"/>
        <v>83578162.089718059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83578162.089718059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348242.34204049193</v>
      </c>
      <c r="L1622" s="444">
        <f t="shared" ca="1" si="132"/>
        <v>83926404.431758553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83926404.431758553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349693.35179899394</v>
      </c>
      <c r="L1623" s="444">
        <f t="shared" ca="1" si="132"/>
        <v>84276097.783557549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84276097.783557549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351150.40743148979</v>
      </c>
      <c r="L1624" s="444">
        <f t="shared" ca="1" si="132"/>
        <v>84627248.190989032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84627248.190989032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352613.53412912099</v>
      </c>
      <c r="L1625" s="444">
        <f t="shared" ca="1" si="132"/>
        <v>84979861.72511816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84979861.72511816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354082.75718799233</v>
      </c>
      <c r="L1626" s="444">
        <f t="shared" ca="1" si="132"/>
        <v>85333944.482306153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85333944.482306153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355558.10200960899</v>
      </c>
      <c r="L1627" s="444">
        <f t="shared" ca="1" si="132"/>
        <v>85689502.584315762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85689502.584315762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357039.59410131566</v>
      </c>
      <c r="L1628" s="444">
        <f t="shared" ca="1" si="132"/>
        <v>86046542.178417072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86046542.178417072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358527.2590767378</v>
      </c>
      <c r="L1629" s="444">
        <f t="shared" ca="1" si="132"/>
        <v>86405069.437493816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86405069.437493816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360021.12265622424</v>
      </c>
      <c r="L1630" s="444">
        <f t="shared" ca="1" si="132"/>
        <v>86765090.560150042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86765090.560150042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361521.21066729183</v>
      </c>
      <c r="L1631" s="444">
        <f t="shared" ca="1" si="132"/>
        <v>87126611.770817339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87126611.770817339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363027.54904507223</v>
      </c>
      <c r="L1632" s="444">
        <f t="shared" ca="1" si="132"/>
        <v>87489639.31986241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87489639.31986241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364540.16383276007</v>
      </c>
      <c r="L1633" s="444">
        <f t="shared" ca="1" si="132"/>
        <v>87854179.483695164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87854179.483695164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366059.08118206321</v>
      </c>
      <c r="L1634" s="444">
        <f t="shared" ca="1" si="132"/>
        <v>88220238.564877227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88220238.564877227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367584.32735365513</v>
      </c>
      <c r="L1635" s="444">
        <f t="shared" ca="1" si="132"/>
        <v>88587822.892230883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88587822.892230883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369115.9287176287</v>
      </c>
      <c r="L1636" s="444">
        <f t="shared" ca="1" si="132"/>
        <v>88956938.820948511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88956938.820948511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370653.91175395215</v>
      </c>
      <c r="L1637" s="444">
        <f t="shared" ca="1" si="132"/>
        <v>89327592.732702464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89327592.732702464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372198.3030529269</v>
      </c>
      <c r="L1638" s="444">
        <f t="shared" ca="1" si="132"/>
        <v>89699791.035755396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89699791.035755396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373749.12931564747</v>
      </c>
      <c r="L1639" s="444">
        <f t="shared" ca="1" si="132"/>
        <v>90073540.16507104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90073540.16507104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375306.41735446267</v>
      </c>
      <c r="L1640" s="444">
        <f t="shared" ca="1" si="132"/>
        <v>90448846.582425505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90448846.582425505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376870.19409343961</v>
      </c>
      <c r="L1641" s="444">
        <f t="shared" ca="1" si="132"/>
        <v>90825716.776518941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90825716.776518941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378440.48656882893</v>
      </c>
      <c r="L1642" s="444">
        <f t="shared" ca="1" si="132"/>
        <v>91204157.263087764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91204157.263087764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380017.32192953234</v>
      </c>
      <c r="L1643" s="444">
        <f t="shared" ca="1" si="132"/>
        <v>91584174.585017294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91584174.585017294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381600.72743757203</v>
      </c>
      <c r="L1644" s="444">
        <f t="shared" ca="1" si="132"/>
        <v>91965775.312454864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91965775.312454864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383190.73046856193</v>
      </c>
      <c r="L1645" s="444">
        <f t="shared" ca="1" si="132"/>
        <v>92348966.042923421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92348966.042923421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384787.35851218092</v>
      </c>
      <c r="L1646" s="444">
        <f t="shared" ca="1" si="132"/>
        <v>92733753.401435599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92733753.401435599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386390.63917264831</v>
      </c>
      <c r="L1647" s="444">
        <f t="shared" ca="1" si="132"/>
        <v>93120144.040608242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93120144.040608242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388000.60016920103</v>
      </c>
      <c r="L1648" s="444">
        <f t="shared" ca="1" si="132"/>
        <v>93508144.640777439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93508144.640777439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389617.26933657267</v>
      </c>
      <c r="L1649" s="444">
        <f t="shared" ca="1" si="132"/>
        <v>93897761.910114005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93897761.910114005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391240.67462547502</v>
      </c>
      <c r="L1650" s="444">
        <f t="shared" ca="1" si="132"/>
        <v>94289002.584739476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94289002.584739476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392870.84410308115</v>
      </c>
      <c r="L1651" s="444">
        <f t="shared" ca="1" si="132"/>
        <v>94681873.428842559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94681873.428842559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394507.80595351069</v>
      </c>
      <c r="L1652" s="444">
        <f t="shared" ca="1" si="132"/>
        <v>95076381.234796077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95076381.234796077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396151.58847831696</v>
      </c>
      <c r="L1653" s="444">
        <f t="shared" ca="1" si="132"/>
        <v>95472532.823274389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95472532.823274389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397802.22009697661</v>
      </c>
      <c r="L1654" s="444">
        <f t="shared" ca="1" si="132"/>
        <v>95870335.043371364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95870335.043371364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399459.72934738069</v>
      </c>
      <c r="L1655" s="444">
        <f t="shared" ca="1" si="132"/>
        <v>96269794.772718742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96269794.772718742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401124.14488632808</v>
      </c>
      <c r="L1656" s="444">
        <f t="shared" ca="1" si="132"/>
        <v>96670918.917605072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96670918.917605072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402795.49549002113</v>
      </c>
      <c r="L1657" s="444">
        <f t="shared" ca="1" si="132"/>
        <v>97073714.413095087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97073714.413095087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404473.81005456287</v>
      </c>
      <c r="L1658" s="444">
        <f t="shared" ca="1" si="132"/>
        <v>97478188.223149642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97478188.223149642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406159.11759645684</v>
      </c>
      <c r="L1659" s="444">
        <f t="shared" ca="1" si="132"/>
        <v>97884347.340746105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97884347.340746105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407851.44725310878</v>
      </c>
      <c r="L1660" s="444">
        <f t="shared" ca="1" si="132"/>
        <v>98292198.787999213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98292198.787999213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409550.82828333008</v>
      </c>
      <c r="L1661" s="444">
        <f t="shared" ca="1" si="132"/>
        <v>98701749.616282538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98701749.616282538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411257.29006784392</v>
      </c>
      <c r="L1662" s="444">
        <f t="shared" ca="1" si="132"/>
        <v>99113006.906350374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99113006.906350374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412970.86210979323</v>
      </c>
      <c r="L1663" s="444">
        <f t="shared" ca="1" si="132"/>
        <v>99525977.768460169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99525977.768460169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414691.5740352507</v>
      </c>
      <c r="L1664" s="444">
        <f t="shared" ca="1" si="132"/>
        <v>99940669.342495427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99940669.342495427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416419.45559373096</v>
      </c>
      <c r="L1665" s="444">
        <f t="shared" ca="1" si="132"/>
        <v>100357088.79808916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100357088.79808916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418154.53665870486</v>
      </c>
      <c r="L1666" s="444">
        <f t="shared" ca="1" si="132"/>
        <v>100775243.33474787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100775243.33474787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419896.84722811612</v>
      </c>
      <c r="L1667" s="444">
        <f t="shared" ca="1" si="132"/>
        <v>101195140.18197598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101195140.18197598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421646.41742489988</v>
      </c>
      <c r="L1668" s="444">
        <f t="shared" ca="1" si="132"/>
        <v>101616786.59940088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101616786.59940088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423403.27749750367</v>
      </c>
      <c r="L1669" s="444">
        <f t="shared" ca="1" si="132"/>
        <v>102040189.87689838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102040189.87689838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425167.45782040991</v>
      </c>
      <c r="L1670" s="444">
        <f t="shared" ca="1" si="132"/>
        <v>102465357.33471879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102465357.33471879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426938.98889466166</v>
      </c>
      <c r="L1671" s="444">
        <f t="shared" ca="1" si="132"/>
        <v>102892296.32361345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102892296.32361345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428717.90134838939</v>
      </c>
      <c r="L1672" s="444">
        <f t="shared" ca="1" si="132"/>
        <v>103321014.22496183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103321014.22496183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430504.22593734093</v>
      </c>
      <c r="L1673" s="444">
        <f t="shared" ca="1" si="132"/>
        <v>103751518.45089917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103751518.45089917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432297.99354541319</v>
      </c>
      <c r="L1674" s="444">
        <f t="shared" ca="1" si="132"/>
        <v>104183816.44444458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104183816.44444458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434099.23518518574</v>
      </c>
      <c r="L1675" s="444">
        <f t="shared" ca="1" si="132"/>
        <v>104617915.67962977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104617915.67962977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435907.9819984574</v>
      </c>
      <c r="L1676" s="444">
        <f t="shared" ca="1" si="132"/>
        <v>105053823.66162823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105053823.66162823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437724.26525678422</v>
      </c>
      <c r="L1677" s="444">
        <f t="shared" ca="1" si="132"/>
        <v>105491547.92688501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105491547.92688501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439548.11636202084</v>
      </c>
      <c r="L1678" s="444">
        <f t="shared" ca="1" si="132"/>
        <v>105931096.04324703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105931096.04324703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441379.56684686255</v>
      </c>
      <c r="L1679" s="444">
        <f t="shared" ca="1" si="132"/>
        <v>106372475.61009389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106372475.61009389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443218.6483753912</v>
      </c>
      <c r="L1680" s="444">
        <f t="shared" ca="1" si="132"/>
        <v>106815694.25846928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106815694.25846928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445065.39274362201</v>
      </c>
      <c r="L1681" s="444">
        <f t="shared" ca="1" si="132"/>
        <v>107260759.6512129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107260759.6512129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446919.83188005374</v>
      </c>
      <c r="L1682" s="444">
        <f t="shared" ca="1" si="132"/>
        <v>107707679.48309295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107707679.48309295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448781.99784622062</v>
      </c>
      <c r="L1683" s="444">
        <f t="shared" ca="1" si="132"/>
        <v>108156461.48093916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108156461.48093916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450651.9228372465</v>
      </c>
      <c r="L1684" s="444">
        <f t="shared" ca="1" si="132"/>
        <v>108607113.40377641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108607113.40377641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452529.6391824017</v>
      </c>
      <c r="L1685" s="444">
        <f t="shared" ca="1" si="132"/>
        <v>109059643.04295881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109059643.04295881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454415.17934566172</v>
      </c>
      <c r="L1686" s="444">
        <f t="shared" ca="1" si="132"/>
        <v>109514058.22230448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109514058.22230448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456308.57592626865</v>
      </c>
      <c r="L1687" s="444">
        <f t="shared" ca="1" si="132"/>
        <v>109970366.79823075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109970366.79823075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458209.86165929481</v>
      </c>
      <c r="L1688" s="444">
        <f t="shared" ca="1" si="132"/>
        <v>110428576.65989004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110428576.65989004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460119.06941620848</v>
      </c>
      <c r="L1689" s="444">
        <f t="shared" ca="1" si="132"/>
        <v>110888695.72930625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110888695.72930625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462036.23220544262</v>
      </c>
      <c r="L1690" s="444">
        <f t="shared" ca="1" si="132"/>
        <v>111350731.96151169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111350731.96151169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463961.38317296538</v>
      </c>
      <c r="L1691" s="444">
        <f t="shared" ca="1" si="132"/>
        <v>111814693.34468465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111814693.34468465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465894.55560285266</v>
      </c>
      <c r="L1692" s="444">
        <f t="shared" ca="1" si="132"/>
        <v>112280587.90028749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112280587.90028749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467835.78291786456</v>
      </c>
      <c r="L1693" s="444">
        <f t="shared" ca="1" si="132"/>
        <v>112748423.68320535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112748423.68320535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469785.09868002229</v>
      </c>
      <c r="L1694" s="444">
        <f t="shared" ca="1" si="132"/>
        <v>113218208.78188537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113218208.78188537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471742.53659118904</v>
      </c>
      <c r="L1695" s="444">
        <f t="shared" ca="1" si="132"/>
        <v>113689951.31847656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113689951.31847656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473708.13049365225</v>
      </c>
      <c r="L1696" s="444">
        <f t="shared" ca="1" si="132"/>
        <v>114163659.44897021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114163659.44897021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475681.91437070922</v>
      </c>
      <c r="L1697" s="444">
        <f t="shared" ca="1" si="132"/>
        <v>114639341.36334093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114639341.36334093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477663.92234725395</v>
      </c>
      <c r="L1698" s="444">
        <f t="shared" ca="1" si="132"/>
        <v>115117005.28568818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115117005.28568818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479654.18869036745</v>
      </c>
      <c r="L1699" s="444">
        <f t="shared" ca="1" si="132"/>
        <v>115596659.47437854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115596659.47437854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481652.74780991051</v>
      </c>
      <c r="L1700" s="444">
        <f t="shared" ca="1" si="132"/>
        <v>116078312.22218846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116078312.22218846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483659.63425911852</v>
      </c>
      <c r="L1701" s="444">
        <f t="shared" ca="1" si="132"/>
        <v>116561971.85644758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116561971.85644758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485674.88273519825</v>
      </c>
      <c r="L1702" s="444">
        <f t="shared" ca="1" si="132"/>
        <v>117047646.73918277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117047646.73918277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487698.52807992825</v>
      </c>
      <c r="L1703" s="444">
        <f t="shared" ca="1" si="132"/>
        <v>117535345.2672627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117535345.2672627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489730.60528026125</v>
      </c>
      <c r="L1704" s="444">
        <f t="shared" ca="1" si="132"/>
        <v>118025075.87254296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118025075.87254296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491771.14946892898</v>
      </c>
      <c r="L1705" s="444">
        <f t="shared" ca="1" si="132"/>
        <v>118516847.02201189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118516847.02201189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493820.19592504954</v>
      </c>
      <c r="L1706" s="444">
        <f t="shared" ca="1" si="132"/>
        <v>119010667.21793695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119010667.21793695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495877.78007473727</v>
      </c>
      <c r="L1707" s="444">
        <f t="shared" ca="1" si="132"/>
        <v>119506544.99801168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119506544.99801168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497943.9374917153</v>
      </c>
      <c r="L1708" s="444">
        <f t="shared" ca="1" si="132"/>
        <v>120004488.93550339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120004488.93550339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500018.7038979308</v>
      </c>
      <c r="L1709" s="444">
        <f t="shared" ca="1" si="132"/>
        <v>120504507.63940133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120504507.63940133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502102.11516417214</v>
      </c>
      <c r="L1710" s="444">
        <f t="shared" ca="1" si="132"/>
        <v>121006609.75456551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121006609.75456551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504194.20731068961</v>
      </c>
      <c r="L1711" s="444">
        <f t="shared" ca="1" si="132"/>
        <v>121510803.9618762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121510803.9618762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506295.01650781749</v>
      </c>
      <c r="L1712" s="444">
        <f t="shared" ca="1" si="132"/>
        <v>122017098.97838402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122017098.97838402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508404.57907660009</v>
      </c>
      <c r="L1713" s="444">
        <f t="shared" ca="1" si="132"/>
        <v>122525503.55746062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122525503.55746062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510522.93148941931</v>
      </c>
      <c r="L1714" s="444">
        <f t="shared" ca="1" si="132"/>
        <v>123036026.48895004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123036026.48895004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512650.11037062516</v>
      </c>
      <c r="L1715" s="444">
        <f t="shared" ca="1" si="132"/>
        <v>123548676.59932067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123548676.59932067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514786.1524971695</v>
      </c>
      <c r="L1716" s="444">
        <f t="shared" ca="1" si="132"/>
        <v>124063462.75181784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124063462.75181784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516931.09479924099</v>
      </c>
      <c r="L1717" s="444">
        <f t="shared" ca="1" si="132"/>
        <v>124580393.84661707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124580393.84661707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519084.97436090454</v>
      </c>
      <c r="L1718" s="444">
        <f t="shared" ca="1" si="132"/>
        <v>125099478.82097797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125099478.82097797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521247.82842074148</v>
      </c>
      <c r="L1719" s="444">
        <f t="shared" ca="1" si="132"/>
        <v>125620726.64939871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125620726.64939871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523419.69437249465</v>
      </c>
      <c r="L1720" s="444">
        <f t="shared" ca="1" si="132"/>
        <v>126144146.3437712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126144146.3437712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525600.60976571334</v>
      </c>
      <c r="L1721" s="444">
        <f t="shared" ca="1" si="132"/>
        <v>126669746.95353691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126669746.95353691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527790.61230640381</v>
      </c>
      <c r="L1722" s="444">
        <f t="shared" ca="1" si="132"/>
        <v>127197537.56584331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127197537.56584331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529989.73985768051</v>
      </c>
      <c r="L1723" s="444">
        <f t="shared" ca="1" si="132"/>
        <v>127727527.30570099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127727527.30570099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532198.03044042073</v>
      </c>
      <c r="L1724" s="444">
        <f t="shared" ca="1" si="132"/>
        <v>128259725.33614141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128259725.33614141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534415.52223392262</v>
      </c>
      <c r="L1725" s="444">
        <f t="shared" ca="1" si="132"/>
        <v>128794140.85837533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128794140.85837533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536642.2535765639</v>
      </c>
      <c r="L1726" s="444">
        <f t="shared" ca="1" si="132"/>
        <v>129330783.11195189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129330783.11195189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538878.26296646614</v>
      </c>
      <c r="L1727" s="444">
        <f t="shared" ca="1" si="132"/>
        <v>129869661.37491836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129869661.37491836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541123.58906215976</v>
      </c>
      <c r="L1728" s="444">
        <f t="shared" ca="1" si="132"/>
        <v>130410784.96398051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130410784.96398051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543378.27068325214</v>
      </c>
      <c r="L1729" s="444">
        <f t="shared" ca="1" si="132"/>
        <v>130954163.23466377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130954163.23466377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545642.34681109898</v>
      </c>
      <c r="L1730" s="444">
        <f t="shared" ca="1" si="132"/>
        <v>131499805.58147487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131499805.58147487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547915.85658947867</v>
      </c>
      <c r="L1731" s="444">
        <f t="shared" ca="1" si="132"/>
        <v>132047721.43806435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132047721.43806435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550198.83932526817</v>
      </c>
      <c r="L1732" s="444">
        <f t="shared" ca="1" si="132"/>
        <v>132597920.27738962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132597920.27738962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552491.33448912331</v>
      </c>
      <c r="L1733" s="444">
        <f t="shared" ca="1" si="132"/>
        <v>133150411.61187874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133150411.61187874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554793.38171616138</v>
      </c>
      <c r="L1734" s="444">
        <f t="shared" ca="1" si="132"/>
        <v>133705204.9935949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133705204.9935949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557105.02080664539</v>
      </c>
      <c r="L1735" s="444">
        <f t="shared" ca="1" si="132"/>
        <v>134262310.01440156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134262310.01440156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559426.29172667314</v>
      </c>
      <c r="L1736" s="444">
        <f t="shared" ca="1" si="132"/>
        <v>134821736.30612823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134821736.30612823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561757.23460886767</v>
      </c>
      <c r="L1737" s="444">
        <f t="shared" ca="1" si="132"/>
        <v>135383493.54073709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135383493.54073709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564097.88975307124</v>
      </c>
      <c r="L1738" s="444">
        <f t="shared" ca="1" si="132"/>
        <v>135947591.43049017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135947591.43049017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566448.2976270424</v>
      </c>
      <c r="L1739" s="444">
        <f t="shared" ca="1" si="132"/>
        <v>136514039.7281172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136514039.7281172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568808.49886715494</v>
      </c>
      <c r="L1740" s="444">
        <f t="shared" ca="1" si="132"/>
        <v>137082848.22698435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137082848.22698435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571178.53427910141</v>
      </c>
      <c r="L1741" s="444">
        <f t="shared" ca="1" si="132"/>
        <v>137654026.76126346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137654026.76126346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573558.44483859779</v>
      </c>
      <c r="L1742" s="444">
        <f t="shared" ca="1" si="132"/>
        <v>138227585.20610204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138227585.20610204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575948.27169209183</v>
      </c>
      <c r="L1743" s="444">
        <f t="shared" ca="1" si="132"/>
        <v>138803533.47779414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138803533.47779414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578348.05615747557</v>
      </c>
      <c r="L1744" s="444">
        <f t="shared" ca="1" si="132"/>
        <v>139381881.53395161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139381881.53395161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580757.83972479834</v>
      </c>
      <c r="L1745" s="444">
        <f t="shared" ca="1" si="132"/>
        <v>139962639.37367642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139962639.37367642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583177.66405698506</v>
      </c>
      <c r="L1746" s="444">
        <f t="shared" ca="1" si="132"/>
        <v>140545817.03773341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140545817.03773341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585607.5709905558</v>
      </c>
      <c r="L1747" s="444">
        <f t="shared" ca="1" si="132"/>
        <v>141131424.60872397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141131424.60872397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588047.60253634991</v>
      </c>
      <c r="L1748" s="444">
        <f t="shared" ca="1" si="132"/>
        <v>141719472.21126032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141719472.21126032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590497.80088025134</v>
      </c>
      <c r="L1749" s="444">
        <f t="shared" ca="1" si="132"/>
        <v>142309970.01214057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142309970.01214057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592958.20838391909</v>
      </c>
      <c r="L1750" s="444">
        <f t="shared" ca="1" si="132"/>
        <v>142902928.22052449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142902928.22052449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595428.86758551875</v>
      </c>
      <c r="L1751" s="444">
        <f t="shared" ca="1" si="132"/>
        <v>143498357.08811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143498357.08811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597909.82120045833</v>
      </c>
      <c r="L1752" s="444">
        <f t="shared" ca="1" si="132"/>
        <v>144096266.90931046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144096266.90931046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600401.11212212685</v>
      </c>
      <c r="L1753" s="444">
        <f t="shared" ca="1" si="132"/>
        <v>144696668.02143258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144696668.02143258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602902.78342263575</v>
      </c>
      <c r="L1754" s="444">
        <f t="shared" ca="1" si="132"/>
        <v>145299570.80485523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145299570.80485523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605414.87835356349</v>
      </c>
      <c r="L1755" s="444">
        <f t="shared" ca="1" si="132"/>
        <v>145904985.68320879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145904985.68320879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607937.44034670328</v>
      </c>
      <c r="L1756" s="444">
        <f t="shared" ca="1" si="132"/>
        <v>146512923.12355551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146512923.12355551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610470.51301481458</v>
      </c>
      <c r="L1757" s="444">
        <f t="shared" ca="1" si="132"/>
        <v>147123393.63657033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147123393.63657033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613014.14015237638</v>
      </c>
      <c r="L1758" s="444">
        <f t="shared" ca="1" si="132"/>
        <v>147736407.7767227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147736407.7767227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615568.3657363446</v>
      </c>
      <c r="L1759" s="444">
        <f t="shared" ca="1" si="132"/>
        <v>148351976.14245903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148351976.14245903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618133.23392691265</v>
      </c>
      <c r="L1760" s="444">
        <f t="shared" ca="1" si="132"/>
        <v>148970109.37638596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148970109.37638596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620708.78906827478</v>
      </c>
      <c r="L1761" s="444">
        <f t="shared" ca="1" si="132"/>
        <v>149590818.16545424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149590818.16545424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623295.07568939263</v>
      </c>
      <c r="L1762" s="444">
        <f t="shared" ca="1" si="132"/>
        <v>150214113.24114364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150214113.24114364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625892.13850476523</v>
      </c>
      <c r="L1763" s="444">
        <f t="shared" ca="1" si="132"/>
        <v>150840005.37964842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150840005.37964842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628500.02241520176</v>
      </c>
      <c r="L1764" s="444">
        <f t="shared" ca="1" si="132"/>
        <v>151468505.40206361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151468505.40206361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631118.7725085984</v>
      </c>
      <c r="L1765" s="444">
        <f t="shared" ca="1" si="132"/>
        <v>152099624.1745722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152099624.1745722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633748.43406071747</v>
      </c>
      <c r="L1766" s="444">
        <f t="shared" ca="1" si="132"/>
        <v>152733372.60863292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152733372.60863292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636389.05253597046</v>
      </c>
      <c r="L1767" s="444">
        <f t="shared" ca="1" si="132"/>
        <v>153369761.6611689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153369761.6611689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639040.67358820373</v>
      </c>
      <c r="L1768" s="444">
        <f t="shared" ca="1" si="132"/>
        <v>154008802.33475712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154008802.33475712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641703.34306148801</v>
      </c>
      <c r="L1769" s="444">
        <f t="shared" ca="1" si="132"/>
        <v>154650505.6778186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154650505.6778186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644377.10699091083</v>
      </c>
      <c r="L1770" s="444">
        <f t="shared" ca="1" si="132"/>
        <v>155294882.7848095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155294882.7848095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647062.01160337287</v>
      </c>
      <c r="L1771" s="444">
        <f t="shared" ca="1" si="132"/>
        <v>155941944.79641289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155941944.79641289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649758.10331838706</v>
      </c>
      <c r="L1772" s="444">
        <f t="shared" ca="1" si="132"/>
        <v>156591702.89973128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156591702.89973128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652465.42874888028</v>
      </c>
      <c r="L1773" s="444">
        <f t="shared" ca="1" si="132"/>
        <v>157244168.32848015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157244168.32848015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655184.03470200067</v>
      </c>
      <c r="L1774" s="444">
        <f t="shared" ca="1" si="132"/>
        <v>157899352.36318216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157899352.36318216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657913.96817992569</v>
      </c>
      <c r="L1775" s="444">
        <f t="shared" ca="1" si="132"/>
        <v>158557266.33136207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158557266.33136207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660655.27638067526</v>
      </c>
      <c r="L1776" s="444">
        <f t="shared" ca="1" si="132"/>
        <v>159217921.60774276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159217921.60774276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663408.00669892819</v>
      </c>
      <c r="L1777" s="444">
        <f t="shared" ca="1" si="132"/>
        <v>159881329.61444169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159881329.61444169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666172.20672684035</v>
      </c>
      <c r="L1778" s="444">
        <f t="shared" ca="1" si="132"/>
        <v>160547501.82116854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160547501.82116854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668947.92425486888</v>
      </c>
      <c r="L1779" s="444">
        <f t="shared" ca="1" si="132"/>
        <v>161216449.74542341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161216449.74542341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671735.20727259747</v>
      </c>
      <c r="L1780" s="444">
        <f t="shared" ca="1" si="132"/>
        <v>161888184.952696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161888184.952696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674534.10396956664</v>
      </c>
      <c r="L1781" s="444">
        <f t="shared" ca="1" si="132"/>
        <v>162562719.05666557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162562719.05666557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677344.66273610655</v>
      </c>
      <c r="L1782" s="444">
        <f t="shared" ca="1" si="132"/>
        <v>163240063.71940169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163240063.71940169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680166.93216417369</v>
      </c>
      <c r="L1783" s="444">
        <f t="shared" ca="1" si="132"/>
        <v>163920230.65156585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163920230.65156585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683000.96104819106</v>
      </c>
      <c r="L1784" s="444">
        <f t="shared" ca="1" si="132"/>
        <v>164603231.61261404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164603231.61261404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685846.79838589183</v>
      </c>
      <c r="L1785" s="444">
        <f t="shared" ca="1" si="132"/>
        <v>165289078.41099992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165289078.41099992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688704.49337916635</v>
      </c>
      <c r="L1786" s="444">
        <f t="shared" ca="1" si="132"/>
        <v>165977782.9043791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165977782.9043791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691574.09543491295</v>
      </c>
      <c r="L1787" s="444">
        <f t="shared" ca="1" si="132"/>
        <v>166669356.999814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166669356.999814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694455.6541658917</v>
      </c>
      <c r="L1788" s="444">
        <f t="shared" ca="1" si="132"/>
        <v>167363812.6539799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167363812.6539799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697349.21939158288</v>
      </c>
      <c r="L1789" s="444">
        <f t="shared" ca="1" si="132"/>
        <v>168061161.87337148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168061161.87337148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700254.84113904787</v>
      </c>
      <c r="L1790" s="444">
        <f t="shared" ca="1" si="132"/>
        <v>168761416.71451053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168761416.71451053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703172.56964379386</v>
      </c>
      <c r="L1791" s="444">
        <f t="shared" ca="1" si="132"/>
        <v>169464589.28415433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169464589.28415433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706102.45535064302</v>
      </c>
      <c r="L1792" s="444">
        <f t="shared" ca="1" si="132"/>
        <v>170170691.73950496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170170691.73950496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709044.54891460401</v>
      </c>
      <c r="L1793" s="444">
        <f t="shared" ref="L1793:L2047" ca="1" si="137">I1793-J1793+K1793</f>
        <v>170879736.28841957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170879736.28841957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711998.90120174817</v>
      </c>
      <c r="L1794" s="444">
        <f t="shared" ca="1" si="137"/>
        <v>171591735.18962133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171591735.18962133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714965.5632900889</v>
      </c>
      <c r="L1795" s="444">
        <f t="shared" ca="1" si="137"/>
        <v>172306700.75291142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172306700.75291142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717944.58647046424</v>
      </c>
      <c r="L1796" s="444">
        <f t="shared" ca="1" si="137"/>
        <v>173024645.33938187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173024645.33938187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720936.02224742447</v>
      </c>
      <c r="L1797" s="444">
        <f t="shared" ca="1" si="137"/>
        <v>173745581.36162931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173745581.36162931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723939.92234012205</v>
      </c>
      <c r="L1798" s="444">
        <f t="shared" ca="1" si="137"/>
        <v>174469521.28396943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174469521.28396943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726956.33868320601</v>
      </c>
      <c r="L1799" s="444">
        <f t="shared" ca="1" si="137"/>
        <v>175196477.62265265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175196477.62265265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729985.32342771941</v>
      </c>
      <c r="L1800" s="444">
        <f t="shared" ca="1" si="137"/>
        <v>175926462.94608036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175926462.94608036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733026.92894200142</v>
      </c>
      <c r="L1801" s="444">
        <f t="shared" ca="1" si="137"/>
        <v>176659489.87502235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176659489.87502235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736081.20781259309</v>
      </c>
      <c r="L1802" s="444">
        <f t="shared" ca="1" si="137"/>
        <v>177395571.08283496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177395571.08283496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739148.21284514561</v>
      </c>
      <c r="L1803" s="444">
        <f t="shared" ca="1" si="137"/>
        <v>178134719.29568011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178134719.29568011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742227.99706533377</v>
      </c>
      <c r="L1804" s="444">
        <f t="shared" ca="1" si="137"/>
        <v>178876947.29274544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178876947.29274544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745320.61371977266</v>
      </c>
      <c r="L1805" s="444">
        <f t="shared" ca="1" si="137"/>
        <v>179622267.9064652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179622267.9064652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748426.11627693835</v>
      </c>
      <c r="L1806" s="444">
        <f t="shared" ca="1" si="137"/>
        <v>180370694.02274215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180370694.02274215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751544.55842809228</v>
      </c>
      <c r="L1807" s="444">
        <f t="shared" ca="1" si="137"/>
        <v>181122238.58117023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181122238.58117023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754675.99408820923</v>
      </c>
      <c r="L1808" s="444">
        <f t="shared" ca="1" si="137"/>
        <v>181876914.57525843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181876914.57525843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757820.47739691008</v>
      </c>
      <c r="L1809" s="444">
        <f t="shared" ca="1" si="137"/>
        <v>182634735.05265534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182634735.05265534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760978.06271939725</v>
      </c>
      <c r="L1810" s="444">
        <f t="shared" ca="1" si="137"/>
        <v>183395713.11537474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183395713.11537474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764148.80464739481</v>
      </c>
      <c r="L1811" s="444">
        <f t="shared" ca="1" si="137"/>
        <v>184159861.92002213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184159861.92002213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767332.75800009223</v>
      </c>
      <c r="L1812" s="444">
        <f t="shared" ca="1" si="137"/>
        <v>184927194.67802224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184927194.67802224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770529.97782509262</v>
      </c>
      <c r="L1813" s="444">
        <f t="shared" ca="1" si="137"/>
        <v>185697724.65584734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185697724.65584734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773740.5193993639</v>
      </c>
      <c r="L1814" s="444">
        <f t="shared" ca="1" si="137"/>
        <v>186471465.17524672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186471465.17524672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776964.43823019462</v>
      </c>
      <c r="L1815" s="444">
        <f t="shared" ca="1" si="137"/>
        <v>187248429.6134769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187248429.6134769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780201.79005615378</v>
      </c>
      <c r="L1816" s="444">
        <f t="shared" ca="1" si="137"/>
        <v>188028631.40353304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188028631.40353304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783452.63084805431</v>
      </c>
      <c r="L1817" s="444">
        <f t="shared" ca="1" si="137"/>
        <v>188812084.03438109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188812084.03438109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786717.01680992125</v>
      </c>
      <c r="L1818" s="444">
        <f t="shared" ca="1" si="137"/>
        <v>189598801.051191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189598801.051191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789995.00437996245</v>
      </c>
      <c r="L1819" s="444">
        <f t="shared" ca="1" si="137"/>
        <v>190388796.05557096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190388796.05557096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793286.65023154567</v>
      </c>
      <c r="L1820" s="444">
        <f t="shared" ca="1" si="137"/>
        <v>191182082.7058025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191182082.7058025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796592.01127417712</v>
      </c>
      <c r="L1821" s="444">
        <f t="shared" ca="1" si="137"/>
        <v>191978674.71707669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191978674.71707669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799911.14465448621</v>
      </c>
      <c r="L1822" s="444">
        <f t="shared" ca="1" si="137"/>
        <v>192778585.86173117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192778585.86173117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803244.10775721318</v>
      </c>
      <c r="L1823" s="444">
        <f t="shared" ca="1" si="137"/>
        <v>193581829.96948838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193581829.96948838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806590.95820620155</v>
      </c>
      <c r="L1824" s="444">
        <f t="shared" ca="1" si="137"/>
        <v>194388420.92769459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194388420.92769459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809951.75386539416</v>
      </c>
      <c r="L1825" s="444">
        <f t="shared" ca="1" si="137"/>
        <v>195198372.68155998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195198372.68155998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813326.5528398332</v>
      </c>
      <c r="L1826" s="444">
        <f t="shared" ca="1" si="137"/>
        <v>196011699.23439983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196011699.23439983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816715.41347666597</v>
      </c>
      <c r="L1827" s="444">
        <f t="shared" ca="1" si="137"/>
        <v>196828414.6478765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196828414.6478765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820118.39436615212</v>
      </c>
      <c r="L1828" s="444">
        <f t="shared" ca="1" si="137"/>
        <v>197648533.04224265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197648533.04224265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823535.5543426777</v>
      </c>
      <c r="L1829" s="444">
        <f t="shared" ca="1" si="137"/>
        <v>198472068.59658533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198472068.59658533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826966.9524857722</v>
      </c>
      <c r="L1830" s="444">
        <f t="shared" ca="1" si="137"/>
        <v>199299035.5490711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199299035.5490711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830412.6481211296</v>
      </c>
      <c r="L1831" s="444">
        <f t="shared" ca="1" si="137"/>
        <v>200129448.19719222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200129448.19719222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833872.70082163427</v>
      </c>
      <c r="L1832" s="444">
        <f t="shared" ca="1" si="137"/>
        <v>200963320.89801386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200963320.89801386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837347.17040839104</v>
      </c>
      <c r="L1833" s="444">
        <f t="shared" ca="1" si="137"/>
        <v>201800668.06842226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201800668.06842226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840836.11695175944</v>
      </c>
      <c r="L1834" s="444">
        <f t="shared" ca="1" si="137"/>
        <v>202641504.18537402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202641504.18537402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844339.60077239177</v>
      </c>
      <c r="L1835" s="444">
        <f t="shared" ca="1" si="137"/>
        <v>203485843.7861464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203485843.7861464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847857.68244227662</v>
      </c>
      <c r="L1836" s="444">
        <f t="shared" ca="1" si="137"/>
        <v>204333701.46858868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204333701.46858868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851390.4227857861</v>
      </c>
      <c r="L1837" s="444">
        <f t="shared" ca="1" si="137"/>
        <v>205185091.89137447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205185091.89137447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854937.88288072695</v>
      </c>
      <c r="L1838" s="444">
        <f t="shared" ca="1" si="137"/>
        <v>206040029.77425519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206040029.77425519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858500.12405939656</v>
      </c>
      <c r="L1839" s="444">
        <f t="shared" ca="1" si="137"/>
        <v>206898529.8983146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206898529.8983146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862077.20790964412</v>
      </c>
      <c r="L1840" s="444">
        <f t="shared" ca="1" si="137"/>
        <v>207760607.10622424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207760607.10622424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865669.19627593434</v>
      </c>
      <c r="L1841" s="444">
        <f t="shared" ca="1" si="137"/>
        <v>208626276.30250016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208626276.30250016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869276.1512604173</v>
      </c>
      <c r="L1842" s="444">
        <f t="shared" ca="1" si="137"/>
        <v>209495552.45376056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209495552.45376056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872898.1352240023</v>
      </c>
      <c r="L1843" s="444">
        <f t="shared" ca="1" si="137"/>
        <v>210368450.58898458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210368450.58898458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876535.21078743588</v>
      </c>
      <c r="L1844" s="444">
        <f t="shared" ca="1" si="137"/>
        <v>211244985.79977202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211244985.79977202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880187.44083238358</v>
      </c>
      <c r="L1845" s="444">
        <f t="shared" ca="1" si="137"/>
        <v>212125173.2406044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212125173.2406044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883854.8885025183</v>
      </c>
      <c r="L1846" s="444">
        <f t="shared" ca="1" si="137"/>
        <v>213009028.12910691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213009028.12910691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887537.61720461212</v>
      </c>
      <c r="L1847" s="444">
        <f t="shared" ca="1" si="137"/>
        <v>213896565.74631152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213896565.74631152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891235.69060963125</v>
      </c>
      <c r="L1848" s="444">
        <f t="shared" ca="1" si="137"/>
        <v>214787801.43692115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214787801.43692115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894949.17265383806</v>
      </c>
      <c r="L1849" s="444">
        <f t="shared" ca="1" si="137"/>
        <v>215682750.60957497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215682750.60957497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898678.12753989582</v>
      </c>
      <c r="L1850" s="444">
        <f t="shared" ca="1" si="137"/>
        <v>216581428.73711488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216581428.73711488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902422.61973797868</v>
      </c>
      <c r="L1851" s="444">
        <f t="shared" ca="1" si="137"/>
        <v>217483851.35685286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217483851.35685286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906182.71398688678</v>
      </c>
      <c r="L1852" s="444">
        <f t="shared" ca="1" si="137"/>
        <v>218390034.07083973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218390034.07083973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909958.47529516555</v>
      </c>
      <c r="L1853" s="444">
        <f t="shared" ca="1" si="137"/>
        <v>219299992.54613489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219299992.54613489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913749.9689422287</v>
      </c>
      <c r="L1854" s="444">
        <f t="shared" ca="1" si="137"/>
        <v>220213742.51507711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220213742.51507711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917557.26047948794</v>
      </c>
      <c r="L1855" s="444">
        <f t="shared" ca="1" si="137"/>
        <v>221131299.77555659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221131299.77555659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921380.41573148593</v>
      </c>
      <c r="L1856" s="444">
        <f t="shared" ca="1" si="137"/>
        <v>222052680.19128808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222052680.19128808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925219.50079703378</v>
      </c>
      <c r="L1857" s="444">
        <f t="shared" ca="1" si="137"/>
        <v>222977899.69208512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222977899.69208512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929074.58205035469</v>
      </c>
      <c r="L1858" s="444">
        <f t="shared" ca="1" si="137"/>
        <v>223906974.27413547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223906974.27413547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932945.72614223114</v>
      </c>
      <c r="L1859" s="444">
        <f t="shared" ca="1" si="137"/>
        <v>224839920.0002777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224839920.0002777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936833.00000115705</v>
      </c>
      <c r="L1860" s="444">
        <f t="shared" ca="1" si="137"/>
        <v>225776753.00027886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225776753.00027886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940736.47083449527</v>
      </c>
      <c r="L1861" s="444">
        <f t="shared" ca="1" si="137"/>
        <v>226717489.47111335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226717489.47111335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944656.20612963883</v>
      </c>
      <c r="L1862" s="444">
        <f t="shared" ca="1" si="137"/>
        <v>227662145.67724299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227662145.67724299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948592.27365517907</v>
      </c>
      <c r="L1863" s="444">
        <f t="shared" ca="1" si="137"/>
        <v>228610737.95089817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228610737.95089817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952544.74146207585</v>
      </c>
      <c r="L1864" s="444">
        <f t="shared" ca="1" si="137"/>
        <v>229563282.69236025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229563282.69236025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956513.67788483435</v>
      </c>
      <c r="L1865" s="444">
        <f t="shared" ca="1" si="137"/>
        <v>230519796.3702451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230519796.3702451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960499.15154268779</v>
      </c>
      <c r="L1866" s="444">
        <f t="shared" ca="1" si="137"/>
        <v>231480295.52178779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231480295.52178779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964501.23134078248</v>
      </c>
      <c r="L1867" s="444">
        <f t="shared" ca="1" si="137"/>
        <v>232444796.75312859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232444796.75312859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968519.98647136905</v>
      </c>
      <c r="L1868" s="444">
        <f t="shared" ca="1" si="137"/>
        <v>233413316.73959994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233413316.73959994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972555.4864149997</v>
      </c>
      <c r="L1869" s="444">
        <f t="shared" ca="1" si="137"/>
        <v>234385872.22601494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234385872.22601494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976607.80094172887</v>
      </c>
      <c r="L1870" s="444">
        <f t="shared" ca="1" si="137"/>
        <v>235362480.02695668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235362480.02695668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980677.00011231948</v>
      </c>
      <c r="L1871" s="444">
        <f t="shared" ca="1" si="137"/>
        <v>236343157.027069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236343157.027069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984763.15427945415</v>
      </c>
      <c r="L1872" s="444">
        <f t="shared" ca="1" si="137"/>
        <v>237327920.18134844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237327920.18134844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988866.33408895181</v>
      </c>
      <c r="L1873" s="444">
        <f t="shared" ca="1" si="137"/>
        <v>238316786.51543739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238316786.51543739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992986.6104809891</v>
      </c>
      <c r="L1874" s="444">
        <f t="shared" ca="1" si="137"/>
        <v>239309773.12591839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239309773.12591839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997124.05469132669</v>
      </c>
      <c r="L1875" s="444">
        <f t="shared" ca="1" si="137"/>
        <v>240306897.1806097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240306897.1806097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1001278.7382525405</v>
      </c>
      <c r="L1876" s="444">
        <f t="shared" ca="1" si="137"/>
        <v>241308175.91886225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241308175.91886225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1005450.7329952592</v>
      </c>
      <c r="L1877" s="444">
        <f t="shared" ca="1" si="137"/>
        <v>242313626.65185753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242313626.65185753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1009640.1110494063</v>
      </c>
      <c r="L1878" s="444">
        <f t="shared" ca="1" si="137"/>
        <v>243323266.76290694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243323266.76290694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1013846.9448454456</v>
      </c>
      <c r="L1879" s="444">
        <f t="shared" ca="1" si="137"/>
        <v>244337113.70775238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244337113.70775238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1018071.3071156349</v>
      </c>
      <c r="L1880" s="444">
        <f t="shared" ca="1" si="137"/>
        <v>245355185.01486802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245355185.01486802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1022313.2708952836</v>
      </c>
      <c r="L1881" s="444">
        <f t="shared" ca="1" si="137"/>
        <v>246377498.28576329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246377498.28576329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1026572.9095240138</v>
      </c>
      <c r="L1882" s="444">
        <f t="shared" ca="1" si="137"/>
        <v>247404071.19528732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247404071.19528732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1030850.2966470305</v>
      </c>
      <c r="L1883" s="444">
        <f t="shared" ca="1" si="137"/>
        <v>248434921.49193436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248434921.49193436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1035145.5062163932</v>
      </c>
      <c r="L1884" s="444">
        <f t="shared" ca="1" si="137"/>
        <v>249470066.99815077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249470066.99815077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1039458.6124922949</v>
      </c>
      <c r="L1885" s="444">
        <f t="shared" ca="1" si="137"/>
        <v>250509525.61064306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250509525.61064306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1043789.690044346</v>
      </c>
      <c r="L1886" s="444">
        <f t="shared" ca="1" si="137"/>
        <v>251553315.3006874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251553315.3006874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1048138.8137528641</v>
      </c>
      <c r="L1887" s="444">
        <f t="shared" ca="1" si="137"/>
        <v>252601454.11444026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252601454.11444026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1052506.0588101677</v>
      </c>
      <c r="L1888" s="444">
        <f t="shared" ca="1" si="137"/>
        <v>253653960.17325044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253653960.17325044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1056891.5007218767</v>
      </c>
      <c r="L1889" s="444">
        <f t="shared" ca="1" si="137"/>
        <v>254710851.67397231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254710851.67397231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1061295.215308218</v>
      </c>
      <c r="L1890" s="444">
        <f t="shared" ca="1" si="137"/>
        <v>255772146.88928053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255772146.88928053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1065717.2787053355</v>
      </c>
      <c r="L1891" s="444">
        <f t="shared" ca="1" si="137"/>
        <v>256837864.16798586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256837864.16798586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1070157.7673666079</v>
      </c>
      <c r="L1892" s="444">
        <f t="shared" ca="1" si="137"/>
        <v>257908021.93535247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257908021.93535247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1074616.7580639687</v>
      </c>
      <c r="L1893" s="444">
        <f t="shared" ca="1" si="137"/>
        <v>258982638.69341645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258982638.69341645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1079094.3278892352</v>
      </c>
      <c r="L1894" s="444">
        <f t="shared" ca="1" si="137"/>
        <v>260061733.02130568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260061733.02130568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1083590.5542554404</v>
      </c>
      <c r="L1895" s="444">
        <f t="shared" ca="1" si="137"/>
        <v>261145323.57556111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261145323.57556111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1088105.5148981714</v>
      </c>
      <c r="L1896" s="444">
        <f t="shared" ca="1" si="137"/>
        <v>262233429.09045929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262233429.09045929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1092639.2878769138</v>
      </c>
      <c r="L1897" s="444">
        <f t="shared" ca="1" si="137"/>
        <v>263326068.37833619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263326068.37833619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1097191.9515764008</v>
      </c>
      <c r="L1898" s="444">
        <f t="shared" ca="1" si="137"/>
        <v>264423260.3299126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264423260.3299126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1101763.5847079693</v>
      </c>
      <c r="L1899" s="444">
        <f t="shared" ca="1" si="137"/>
        <v>265525023.91462058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265525023.91462058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1106354.2663109191</v>
      </c>
      <c r="L1900" s="444">
        <f t="shared" ca="1" si="137"/>
        <v>266631378.18093151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266631378.18093151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1110964.0757538811</v>
      </c>
      <c r="L1901" s="444">
        <f t="shared" ca="1" si="137"/>
        <v>267742342.25668538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267742342.25668538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1115593.092736189</v>
      </c>
      <c r="L1902" s="444">
        <f t="shared" ca="1" si="137"/>
        <v>268857935.34942156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268857935.34942156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1120241.3972892566</v>
      </c>
      <c r="L1903" s="444">
        <f t="shared" ca="1" si="137"/>
        <v>269978176.74671084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269978176.74671084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1124909.0697779618</v>
      </c>
      <c r="L1904" s="444">
        <f t="shared" ca="1" si="137"/>
        <v>271103085.8164888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271103085.8164888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1129596.1909020366</v>
      </c>
      <c r="L1905" s="444">
        <f t="shared" ca="1" si="137"/>
        <v>272232682.00739086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272232682.00739086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1134302.8416974619</v>
      </c>
      <c r="L1906" s="444">
        <f t="shared" ca="1" si="137"/>
        <v>273366984.84908831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273366984.84908831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1139029.103537868</v>
      </c>
      <c r="L1907" s="444">
        <f t="shared" ca="1" si="137"/>
        <v>274506013.95262617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274506013.95262617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1143775.0581359423</v>
      </c>
      <c r="L1908" s="444">
        <f t="shared" ca="1" si="137"/>
        <v>275649789.0107621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275649789.0107621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1148540.7875448421</v>
      </c>
      <c r="L1909" s="444">
        <f t="shared" ca="1" si="137"/>
        <v>276798329.79830694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276798329.79830694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1153326.3741596122</v>
      </c>
      <c r="L1910" s="444">
        <f t="shared" ca="1" si="137"/>
        <v>277951656.17246658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277951656.17246658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1158131.9007186107</v>
      </c>
      <c r="L1911" s="444">
        <f t="shared" ca="1" si="137"/>
        <v>279109788.07318521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279109788.07318521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1162957.4503049382</v>
      </c>
      <c r="L1912" s="444">
        <f t="shared" ca="1" si="137"/>
        <v>280272745.52349013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280272745.52349013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1167803.1063478754</v>
      </c>
      <c r="L1913" s="444">
        <f t="shared" ca="1" si="137"/>
        <v>281440548.62983799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281440548.62983799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1172668.9526243249</v>
      </c>
      <c r="L1914" s="444">
        <f t="shared" ca="1" si="137"/>
        <v>282613217.58246231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282613217.58246231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1177555.0732602596</v>
      </c>
      <c r="L1915" s="444">
        <f t="shared" ca="1" si="137"/>
        <v>283790772.65572256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283790772.65572256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1182461.5527321773</v>
      </c>
      <c r="L1916" s="444">
        <f t="shared" ca="1" si="137"/>
        <v>284973234.20845473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284973234.20845473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1187388.4758685613</v>
      </c>
      <c r="L1917" s="444">
        <f t="shared" ca="1" si="137"/>
        <v>286160622.68432331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286160622.68432331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1192335.927851347</v>
      </c>
      <c r="L1918" s="444">
        <f t="shared" ca="1" si="137"/>
        <v>287352958.61217463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287352958.61217463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1197303.9942173944</v>
      </c>
      <c r="L1919" s="444">
        <f t="shared" ca="1" si="137"/>
        <v>288550262.60639203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288550262.60639203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1202292.7608599667</v>
      </c>
      <c r="L1920" s="444">
        <f t="shared" ca="1" si="137"/>
        <v>289752555.36725199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289752555.36725199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1207302.3140302165</v>
      </c>
      <c r="L1921" s="444">
        <f t="shared" ca="1" si="137"/>
        <v>290959857.68128222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290959857.68128222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1212332.7403386759</v>
      </c>
      <c r="L1922" s="444">
        <f t="shared" ca="1" si="137"/>
        <v>292172190.42162091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292172190.42162091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1217384.1267567538</v>
      </c>
      <c r="L1923" s="444">
        <f t="shared" ca="1" si="137"/>
        <v>293389574.54837763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293389574.54837763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1222456.5606182402</v>
      </c>
      <c r="L1924" s="444">
        <f t="shared" ca="1" si="137"/>
        <v>294612031.10899585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294612031.10899585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1227550.1296208161</v>
      </c>
      <c r="L1925" s="444">
        <f t="shared" ca="1" si="137"/>
        <v>295839581.23861665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295839581.23861665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1232664.9218275694</v>
      </c>
      <c r="L1926" s="444">
        <f t="shared" ca="1" si="137"/>
        <v>297072246.1604442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297072246.1604442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1237801.0256685175</v>
      </c>
      <c r="L1927" s="444">
        <f t="shared" ca="1" si="137"/>
        <v>298310047.1861127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298310047.1861127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1242958.5299421363</v>
      </c>
      <c r="L1928" s="444">
        <f t="shared" ca="1" si="137"/>
        <v>299553005.71605486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299553005.71605486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1248137.5238168952</v>
      </c>
      <c r="L1929" s="444">
        <f t="shared" ca="1" si="137"/>
        <v>300801143.23987174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300801143.23987174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1253338.0968327988</v>
      </c>
      <c r="L1930" s="444">
        <f t="shared" ca="1" si="137"/>
        <v>302054481.33670455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302054481.33670455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1258560.3389029356</v>
      </c>
      <c r="L1931" s="444">
        <f t="shared" ca="1" si="137"/>
        <v>303313041.6756075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303313041.6756075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1263804.3403150314</v>
      </c>
      <c r="L1932" s="444">
        <f t="shared" ca="1" si="137"/>
        <v>304576846.01592255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304576846.01592255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1269070.1917330106</v>
      </c>
      <c r="L1933" s="444">
        <f t="shared" ca="1" si="137"/>
        <v>305845916.20765555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305845916.20765555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1274357.9841985647</v>
      </c>
      <c r="L1934" s="444">
        <f t="shared" ca="1" si="137"/>
        <v>307120274.19185412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307120274.19185412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1279667.8091327255</v>
      </c>
      <c r="L1935" s="444">
        <f t="shared" ca="1" si="137"/>
        <v>308399942.00098687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308399942.00098687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1284999.7583374453</v>
      </c>
      <c r="L1936" s="444">
        <f t="shared" ca="1" si="137"/>
        <v>309684941.75932431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309684941.75932431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1290353.9239971847</v>
      </c>
      <c r="L1937" s="444">
        <f t="shared" ca="1" si="137"/>
        <v>310975295.68332148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310975295.68332148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1295730.398680506</v>
      </c>
      <c r="L1938" s="444">
        <f t="shared" ca="1" si="137"/>
        <v>312271026.08200198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312271026.08200198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1301129.2753416749</v>
      </c>
      <c r="L1939" s="444">
        <f t="shared" ca="1" si="137"/>
        <v>313572155.35734367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313572155.35734367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1306550.6473222652</v>
      </c>
      <c r="L1940" s="444">
        <f t="shared" ca="1" si="137"/>
        <v>314878706.00466591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314878706.00466591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1311994.6083527745</v>
      </c>
      <c r="L1941" s="444">
        <f t="shared" ca="1" si="137"/>
        <v>316190700.61301869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316190700.61301869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1317461.2525542446</v>
      </c>
      <c r="L1942" s="444">
        <f t="shared" ca="1" si="137"/>
        <v>317508161.86557293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317508161.86557293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1322950.6744398873</v>
      </c>
      <c r="L1943" s="444">
        <f t="shared" ca="1" si="137"/>
        <v>318831112.54001284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318831112.54001284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1328462.9689167202</v>
      </c>
      <c r="L1944" s="444">
        <f t="shared" ca="1" si="137"/>
        <v>320159575.50892955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320159575.50892955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1333998.2312872065</v>
      </c>
      <c r="L1945" s="444">
        <f t="shared" ca="1" si="137"/>
        <v>321493573.74021673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321493573.74021673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1339556.557250903</v>
      </c>
      <c r="L1946" s="444">
        <f t="shared" ca="1" si="137"/>
        <v>322833130.29746765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322833130.29746765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1345138.0429061153</v>
      </c>
      <c r="L1947" s="444">
        <f t="shared" ca="1" si="137"/>
        <v>324178268.34037375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324178268.34037375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1350742.7847515573</v>
      </c>
      <c r="L1948" s="444">
        <f t="shared" ca="1" si="137"/>
        <v>325529011.12512529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325529011.12512529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1356370.879688022</v>
      </c>
      <c r="L1949" s="444">
        <f t="shared" ca="1" si="137"/>
        <v>326885382.00481331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326885382.00481331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1362022.4250200554</v>
      </c>
      <c r="L1950" s="444">
        <f t="shared" ca="1" si="137"/>
        <v>328247404.42983335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328247404.42983335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1367697.518457639</v>
      </c>
      <c r="L1951" s="444">
        <f t="shared" ca="1" si="137"/>
        <v>329615101.948291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329615101.948291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1373396.2581178793</v>
      </c>
      <c r="L1952" s="444">
        <f t="shared" ca="1" si="137"/>
        <v>330988498.20640886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330988498.20640886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1379118.7425267035</v>
      </c>
      <c r="L1953" s="444">
        <f t="shared" ca="1" si="137"/>
        <v>332367616.94893557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332367616.94893557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1384865.0706205647</v>
      </c>
      <c r="L1954" s="444">
        <f t="shared" ca="1" si="137"/>
        <v>333752482.01955611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333752482.01955611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1390635.3417481505</v>
      </c>
      <c r="L1955" s="444">
        <f t="shared" ca="1" si="137"/>
        <v>335143117.36130428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335143117.36130428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1396429.6556721011</v>
      </c>
      <c r="L1956" s="444">
        <f t="shared" ca="1" si="137"/>
        <v>336539547.01697636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336539547.01697636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1402248.1125707347</v>
      </c>
      <c r="L1957" s="444">
        <f t="shared" ca="1" si="137"/>
        <v>337941795.12954712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337941795.12954712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1408090.8130397797</v>
      </c>
      <c r="L1958" s="444">
        <f t="shared" ca="1" si="137"/>
        <v>339349885.9425869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339349885.9425869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1413957.858094112</v>
      </c>
      <c r="L1959" s="444">
        <f t="shared" ca="1" si="137"/>
        <v>340763843.80068099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340763843.80068099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1419849.3491695041</v>
      </c>
      <c r="L1960" s="444">
        <f t="shared" ca="1" si="137"/>
        <v>342183693.14985049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342183693.14985049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1425765.388124377</v>
      </c>
      <c r="L1961" s="444">
        <f t="shared" ca="1" si="137"/>
        <v>343609458.53797489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343609458.53797489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1431706.0772415621</v>
      </c>
      <c r="L1962" s="444">
        <f t="shared" ca="1" si="137"/>
        <v>345041164.61521643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345041164.61521643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1437671.5192300684</v>
      </c>
      <c r="L1963" s="444">
        <f t="shared" ca="1" si="137"/>
        <v>346478836.1344465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346478836.1344465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1443661.8172268604</v>
      </c>
      <c r="L1964" s="444">
        <f t="shared" ca="1" si="137"/>
        <v>347922497.95167339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347922497.95167339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1449677.0747986392</v>
      </c>
      <c r="L1965" s="444">
        <f t="shared" ca="1" si="137"/>
        <v>349372175.02647203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349372175.02647203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1455717.3959436335</v>
      </c>
      <c r="L1966" s="444">
        <f t="shared" ca="1" si="137"/>
        <v>350827892.42241567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350827892.42241567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1461782.8850933986</v>
      </c>
      <c r="L1967" s="444">
        <f t="shared" ca="1" si="137"/>
        <v>352289675.30750906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352289675.30750906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1467873.647114621</v>
      </c>
      <c r="L1968" s="444">
        <f t="shared" ca="1" si="137"/>
        <v>353757548.9546237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353757548.9546237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1473989.7873109321</v>
      </c>
      <c r="L1969" s="444">
        <f t="shared" ca="1" si="137"/>
        <v>355231538.74193466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355231538.74193466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1480131.4114247276</v>
      </c>
      <c r="L1970" s="444">
        <f t="shared" ca="1" si="137"/>
        <v>356711670.15335941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356711670.15335941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1486298.6256389976</v>
      </c>
      <c r="L1971" s="444">
        <f t="shared" ca="1" si="137"/>
        <v>358197968.77899843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358197968.77899843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1492491.53657916</v>
      </c>
      <c r="L1972" s="444">
        <f t="shared" ca="1" si="137"/>
        <v>359690460.31557757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359690460.31557757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1498710.2513149064</v>
      </c>
      <c r="L1973" s="444">
        <f t="shared" ca="1" si="137"/>
        <v>361189170.56689245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361189170.56689245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1504954.8773620517</v>
      </c>
      <c r="L1974" s="444">
        <f t="shared" ca="1" si="137"/>
        <v>362694125.44425452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362694125.44425452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1511225.5226843939</v>
      </c>
      <c r="L1975" s="444">
        <f t="shared" ca="1" si="137"/>
        <v>364205350.96693891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364205350.96693891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1517522.2956955787</v>
      </c>
      <c r="L1976" s="444">
        <f t="shared" ca="1" si="137"/>
        <v>365722873.26263452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365722873.26263452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1523845.3052609772</v>
      </c>
      <c r="L1977" s="444">
        <f t="shared" ca="1" si="137"/>
        <v>367246718.56789547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367246718.56789547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1530194.6606995645</v>
      </c>
      <c r="L1978" s="444">
        <f t="shared" ca="1" si="137"/>
        <v>368776913.22859502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368776913.22859502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1536570.4717858126</v>
      </c>
      <c r="L1979" s="444">
        <f t="shared" ca="1" si="137"/>
        <v>370313483.7003808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370313483.7003808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1542972.8487515866</v>
      </c>
      <c r="L1980" s="444">
        <f t="shared" ca="1" si="137"/>
        <v>371856456.54913241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371856456.54913241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1549401.9022880518</v>
      </c>
      <c r="L1981" s="444">
        <f t="shared" ca="1" si="137"/>
        <v>373405858.45142049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373405858.45142049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1555857.7435475853</v>
      </c>
      <c r="L1982" s="444">
        <f t="shared" ca="1" si="137"/>
        <v>374961716.19496804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374961716.19496804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1562340.4841457002</v>
      </c>
      <c r="L1983" s="444">
        <f t="shared" ca="1" si="137"/>
        <v>376524056.67911375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376524056.67911375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1568850.236162974</v>
      </c>
      <c r="L1984" s="444">
        <f t="shared" ca="1" si="137"/>
        <v>378092906.91527671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378092906.91527671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1575387.1121469862</v>
      </c>
      <c r="L1985" s="444">
        <f t="shared" ca="1" si="137"/>
        <v>379668294.02742368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379668294.02742368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1581951.2251142652</v>
      </c>
      <c r="L1986" s="444">
        <f t="shared" ca="1" si="137"/>
        <v>381250245.25253797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381250245.25253797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1588542.6885522415</v>
      </c>
      <c r="L1987" s="444">
        <f t="shared" ca="1" si="137"/>
        <v>382838787.94109023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382838787.94109023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1595161.6164212092</v>
      </c>
      <c r="L1988" s="444">
        <f t="shared" ca="1" si="137"/>
        <v>384433949.55751145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384433949.55751145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1601808.1231562977</v>
      </c>
      <c r="L1989" s="444">
        <f t="shared" ca="1" si="137"/>
        <v>386035757.68066776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386035757.68066776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1608482.323669449</v>
      </c>
      <c r="L1990" s="444">
        <f t="shared" ca="1" si="137"/>
        <v>387644240.00433719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387644240.00433719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1615184.3333514049</v>
      </c>
      <c r="L1991" s="444">
        <f t="shared" ca="1" si="137"/>
        <v>389259424.33768862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389259424.33768862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1621914.2680737027</v>
      </c>
      <c r="L1992" s="444">
        <f t="shared" ca="1" si="137"/>
        <v>390881338.6057623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390881338.6057623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1628672.2441906761</v>
      </c>
      <c r="L1993" s="444">
        <f t="shared" ca="1" si="137"/>
        <v>392510010.849953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392510010.849953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1635458.3785414707</v>
      </c>
      <c r="L1994" s="444">
        <f t="shared" ca="1" si="137"/>
        <v>394145469.22849447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394145469.22849447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1642272.7884520602</v>
      </c>
      <c r="L1995" s="444">
        <f t="shared" ca="1" si="137"/>
        <v>395787742.01694655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395787742.01694655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1649115.5917372773</v>
      </c>
      <c r="L1996" s="444">
        <f t="shared" ca="1" si="137"/>
        <v>397436857.60868382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397436857.60868382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1655986.9067028493</v>
      </c>
      <c r="L1997" s="444">
        <f t="shared" ca="1" si="137"/>
        <v>399092844.5153867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399092844.5153867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1662886.8521474446</v>
      </c>
      <c r="L1998" s="444">
        <f t="shared" ca="1" si="137"/>
        <v>400755731.36753416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400755731.36753416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1669815.5473647257</v>
      </c>
      <c r="L1999" s="444">
        <f t="shared" ca="1" si="137"/>
        <v>402425546.91489887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402425546.91489887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1676773.112145412</v>
      </c>
      <c r="L2000" s="444">
        <f t="shared" ca="1" si="137"/>
        <v>404102320.0270443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404102320.0270443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1683759.6667793512</v>
      </c>
      <c r="L2001" s="444">
        <f t="shared" ca="1" si="137"/>
        <v>405786079.69382364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405786079.69382364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1690775.3320575985</v>
      </c>
      <c r="L2002" s="444">
        <f t="shared" ca="1" si="137"/>
        <v>407476855.02588123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407476855.02588123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1697820.2292745051</v>
      </c>
      <c r="L2003" s="444">
        <f t="shared" ca="1" si="137"/>
        <v>409174675.25515574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409174675.25515574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1704894.4802298155</v>
      </c>
      <c r="L2004" s="444">
        <f t="shared" ca="1" si="137"/>
        <v>410879569.73538554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410879569.73538554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1711998.2072307731</v>
      </c>
      <c r="L2005" s="444">
        <f t="shared" ca="1" si="137"/>
        <v>412591567.94261628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412591567.94261628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1719131.5330942345</v>
      </c>
      <c r="L2006" s="444">
        <f t="shared" ca="1" si="137"/>
        <v>414310699.47571051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414310699.47571051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1726294.5811487937</v>
      </c>
      <c r="L2007" s="444">
        <f t="shared" ca="1" si="137"/>
        <v>416036994.05685931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416036994.05685931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1733487.4752369139</v>
      </c>
      <c r="L2008" s="444">
        <f t="shared" ca="1" si="137"/>
        <v>417770481.53209621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417770481.53209621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1740710.3397170675</v>
      </c>
      <c r="L2009" s="444">
        <f t="shared" ca="1" si="137"/>
        <v>419511191.8718133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419511191.8718133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1747963.2994658886</v>
      </c>
      <c r="L2010" s="444">
        <f t="shared" ca="1" si="137"/>
        <v>421259155.17127919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421259155.17127919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1755246.4798803299</v>
      </c>
      <c r="L2011" s="444">
        <f t="shared" ca="1" si="137"/>
        <v>423014401.65115952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423014401.65115952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1762560.0068798317</v>
      </c>
      <c r="L2012" s="444">
        <f t="shared" ca="1" si="137"/>
        <v>424776961.65803933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424776961.65803933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1769904.0069084971</v>
      </c>
      <c r="L2013" s="444">
        <f t="shared" ca="1" si="137"/>
        <v>426546865.66494781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426546865.66494781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1777278.6069372825</v>
      </c>
      <c r="L2014" s="444">
        <f t="shared" ca="1" si="137"/>
        <v>428324144.2718851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428324144.2718851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1784683.9344661878</v>
      </c>
      <c r="L2015" s="444">
        <f t="shared" ca="1" si="137"/>
        <v>430108828.20635128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430108828.20635128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1792120.1175264637</v>
      </c>
      <c r="L2016" s="444">
        <f t="shared" ca="1" si="137"/>
        <v>431900948.32387775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431900948.32387775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1799587.284682824</v>
      </c>
      <c r="L2017" s="444">
        <f t="shared" ca="1" si="137"/>
        <v>433700535.60856056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433700535.60856056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1807085.5650356689</v>
      </c>
      <c r="L2018" s="444">
        <f t="shared" ca="1" si="137"/>
        <v>435507621.1735962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435507621.1735962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1814615.0882233174</v>
      </c>
      <c r="L2019" s="444">
        <f t="shared" ca="1" si="137"/>
        <v>437322236.26181954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437322236.26181954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1822175.9844242481</v>
      </c>
      <c r="L2020" s="444">
        <f t="shared" ca="1" si="137"/>
        <v>439144412.24624377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439144412.24624377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1829768.384359349</v>
      </c>
      <c r="L2021" s="444">
        <f t="shared" ca="1" si="137"/>
        <v>440974180.63060313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440974180.63060313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1837392.4192941797</v>
      </c>
      <c r="L2022" s="444">
        <f t="shared" ca="1" si="137"/>
        <v>442811573.04989731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442811573.04989731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1845048.2210412389</v>
      </c>
      <c r="L2023" s="444">
        <f t="shared" ca="1" si="137"/>
        <v>444656621.27093858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444656621.27093858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1852735.921962244</v>
      </c>
      <c r="L2024" s="444">
        <f t="shared" ca="1" si="137"/>
        <v>446509357.19290084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446509357.19290084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1860455.6549704203</v>
      </c>
      <c r="L2025" s="444">
        <f t="shared" ca="1" si="137"/>
        <v>448369812.84787124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448369812.84787124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1868207.5535327969</v>
      </c>
      <c r="L2026" s="444">
        <f t="shared" ca="1" si="137"/>
        <v>450238020.40140402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450238020.40140402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1875991.7516725168</v>
      </c>
      <c r="L2027" s="444">
        <f t="shared" ca="1" si="137"/>
        <v>452114012.15307653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452114012.15307653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1883808.3839711521</v>
      </c>
      <c r="L2028" s="444">
        <f t="shared" ca="1" si="137"/>
        <v>453997820.53704768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453997820.53704768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1891657.5855710323</v>
      </c>
      <c r="L2029" s="444">
        <f t="shared" ca="1" si="137"/>
        <v>455889478.12261873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455889478.12261873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1899539.4921775779</v>
      </c>
      <c r="L2030" s="444">
        <f t="shared" ca="1" si="137"/>
        <v>457789017.61479634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457789017.61479634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1907454.2400616514</v>
      </c>
      <c r="L2031" s="444">
        <f t="shared" ca="1" si="137"/>
        <v>459696471.85485798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459696471.85485798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1915401.9660619083</v>
      </c>
      <c r="L2032" s="444">
        <f t="shared" ca="1" si="137"/>
        <v>461611873.82091987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461611873.82091987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1923382.8075871661</v>
      </c>
      <c r="L2033" s="444">
        <f t="shared" ca="1" si="137"/>
        <v>463535256.62850702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463535256.62850702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1931396.9026187796</v>
      </c>
      <c r="L2034" s="444">
        <f t="shared" ca="1" si="137"/>
        <v>465466653.53112578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465466653.53112578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1939444.389713024</v>
      </c>
      <c r="L2035" s="444">
        <f t="shared" ca="1" si="137"/>
        <v>467406097.92083883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467406097.92083883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1947525.4080034951</v>
      </c>
      <c r="L2036" s="444">
        <f t="shared" ca="1" si="137"/>
        <v>469353623.32884234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469353623.32884234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1955640.0972035099</v>
      </c>
      <c r="L2037" s="444">
        <f t="shared" ca="1" si="137"/>
        <v>471309263.42604584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471309263.42604584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1963788.5976085246</v>
      </c>
      <c r="L2038" s="444">
        <f t="shared" ca="1" si="137"/>
        <v>473273052.02365434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473273052.02365434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1971971.0500985598</v>
      </c>
      <c r="L2039" s="444">
        <f t="shared" ca="1" si="137"/>
        <v>475245023.07375288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475245023.07375288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1980187.5961406371</v>
      </c>
      <c r="L2040" s="444">
        <f t="shared" ca="1" si="137"/>
        <v>477225210.6698935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477225210.6698935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1988438.3777912227</v>
      </c>
      <c r="L2041" s="444">
        <f t="shared" ca="1" si="137"/>
        <v>479213649.04768473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479213649.04768473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1996723.5376986866</v>
      </c>
      <c r="L2042" s="444">
        <f t="shared" ca="1" si="137"/>
        <v>481210372.58538342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481210372.58538342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2005043.2191057641</v>
      </c>
      <c r="L2043" s="444">
        <f t="shared" ca="1" si="137"/>
        <v>483215415.8044892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483215415.8044892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2013397.5658520381</v>
      </c>
      <c r="L2044" s="444">
        <f t="shared" ca="1" si="137"/>
        <v>485228813.37034124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485228813.37034124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2021786.7223764218</v>
      </c>
      <c r="L2045" s="444">
        <f t="shared" ca="1" si="137"/>
        <v>487250600.09271765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487250600.09271765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2030210.8337196568</v>
      </c>
      <c r="L2046" s="444">
        <f t="shared" ca="1" si="137"/>
        <v>489280810.92643732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489280810.92643732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2038670.0455268221</v>
      </c>
      <c r="L2047" s="444">
        <f t="shared" ca="1" si="137"/>
        <v>491319480.97196412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491319480.97196412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2047164.5040498502</v>
      </c>
      <c r="L2048" s="444">
        <f t="shared" ref="L2048:L2302" ca="1" si="142">I2048-J2048+K2048</f>
        <v>493366645.47601396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493366645.47601396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2055694.3561500581</v>
      </c>
      <c r="L2049" s="444">
        <f t="shared" ca="1" si="142"/>
        <v>495422339.83216399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495422339.83216399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2064259.7493006832</v>
      </c>
      <c r="L2050" s="444">
        <f t="shared" ca="1" si="142"/>
        <v>497486599.58146465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497486599.58146465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2072860.8315894359</v>
      </c>
      <c r="L2051" s="444">
        <f t="shared" ca="1" si="142"/>
        <v>499559460.41305411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499559460.41305411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2081497.751721059</v>
      </c>
      <c r="L2052" s="444">
        <f t="shared" ca="1" si="142"/>
        <v>501640958.16477519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501640958.16477519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2090170.6590198965</v>
      </c>
      <c r="L2053" s="444">
        <f t="shared" ca="1" si="142"/>
        <v>503731128.82379508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503731128.82379508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2098879.7034324794</v>
      </c>
      <c r="L2054" s="444">
        <f t="shared" ca="1" si="142"/>
        <v>505830008.52722758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505830008.52722758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2107625.035530115</v>
      </c>
      <c r="L2055" s="444">
        <f t="shared" ca="1" si="142"/>
        <v>507937633.56275767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507937633.56275767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2116406.8065114901</v>
      </c>
      <c r="L2056" s="444">
        <f t="shared" ca="1" si="142"/>
        <v>510054040.36926913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510054040.36926913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2125225.1682052882</v>
      </c>
      <c r="L2057" s="444">
        <f t="shared" ca="1" si="142"/>
        <v>512179265.53747439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512179265.53747439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2134080.2730728104</v>
      </c>
      <c r="L2058" s="444">
        <f t="shared" ca="1" si="142"/>
        <v>514313345.81054723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514313345.81054723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2142972.2742106132</v>
      </c>
      <c r="L2059" s="444">
        <f t="shared" ca="1" si="142"/>
        <v>516456318.08475786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516456318.08475786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2151901.3253531582</v>
      </c>
      <c r="L2060" s="444">
        <f t="shared" ca="1" si="142"/>
        <v>518608219.41011101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518608219.41011101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2160867.5808754624</v>
      </c>
      <c r="L2061" s="444">
        <f t="shared" ca="1" si="142"/>
        <v>520769086.99098647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520769086.99098647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2169871.1957957768</v>
      </c>
      <c r="L2062" s="444">
        <f t="shared" ca="1" si="142"/>
        <v>522938958.18678224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522938958.18678224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2178912.3257782594</v>
      </c>
      <c r="L2063" s="444">
        <f t="shared" ca="1" si="142"/>
        <v>525117870.51256049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525117870.51256049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2187991.1271356689</v>
      </c>
      <c r="L2064" s="444">
        <f t="shared" ca="1" si="142"/>
        <v>527305861.63969618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527305861.63969618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2197107.7568320674</v>
      </c>
      <c r="L2065" s="444">
        <f t="shared" ca="1" si="142"/>
        <v>529502969.39652824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529502969.39652824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2206262.3724855343</v>
      </c>
      <c r="L2066" s="444">
        <f t="shared" ca="1" si="142"/>
        <v>531709231.76901376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531709231.76901376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2215455.132370891</v>
      </c>
      <c r="L2067" s="444">
        <f t="shared" ca="1" si="142"/>
        <v>533924686.90138465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533924686.90138465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2224686.1954224361</v>
      </c>
      <c r="L2068" s="444">
        <f t="shared" ca="1" si="142"/>
        <v>536149373.09680706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536149373.09680706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2233955.721236696</v>
      </c>
      <c r="L2069" s="444">
        <f t="shared" ca="1" si="142"/>
        <v>538383328.81804371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538383328.81804371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2243263.8700751821</v>
      </c>
      <c r="L2070" s="444">
        <f t="shared" ca="1" si="142"/>
        <v>540626592.68811893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540626592.68811893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2252610.802867162</v>
      </c>
      <c r="L2071" s="444">
        <f t="shared" ca="1" si="142"/>
        <v>542879203.49098611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542879203.49098611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2261996.681212442</v>
      </c>
      <c r="L2072" s="444">
        <f t="shared" ca="1" si="142"/>
        <v>545141200.17219853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545141200.17219853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2271421.6673841607</v>
      </c>
      <c r="L2073" s="444">
        <f t="shared" ca="1" si="142"/>
        <v>547412621.83958268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547412621.83958268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2280885.9243315943</v>
      </c>
      <c r="L2074" s="444">
        <f t="shared" ca="1" si="142"/>
        <v>549693507.76391423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549693507.76391423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2290389.6156829759</v>
      </c>
      <c r="L2075" s="444">
        <f t="shared" ca="1" si="142"/>
        <v>551983897.37959719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551983897.37959719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2299932.9057483217</v>
      </c>
      <c r="L2076" s="444">
        <f t="shared" ca="1" si="142"/>
        <v>554283830.28534555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554283830.28534555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2309515.9595222729</v>
      </c>
      <c r="L2077" s="444">
        <f t="shared" ca="1" si="142"/>
        <v>556593346.2448678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556593346.2448678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2319138.9426869489</v>
      </c>
      <c r="L2078" s="444">
        <f t="shared" ca="1" si="142"/>
        <v>558912485.18755472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558912485.18755472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2328802.0216148114</v>
      </c>
      <c r="L2079" s="444">
        <f t="shared" ca="1" si="142"/>
        <v>561241287.20916951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561241287.20916951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2338505.3633715394</v>
      </c>
      <c r="L2080" s="444">
        <f t="shared" ca="1" si="142"/>
        <v>563579792.572541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563579792.572541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2348249.1357189207</v>
      </c>
      <c r="L2081" s="444">
        <f t="shared" ca="1" si="142"/>
        <v>565928041.70825994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565928041.70825994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2358033.5071177497</v>
      </c>
      <c r="L2082" s="444">
        <f t="shared" ca="1" si="142"/>
        <v>568286075.21537769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568286075.21537769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2367858.6467307406</v>
      </c>
      <c r="L2083" s="444">
        <f t="shared" ca="1" si="142"/>
        <v>570653933.86210847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570653933.86210847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2377724.7244254518</v>
      </c>
      <c r="L2084" s="444">
        <f t="shared" ca="1" si="142"/>
        <v>573031658.5865339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573031658.5865339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2387631.9107772247</v>
      </c>
      <c r="L2085" s="444">
        <f t="shared" ca="1" si="142"/>
        <v>575419290.49731112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575419290.49731112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2397580.3770721294</v>
      </c>
      <c r="L2086" s="444">
        <f t="shared" ca="1" si="142"/>
        <v>577816870.87438321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577816870.87438321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2407570.2953099301</v>
      </c>
      <c r="L2087" s="444">
        <f t="shared" ca="1" si="142"/>
        <v>580224441.16969311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580224441.16969311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2417601.8382070544</v>
      </c>
      <c r="L2088" s="444">
        <f t="shared" ca="1" si="142"/>
        <v>582642043.00790012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582642043.00790012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2427675.1791995838</v>
      </c>
      <c r="L2089" s="444">
        <f t="shared" ca="1" si="142"/>
        <v>585069718.1870997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585069718.1870997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2437790.4924462489</v>
      </c>
      <c r="L2090" s="444">
        <f t="shared" ca="1" si="142"/>
        <v>587507508.679546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587507508.679546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2447947.9528314415</v>
      </c>
      <c r="L2091" s="444">
        <f t="shared" ca="1" si="142"/>
        <v>589955456.63237739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589955456.63237739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2458147.7359682391</v>
      </c>
      <c r="L2092" s="444">
        <f t="shared" ca="1" si="142"/>
        <v>592413604.36834562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592413604.36834562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2468390.0182014401</v>
      </c>
      <c r="L2093" s="444">
        <f t="shared" ca="1" si="142"/>
        <v>594881994.38654709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594881994.38654709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2478674.9766106131</v>
      </c>
      <c r="L2094" s="444">
        <f t="shared" ca="1" si="142"/>
        <v>597360669.36315775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597360669.36315775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2489002.7890131571</v>
      </c>
      <c r="L2095" s="444">
        <f t="shared" ca="1" si="142"/>
        <v>599849672.1521709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599849672.1521709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2499373.6339673786</v>
      </c>
      <c r="L2096" s="444">
        <f t="shared" ca="1" si="142"/>
        <v>602349045.7861383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602349045.7861383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2509787.690775576</v>
      </c>
      <c r="L2097" s="444">
        <f t="shared" ca="1" si="142"/>
        <v>604858833.47691393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604858833.47691393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2520245.1394871413</v>
      </c>
      <c r="L2098" s="444">
        <f t="shared" ca="1" si="142"/>
        <v>607379078.61640108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607379078.61640108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2530746.1609016713</v>
      </c>
      <c r="L2099" s="444">
        <f t="shared" ca="1" si="142"/>
        <v>609909824.77730274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609909824.77730274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2541290.9365720949</v>
      </c>
      <c r="L2100" s="444">
        <f t="shared" ca="1" si="142"/>
        <v>612451115.71387482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612451115.71387482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2551879.6488078116</v>
      </c>
      <c r="L2101" s="444">
        <f t="shared" ca="1" si="142"/>
        <v>615002995.36268258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615002995.36268258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2562512.480677844</v>
      </c>
      <c r="L2102" s="444">
        <f t="shared" ca="1" si="142"/>
        <v>617565507.84336042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617565507.84336042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2573189.6160140019</v>
      </c>
      <c r="L2103" s="444">
        <f t="shared" ca="1" si="142"/>
        <v>620138697.45937443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620138697.45937443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2583911.23941406</v>
      </c>
      <c r="L2104" s="444">
        <f t="shared" ca="1" si="142"/>
        <v>622722608.69878852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622722608.69878852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2594677.5362449521</v>
      </c>
      <c r="L2105" s="444">
        <f t="shared" ca="1" si="142"/>
        <v>625317286.23503351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625317286.23503351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2605488.6926459731</v>
      </c>
      <c r="L2106" s="444">
        <f t="shared" ca="1" si="142"/>
        <v>627922774.92767954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627922774.92767954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2616344.895531998</v>
      </c>
      <c r="L2107" s="444">
        <f t="shared" ca="1" si="142"/>
        <v>630539119.82321155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630539119.82321155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2627246.3325967146</v>
      </c>
      <c r="L2108" s="444">
        <f t="shared" ca="1" si="142"/>
        <v>633166366.15580821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633166366.15580821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2638193.1923158676</v>
      </c>
      <c r="L2109" s="444">
        <f t="shared" ca="1" si="142"/>
        <v>635804559.34812403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635804559.34812403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2649185.6639505168</v>
      </c>
      <c r="L2110" s="444">
        <f t="shared" ca="1" si="142"/>
        <v>638453745.01207459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638453745.01207459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2660223.937550311</v>
      </c>
      <c r="L2111" s="444">
        <f t="shared" ca="1" si="142"/>
        <v>641113968.9496249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641113968.9496249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2671308.2039567702</v>
      </c>
      <c r="L2112" s="444">
        <f t="shared" ca="1" si="142"/>
        <v>643785277.15358162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643785277.15358162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2682438.6548065902</v>
      </c>
      <c r="L2113" s="444">
        <f t="shared" ca="1" si="142"/>
        <v>646467715.80838823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646467715.80838823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2693615.4825349511</v>
      </c>
      <c r="L2114" s="444">
        <f t="shared" ca="1" si="142"/>
        <v>649161331.29092324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649161331.29092324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2704838.880378847</v>
      </c>
      <c r="L2115" s="444">
        <f t="shared" ca="1" si="142"/>
        <v>651866170.17130208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651866170.17130208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2716109.0423804251</v>
      </c>
      <c r="L2116" s="444">
        <f t="shared" ca="1" si="142"/>
        <v>654582279.21368253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654582279.21368253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2727426.163390344</v>
      </c>
      <c r="L2117" s="444">
        <f t="shared" ca="1" si="142"/>
        <v>657309705.37707293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657309705.37707293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2738790.439071137</v>
      </c>
      <c r="L2118" s="444">
        <f t="shared" ca="1" si="142"/>
        <v>660048495.81614411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660048495.81614411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2750202.0659006005</v>
      </c>
      <c r="L2119" s="444">
        <f t="shared" ca="1" si="142"/>
        <v>662798697.88204467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662798697.88204467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2761661.2411751859</v>
      </c>
      <c r="L2120" s="444">
        <f t="shared" ca="1" si="142"/>
        <v>665560359.12321985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665560359.12321985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2773168.1630134159</v>
      </c>
      <c r="L2121" s="444">
        <f t="shared" ca="1" si="142"/>
        <v>668333527.28623331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668333527.28623331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2784723.0303593054</v>
      </c>
      <c r="L2122" s="444">
        <f t="shared" ca="1" si="142"/>
        <v>671118250.31659257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671118250.31659257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2796326.0429858025</v>
      </c>
      <c r="L2123" s="444">
        <f t="shared" ca="1" si="142"/>
        <v>673914576.35957837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673914576.35957837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2807977.4014982432</v>
      </c>
      <c r="L2124" s="444">
        <f t="shared" ca="1" si="142"/>
        <v>676722553.76107657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676722553.76107657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2819677.3073378191</v>
      </c>
      <c r="L2125" s="444">
        <f t="shared" ca="1" si="142"/>
        <v>679542231.06841433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679542231.06841433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2831425.9627850596</v>
      </c>
      <c r="L2126" s="444">
        <f t="shared" ca="1" si="142"/>
        <v>682373657.03119934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682373657.03119934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2843223.5709633306</v>
      </c>
      <c r="L2127" s="444">
        <f t="shared" ca="1" si="142"/>
        <v>685216880.60216272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685216880.60216272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2855070.3358423444</v>
      </c>
      <c r="L2128" s="444">
        <f t="shared" ca="1" si="142"/>
        <v>688071950.93800509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688071950.93800509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2866966.4622416878</v>
      </c>
      <c r="L2129" s="444">
        <f t="shared" ca="1" si="142"/>
        <v>690938917.40024674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690938917.40024674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2878912.1558343614</v>
      </c>
      <c r="L2130" s="444">
        <f t="shared" ca="1" si="142"/>
        <v>693817829.55608106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693817829.55608106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2890907.6231503375</v>
      </c>
      <c r="L2131" s="444">
        <f t="shared" ca="1" si="142"/>
        <v>696708737.17923141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696708737.17923141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2902953.0715801306</v>
      </c>
      <c r="L2132" s="444">
        <f t="shared" ca="1" si="142"/>
        <v>699611690.25081158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699611690.25081158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2915048.7093783817</v>
      </c>
      <c r="L2133" s="444">
        <f t="shared" ca="1" si="142"/>
        <v>702526738.96018994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702526738.96018994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2927194.745667458</v>
      </c>
      <c r="L2134" s="444">
        <f t="shared" ca="1" si="142"/>
        <v>705453933.7058574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705453933.7058574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2939391.3904410726</v>
      </c>
      <c r="L2135" s="444">
        <f t="shared" ca="1" si="142"/>
        <v>708393325.09629846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708393325.09629846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2951638.8545679101</v>
      </c>
      <c r="L2136" s="444">
        <f t="shared" ca="1" si="142"/>
        <v>711344963.95086634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711344963.95086634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2963937.3497952763</v>
      </c>
      <c r="L2137" s="444">
        <f t="shared" ca="1" si="142"/>
        <v>714308901.30066156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714308901.30066156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2976287.0887527564</v>
      </c>
      <c r="L2138" s="444">
        <f t="shared" ca="1" si="142"/>
        <v>717285188.38941431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717285188.38941431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2988688.2849558927</v>
      </c>
      <c r="L2139" s="444">
        <f t="shared" ca="1" si="142"/>
        <v>720273876.67437017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720273876.67437017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3001141.1528098756</v>
      </c>
      <c r="L2140" s="444">
        <f t="shared" ca="1" si="142"/>
        <v>723275017.82718003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723275017.82718003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3013645.90761325</v>
      </c>
      <c r="L2141" s="444">
        <f t="shared" ca="1" si="142"/>
        <v>726288663.73479331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726288663.73479331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3026202.7655616389</v>
      </c>
      <c r="L2142" s="444">
        <f t="shared" ca="1" si="142"/>
        <v>729314866.50035489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729314866.50035489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3038811.9437514786</v>
      </c>
      <c r="L2143" s="444">
        <f t="shared" ca="1" si="142"/>
        <v>732353678.44410634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732353678.44410634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3051473.6601837762</v>
      </c>
      <c r="L2144" s="444">
        <f t="shared" ca="1" si="142"/>
        <v>735405152.10429013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735405152.10429013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3064188.1337678754</v>
      </c>
      <c r="L2145" s="444">
        <f t="shared" ca="1" si="142"/>
        <v>738469340.23805797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738469340.23805797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3076955.5843252414</v>
      </c>
      <c r="L2146" s="444">
        <f t="shared" ca="1" si="142"/>
        <v>741546295.82238317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741546295.82238317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3089776.232593263</v>
      </c>
      <c r="L2147" s="444">
        <f t="shared" ca="1" si="142"/>
        <v>744636072.05497646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744636072.05497646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3102650.3002290684</v>
      </c>
      <c r="L2148" s="444">
        <f t="shared" ca="1" si="142"/>
        <v>747738722.35520554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747738722.35520554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3115578.0098133562</v>
      </c>
      <c r="L2149" s="444">
        <f t="shared" ca="1" si="142"/>
        <v>750854300.36501884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750854300.36501884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3128559.5848542452</v>
      </c>
      <c r="L2150" s="444">
        <f t="shared" ca="1" si="142"/>
        <v>753982859.94987309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753982859.94987309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3141595.2497911379</v>
      </c>
      <c r="L2151" s="444">
        <f t="shared" ca="1" si="142"/>
        <v>757124455.19966424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757124455.19966424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3154685.2299986011</v>
      </c>
      <c r="L2152" s="444">
        <f t="shared" ca="1" si="142"/>
        <v>760279140.42966282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760279140.42966282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3167829.7517902618</v>
      </c>
      <c r="L2153" s="444">
        <f t="shared" ca="1" si="142"/>
        <v>763446970.18145311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763446970.18145311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3181029.0424227212</v>
      </c>
      <c r="L2154" s="444">
        <f t="shared" ca="1" si="142"/>
        <v>766627999.22387588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766627999.22387588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3194283.330099483</v>
      </c>
      <c r="L2155" s="444">
        <f t="shared" ca="1" si="142"/>
        <v>769822282.55397534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769822282.55397534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3207592.8439748972</v>
      </c>
      <c r="L2156" s="444">
        <f t="shared" ca="1" si="142"/>
        <v>773029875.39795029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773029875.39795029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3220957.8141581262</v>
      </c>
      <c r="L2157" s="444">
        <f t="shared" ca="1" si="142"/>
        <v>776250833.21210837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776250833.21210837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3234378.4717171183</v>
      </c>
      <c r="L2158" s="444">
        <f t="shared" ca="1" si="142"/>
        <v>779485211.68382549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779485211.68382549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3247855.0486826063</v>
      </c>
      <c r="L2159" s="444">
        <f t="shared" ca="1" si="142"/>
        <v>782733066.73250806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782733066.73250806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3261387.7780521167</v>
      </c>
      <c r="L2160" s="444">
        <f t="shared" ca="1" si="142"/>
        <v>785994454.51056015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785994454.51056015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3274976.8937940006</v>
      </c>
      <c r="L2161" s="444">
        <f t="shared" ca="1" si="142"/>
        <v>789269431.40435421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789269431.40435421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3288622.630851476</v>
      </c>
      <c r="L2162" s="444">
        <f t="shared" ca="1" si="142"/>
        <v>792558054.03520572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792558054.03520572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3302325.2251466904</v>
      </c>
      <c r="L2163" s="444">
        <f t="shared" ca="1" si="142"/>
        <v>795860379.26035237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795860379.26035237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3316084.9135848014</v>
      </c>
      <c r="L2164" s="444">
        <f t="shared" ca="1" si="142"/>
        <v>799176464.1739372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799176464.1739372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3329901.9340580716</v>
      </c>
      <c r="L2165" s="444">
        <f t="shared" ca="1" si="142"/>
        <v>802506366.10799527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802506366.10799527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3343776.5254499801</v>
      </c>
      <c r="L2166" s="444">
        <f t="shared" ca="1" si="142"/>
        <v>805850142.63344526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805850142.63344526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3357708.9276393554</v>
      </c>
      <c r="L2167" s="444">
        <f t="shared" ca="1" si="142"/>
        <v>809207851.56108463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809207851.56108463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3371699.3815045194</v>
      </c>
      <c r="L2168" s="444">
        <f t="shared" ca="1" si="142"/>
        <v>812579550.94258916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812579550.94258916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3385748.1289274548</v>
      </c>
      <c r="L2169" s="444">
        <f t="shared" ca="1" si="142"/>
        <v>815965299.07151663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815965299.07151663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3399855.4127979861</v>
      </c>
      <c r="L2170" s="444">
        <f t="shared" ca="1" si="142"/>
        <v>819365154.48431456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819365154.48431456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3414021.4770179773</v>
      </c>
      <c r="L2171" s="444">
        <f t="shared" ca="1" si="142"/>
        <v>822779175.96133256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822779175.96133256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3428246.5665055523</v>
      </c>
      <c r="L2172" s="444">
        <f t="shared" ca="1" si="142"/>
        <v>826207422.52783811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826207422.52783811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3442530.9271993255</v>
      </c>
      <c r="L2173" s="444">
        <f t="shared" ca="1" si="142"/>
        <v>829649953.45503747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829649953.45503747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3456874.806062656</v>
      </c>
      <c r="L2174" s="444">
        <f t="shared" ca="1" si="142"/>
        <v>833106828.26110017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833106828.26110017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3471278.4510879172</v>
      </c>
      <c r="L2175" s="444">
        <f t="shared" ca="1" si="142"/>
        <v>836578106.71218812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836578106.71218812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3485742.1113007832</v>
      </c>
      <c r="L2176" s="444">
        <f t="shared" ca="1" si="142"/>
        <v>840063848.82348895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840063848.82348895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3500266.0367645374</v>
      </c>
      <c r="L2177" s="444">
        <f t="shared" ca="1" si="142"/>
        <v>843564114.86025345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843564114.86025345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3514850.4785843892</v>
      </c>
      <c r="L2178" s="444">
        <f t="shared" ca="1" si="142"/>
        <v>847078965.33883786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847078965.33883786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3529495.6889118245</v>
      </c>
      <c r="L2179" s="444">
        <f t="shared" ca="1" si="142"/>
        <v>850608461.02774966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850608461.02774966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3544201.9209489562</v>
      </c>
      <c r="L2180" s="444">
        <f t="shared" ca="1" si="142"/>
        <v>854152662.94869864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854152662.94869864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3558969.4289529109</v>
      </c>
      <c r="L2181" s="444">
        <f t="shared" ca="1" si="142"/>
        <v>857711632.37765157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857711632.37765157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3573798.468240215</v>
      </c>
      <c r="L2182" s="444">
        <f t="shared" ca="1" si="142"/>
        <v>861285430.84589183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861285430.84589183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3588689.2951912163</v>
      </c>
      <c r="L2183" s="444">
        <f t="shared" ca="1" si="142"/>
        <v>864874120.141083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864874120.141083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3603642.1672545127</v>
      </c>
      <c r="L2184" s="444">
        <f t="shared" ca="1" si="142"/>
        <v>868477762.30833757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868477762.30833757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3618657.3429514063</v>
      </c>
      <c r="L2185" s="444">
        <f t="shared" ca="1" si="142"/>
        <v>872096419.65128899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872096419.65128899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3633735.0818803706</v>
      </c>
      <c r="L2186" s="444">
        <f t="shared" ca="1" si="142"/>
        <v>875730154.73316932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875730154.73316932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3648875.6447215388</v>
      </c>
      <c r="L2187" s="444">
        <f t="shared" ca="1" si="142"/>
        <v>879379030.37789083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879379030.37789083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3664079.2932412112</v>
      </c>
      <c r="L2188" s="444">
        <f t="shared" ca="1" si="142"/>
        <v>883043109.67113209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883043109.67113209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3679346.2902963841</v>
      </c>
      <c r="L2189" s="444">
        <f t="shared" ca="1" si="142"/>
        <v>886722455.96142852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886722455.96142852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3694676.8998392858</v>
      </c>
      <c r="L2190" s="444">
        <f t="shared" ca="1" si="142"/>
        <v>890417132.86126781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890417132.86126781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3710071.3869219492</v>
      </c>
      <c r="L2191" s="444">
        <f t="shared" ca="1" si="142"/>
        <v>894127204.24818981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894127204.24818981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3725530.0177007909</v>
      </c>
      <c r="L2192" s="444">
        <f t="shared" ca="1" si="142"/>
        <v>897852734.2658906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897852734.2658906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3741053.0594412102</v>
      </c>
      <c r="L2193" s="444">
        <f t="shared" ca="1" si="142"/>
        <v>901593787.32533181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901593787.32533181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3756640.7805222152</v>
      </c>
      <c r="L2194" s="444">
        <f t="shared" ca="1" si="142"/>
        <v>905350428.10585403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905350428.10585403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3772293.4504410583</v>
      </c>
      <c r="L2195" s="444">
        <f t="shared" ca="1" si="142"/>
        <v>909122721.55629504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909122721.55629504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3788011.339817896</v>
      </c>
      <c r="L2196" s="444">
        <f t="shared" ca="1" si="142"/>
        <v>912910732.89611292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912910732.89611292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3803794.7204004703</v>
      </c>
      <c r="L2197" s="444">
        <f t="shared" ca="1" si="142"/>
        <v>916714527.61651337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916714527.61651337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3819643.8650688059</v>
      </c>
      <c r="L2198" s="444">
        <f t="shared" ca="1" si="142"/>
        <v>920534171.48158216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920534171.48158216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3835559.0478399252</v>
      </c>
      <c r="L2199" s="444">
        <f t="shared" ca="1" si="142"/>
        <v>924369730.52942204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924369730.52942204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3851540.5438725911</v>
      </c>
      <c r="L2200" s="444">
        <f t="shared" ca="1" si="142"/>
        <v>928221271.07329464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928221271.07329464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3867588.6294720611</v>
      </c>
      <c r="L2201" s="444">
        <f t="shared" ca="1" si="142"/>
        <v>932088859.70276666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932088859.70276666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3883703.5820948612</v>
      </c>
      <c r="L2202" s="444">
        <f t="shared" ca="1" si="142"/>
        <v>935972563.28486156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935972563.28486156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3899885.6803535894</v>
      </c>
      <c r="L2203" s="444">
        <f t="shared" ca="1" si="142"/>
        <v>939872448.96521521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939872448.96521521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3916135.20402173</v>
      </c>
      <c r="L2204" s="444">
        <f t="shared" ca="1" si="142"/>
        <v>943788584.1692369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943788584.1692369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3932452.4340384863</v>
      </c>
      <c r="L2205" s="444">
        <f t="shared" ca="1" si="142"/>
        <v>947721036.60327542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947721036.60327542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3948837.6525136475</v>
      </c>
      <c r="L2206" s="444">
        <f t="shared" ca="1" si="142"/>
        <v>951669874.25578904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951669874.25578904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3965291.1427324545</v>
      </c>
      <c r="L2207" s="444">
        <f t="shared" ca="1" si="142"/>
        <v>955635165.39852154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955635165.39852154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3981813.1891605062</v>
      </c>
      <c r="L2208" s="444">
        <f t="shared" ca="1" si="142"/>
        <v>959616978.58768201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959616978.58768201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3998404.0774486749</v>
      </c>
      <c r="L2209" s="444">
        <f t="shared" ca="1" si="142"/>
        <v>963615382.66513073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963615382.66513073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4015064.0944380444</v>
      </c>
      <c r="L2210" s="444">
        <f t="shared" ca="1" si="142"/>
        <v>967630446.75956881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967630446.75956881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4031793.5281648701</v>
      </c>
      <c r="L2211" s="444">
        <f t="shared" ca="1" si="142"/>
        <v>971662240.28773367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971662240.28773367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4048592.6678655576</v>
      </c>
      <c r="L2212" s="444">
        <f t="shared" ca="1" si="142"/>
        <v>975710832.95559919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975710832.95559919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4065461.8039816632</v>
      </c>
      <c r="L2213" s="444">
        <f t="shared" ca="1" si="142"/>
        <v>979776294.75958085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979776294.75958085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4082401.2281649201</v>
      </c>
      <c r="L2214" s="444">
        <f t="shared" ca="1" si="142"/>
        <v>983858695.98774576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983858695.98774576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4099411.2332822736</v>
      </c>
      <c r="L2215" s="444">
        <f t="shared" ca="1" si="142"/>
        <v>987958107.22102809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987958107.22102809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4116492.1134209507</v>
      </c>
      <c r="L2216" s="444">
        <f t="shared" ca="1" si="142"/>
        <v>992074599.33444905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992074599.33444905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4133644.1638935376</v>
      </c>
      <c r="L2217" s="444">
        <f t="shared" ca="1" si="142"/>
        <v>996208243.49834263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996208243.49834263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4150867.6812430941</v>
      </c>
      <c r="L2218" s="444">
        <f t="shared" ca="1" si="142"/>
        <v>1000359111.1795857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1000359111.1795857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4168162.9632482738</v>
      </c>
      <c r="L2219" s="444">
        <f t="shared" ca="1" si="142"/>
        <v>1004527274.1428339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1004527274.1428339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4185530.3089284752</v>
      </c>
      <c r="L2220" s="444">
        <f t="shared" ca="1" si="142"/>
        <v>1008712804.4517624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1008712804.4517624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4202970.0185490092</v>
      </c>
      <c r="L2221" s="444">
        <f t="shared" ca="1" si="142"/>
        <v>1012915774.4703114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1012915774.4703114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4220482.3936262978</v>
      </c>
      <c r="L2222" s="444">
        <f t="shared" ca="1" si="142"/>
        <v>1017136256.8639377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1017136256.8639377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4238067.736933074</v>
      </c>
      <c r="L2223" s="444">
        <f t="shared" ca="1" si="142"/>
        <v>1021374324.6008708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1021374324.6008708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4255726.3525036294</v>
      </c>
      <c r="L2224" s="444">
        <f t="shared" ca="1" si="142"/>
        <v>1025630050.9533745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1025630050.9533745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4273458.5456390604</v>
      </c>
      <c r="L2225" s="444">
        <f t="shared" ca="1" si="142"/>
        <v>1029903509.4990135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1029903509.4990135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4291264.6229125559</v>
      </c>
      <c r="L2226" s="444">
        <f t="shared" ca="1" si="142"/>
        <v>1034194774.1219261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1034194774.1219261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4309144.8921746919</v>
      </c>
      <c r="L2227" s="444">
        <f t="shared" ca="1" si="142"/>
        <v>1038503919.0141008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1038503919.0141008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4327099.662558753</v>
      </c>
      <c r="L2228" s="444">
        <f t="shared" ca="1" si="142"/>
        <v>1042831018.6766596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1042831018.6766596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4345129.2444860814</v>
      </c>
      <c r="L2229" s="444">
        <f t="shared" ca="1" si="142"/>
        <v>1047176147.9211457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1047176147.9211457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4363233.9496714398</v>
      </c>
      <c r="L2230" s="444">
        <f t="shared" ca="1" si="142"/>
        <v>1051539381.8708171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1051539381.8708171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4381414.0911284052</v>
      </c>
      <c r="L2231" s="444">
        <f t="shared" ca="1" si="142"/>
        <v>1055920795.9619454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1055920795.9619454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4399669.9831747729</v>
      </c>
      <c r="L2232" s="444">
        <f t="shared" ca="1" si="142"/>
        <v>1060320465.9451202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1060320465.9451202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4418001.9414380006</v>
      </c>
      <c r="L2233" s="444">
        <f t="shared" ca="1" si="142"/>
        <v>1064738467.8865582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1064738467.8865582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4436410.2828606591</v>
      </c>
      <c r="L2234" s="444">
        <f t="shared" ca="1" si="142"/>
        <v>1069174878.1694188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1069174878.1694188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4454895.325705912</v>
      </c>
      <c r="L2235" s="444">
        <f t="shared" ca="1" si="142"/>
        <v>1073629773.4951247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1073629773.4951247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4473457.3895630194</v>
      </c>
      <c r="L2236" s="444">
        <f t="shared" ca="1" si="142"/>
        <v>1078103230.8846877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1078103230.8846877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4492096.795352865</v>
      </c>
      <c r="L2237" s="444">
        <f t="shared" ca="1" si="142"/>
        <v>1082595327.6800406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1082595327.6800406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4510813.8653335022</v>
      </c>
      <c r="L2238" s="444">
        <f t="shared" ca="1" si="142"/>
        <v>1087106141.5453742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1087106141.5453742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4529608.923105726</v>
      </c>
      <c r="L2239" s="444">
        <f t="shared" ca="1" si="142"/>
        <v>1091635750.4684799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1091635750.4684799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4548482.293618666</v>
      </c>
      <c r="L2240" s="444">
        <f t="shared" ca="1" si="142"/>
        <v>1096184232.7620986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1096184232.7620986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4567434.3031754103</v>
      </c>
      <c r="L2241" s="444">
        <f t="shared" ca="1" si="142"/>
        <v>1100751667.065274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1100751667.065274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4586465.2794386419</v>
      </c>
      <c r="L2242" s="444">
        <f t="shared" ca="1" si="142"/>
        <v>1105338132.3447127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1105338132.3447127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4605575.5514363032</v>
      </c>
      <c r="L2243" s="444">
        <f t="shared" ca="1" si="142"/>
        <v>1109943707.8961489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1109943707.8961489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4624765.4495672872</v>
      </c>
      <c r="L2244" s="444">
        <f t="shared" ca="1" si="142"/>
        <v>1114568473.3457162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1114568473.3457162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4644035.3056071512</v>
      </c>
      <c r="L2245" s="444">
        <f t="shared" ca="1" si="142"/>
        <v>1119212508.6513233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1119212508.6513233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4663385.4527138472</v>
      </c>
      <c r="L2246" s="444">
        <f t="shared" ca="1" si="142"/>
        <v>1123875894.1040373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1123875894.1040373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4682816.2254334884</v>
      </c>
      <c r="L2247" s="444">
        <f t="shared" ca="1" si="142"/>
        <v>1128558710.3294709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1128558710.3294709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4702327.9597061286</v>
      </c>
      <c r="L2248" s="444">
        <f t="shared" ca="1" si="142"/>
        <v>1133261038.2891769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1133261038.2891769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4721920.9928715704</v>
      </c>
      <c r="L2249" s="444">
        <f t="shared" ca="1" si="142"/>
        <v>1137982959.2820485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1137982959.2820485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4741595.6636752021</v>
      </c>
      <c r="L2250" s="444">
        <f t="shared" ca="1" si="142"/>
        <v>1142724554.9457238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1142724554.9457238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4761352.3122738488</v>
      </c>
      <c r="L2251" s="444">
        <f t="shared" ca="1" si="142"/>
        <v>1147485907.2579975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1147485907.2579975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4781191.2802416561</v>
      </c>
      <c r="L2252" s="444">
        <f t="shared" ca="1" si="142"/>
        <v>1152267098.5382392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1152267098.5382392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4801112.9105759971</v>
      </c>
      <c r="L2253" s="444">
        <f t="shared" ca="1" si="142"/>
        <v>1157068211.4488153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1157068211.4488153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4821117.5477033975</v>
      </c>
      <c r="L2254" s="444">
        <f t="shared" ca="1" si="142"/>
        <v>1161889328.9965189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1161889328.9965189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4841205.5374854952</v>
      </c>
      <c r="L2255" s="444">
        <f t="shared" ca="1" si="142"/>
        <v>1166730534.5340044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1166730534.5340044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4861377.2272250187</v>
      </c>
      <c r="L2256" s="444">
        <f t="shared" ca="1" si="142"/>
        <v>1171591911.7612295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1171591911.7612295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4881632.9656717898</v>
      </c>
      <c r="L2257" s="444">
        <f t="shared" ca="1" si="142"/>
        <v>1176473544.7269013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1176473544.7269013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4901973.1030287556</v>
      </c>
      <c r="L2258" s="444">
        <f t="shared" ca="1" si="142"/>
        <v>1181375517.8299301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1181375517.8299301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4922397.9909580415</v>
      </c>
      <c r="L2259" s="444">
        <f t="shared" ca="1" si="142"/>
        <v>1186297915.820888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1186297915.820888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4942907.9825870339</v>
      </c>
      <c r="L2260" s="444">
        <f t="shared" ca="1" si="142"/>
        <v>1191240823.8034751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1191240823.8034751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4963503.4325144794</v>
      </c>
      <c r="L2261" s="444">
        <f t="shared" ca="1" si="142"/>
        <v>1196204327.2359896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1196204327.2359896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4984184.6968166232</v>
      </c>
      <c r="L2262" s="444">
        <f t="shared" ca="1" si="142"/>
        <v>1201188511.9328063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1201188511.9328063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5004952.1330533596</v>
      </c>
      <c r="L2263" s="444">
        <f t="shared" ca="1" si="142"/>
        <v>1206193464.0658596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1206193464.0658596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5025806.1002744148</v>
      </c>
      <c r="L2264" s="444">
        <f t="shared" ca="1" si="142"/>
        <v>1211219270.1661339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1211219270.1661339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5046746.9590255581</v>
      </c>
      <c r="L2265" s="444">
        <f t="shared" ca="1" si="142"/>
        <v>1216266017.1251595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1216266017.1251595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5067775.0713548316</v>
      </c>
      <c r="L2266" s="444">
        <f t="shared" ca="1" si="142"/>
        <v>1221333792.1965144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1221333792.1965144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5088890.8008188102</v>
      </c>
      <c r="L2267" s="444">
        <f t="shared" ca="1" si="142"/>
        <v>1226422682.9973333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1226422682.9973333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5110094.5124888886</v>
      </c>
      <c r="L2268" s="444">
        <f t="shared" ca="1" si="142"/>
        <v>1231532777.5098221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1231532777.5098221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5131386.5729575921</v>
      </c>
      <c r="L2269" s="444">
        <f t="shared" ca="1" si="142"/>
        <v>1236664164.0827796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1236664164.0827796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5152767.3503449149</v>
      </c>
      <c r="L2270" s="444">
        <f t="shared" ca="1" si="142"/>
        <v>1241816931.4331245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1241816931.4331245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5174237.2143046856</v>
      </c>
      <c r="L2271" s="444">
        <f t="shared" ca="1" si="142"/>
        <v>1246991168.6474292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1246991168.6474292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5195796.5360309547</v>
      </c>
      <c r="L2272" s="444">
        <f t="shared" ca="1" si="142"/>
        <v>1252186965.1834602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1252186965.1834602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5217445.6882644175</v>
      </c>
      <c r="L2273" s="444">
        <f t="shared" ca="1" si="142"/>
        <v>1257404410.8717246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1257404410.8717246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5239185.045298852</v>
      </c>
      <c r="L2274" s="444">
        <f t="shared" ca="1" si="142"/>
        <v>1262643595.9170234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1262643595.9170234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5261014.9829875976</v>
      </c>
      <c r="L2275" s="444">
        <f t="shared" ca="1" si="142"/>
        <v>1267904610.9000111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1267904610.9000111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5282935.8787500458</v>
      </c>
      <c r="L2276" s="444">
        <f t="shared" ca="1" si="142"/>
        <v>1273187546.7787611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1273187546.7787611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5304948.1115781711</v>
      </c>
      <c r="L2277" s="444">
        <f t="shared" ca="1" si="142"/>
        <v>1278492494.8903394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1278492494.8903394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5327052.062043081</v>
      </c>
      <c r="L2278" s="444">
        <f t="shared" ca="1" si="142"/>
        <v>1283819546.9523826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1283819546.9523826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5349248.1123015936</v>
      </c>
      <c r="L2279" s="444">
        <f t="shared" ca="1" si="142"/>
        <v>1289168795.0646842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1289168795.0646842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5371536.6461028503</v>
      </c>
      <c r="L2280" s="444">
        <f t="shared" ca="1" si="142"/>
        <v>1294540331.7107871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1294540331.7107871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5393918.0487949457</v>
      </c>
      <c r="L2281" s="444">
        <f t="shared" ca="1" si="142"/>
        <v>1299934249.759582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1299934249.759582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5416392.7073315922</v>
      </c>
      <c r="L2282" s="444">
        <f t="shared" ca="1" si="142"/>
        <v>1305350642.4669137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1305350642.4669137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5438961.010278807</v>
      </c>
      <c r="L2283" s="444">
        <f t="shared" ca="1" si="142"/>
        <v>1310789603.4771924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1310789603.4771924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5461623.3478216352</v>
      </c>
      <c r="L2284" s="444">
        <f t="shared" ca="1" si="142"/>
        <v>1316251226.8250141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1316251226.8250141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5484380.1117708925</v>
      </c>
      <c r="L2285" s="444">
        <f t="shared" ca="1" si="142"/>
        <v>1321735606.936785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1321735606.936785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5507231.6955699371</v>
      </c>
      <c r="L2286" s="444">
        <f t="shared" ca="1" si="142"/>
        <v>1327242838.632355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1327242838.632355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5530178.4943014793</v>
      </c>
      <c r="L2287" s="444">
        <f t="shared" ca="1" si="142"/>
        <v>1332773017.1266565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1332773017.1266565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5553220.9046944026</v>
      </c>
      <c r="L2288" s="444">
        <f t="shared" ca="1" si="142"/>
        <v>1338326238.0313509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1338326238.0313509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5576359.3251306284</v>
      </c>
      <c r="L2289" s="444">
        <f t="shared" ca="1" si="142"/>
        <v>1343902597.3564816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1343902597.3564816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5599594.1556520062</v>
      </c>
      <c r="L2290" s="444">
        <f t="shared" ca="1" si="142"/>
        <v>1349502191.5121336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1349502191.5121336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5622925.7979672235</v>
      </c>
      <c r="L2291" s="444">
        <f t="shared" ca="1" si="142"/>
        <v>1355125117.3101008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1355125117.3101008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5646354.655458753</v>
      </c>
      <c r="L2292" s="444">
        <f t="shared" ca="1" si="142"/>
        <v>1360771471.9655595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1360771471.9655595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5669881.1331898309</v>
      </c>
      <c r="L2293" s="444">
        <f t="shared" ca="1" si="142"/>
        <v>1366441353.0987494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1366441353.0987494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5693505.6379114557</v>
      </c>
      <c r="L2294" s="444">
        <f t="shared" ca="1" si="142"/>
        <v>1372134858.736661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1372134858.736661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5717228.5780694205</v>
      </c>
      <c r="L2295" s="444">
        <f t="shared" ca="1" si="142"/>
        <v>1377852087.3147304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1377852087.3147304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5741050.3638113765</v>
      </c>
      <c r="L2296" s="444">
        <f t="shared" ca="1" si="142"/>
        <v>1383593137.6785419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1383593137.6785419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5764971.4069939246</v>
      </c>
      <c r="L2297" s="444">
        <f t="shared" ca="1" si="142"/>
        <v>1389358109.0855358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1389358109.0855358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5788992.1211897321</v>
      </c>
      <c r="L2298" s="444">
        <f t="shared" ca="1" si="142"/>
        <v>1395147101.2067256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1395147101.2067256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5813112.9216946904</v>
      </c>
      <c r="L2299" s="444">
        <f t="shared" ca="1" si="142"/>
        <v>1400960214.1284204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1400960214.1284204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5837334.2255350845</v>
      </c>
      <c r="L2300" s="444">
        <f t="shared" ca="1" si="142"/>
        <v>1406797548.3539555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1406797548.3539555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5861656.4514748147</v>
      </c>
      <c r="L2301" s="444">
        <f t="shared" ca="1" si="142"/>
        <v>1412659204.8054304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1412659204.8054304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5886080.020022627</v>
      </c>
      <c r="L2302" s="444">
        <f t="shared" ca="1" si="142"/>
        <v>1418545284.825453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1418545284.825453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5910605.3534393879</v>
      </c>
      <c r="L2303" s="444">
        <f t="shared" ref="L2303:L2557" ca="1" si="147">I2303-J2303+K2303</f>
        <v>1424455890.1788924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1424455890.1788924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5935232.875745385</v>
      </c>
      <c r="L2304" s="444">
        <f t="shared" ca="1" si="147"/>
        <v>1430391123.0546377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1430391123.0546377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5959963.0127276573</v>
      </c>
      <c r="L2305" s="444">
        <f t="shared" ca="1" si="147"/>
        <v>1436351086.0673654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1436351086.0673654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5984796.1919473559</v>
      </c>
      <c r="L2306" s="444">
        <f t="shared" ca="1" si="147"/>
        <v>1442335882.2593129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1442335882.2593129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6009732.842747137</v>
      </c>
      <c r="L2307" s="444">
        <f t="shared" ca="1" si="147"/>
        <v>1448345615.1020601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1448345615.1020601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6034773.3962585833</v>
      </c>
      <c r="L2308" s="444">
        <f t="shared" ca="1" si="147"/>
        <v>1454380388.4983187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1454380388.4983187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6059918.285409661</v>
      </c>
      <c r="L2309" s="444">
        <f t="shared" ca="1" si="147"/>
        <v>1460440306.7837284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1460440306.7837284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6085167.9449322019</v>
      </c>
      <c r="L2310" s="444">
        <f t="shared" ca="1" si="147"/>
        <v>1466525474.7286606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1466525474.7286606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6110522.8113694191</v>
      </c>
      <c r="L2311" s="444">
        <f t="shared" ca="1" si="147"/>
        <v>1472635997.54003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1472635997.54003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6135983.3230834585</v>
      </c>
      <c r="L2312" s="444">
        <f t="shared" ca="1" si="147"/>
        <v>1478771980.8631134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1478771980.8631134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6161549.9202629728</v>
      </c>
      <c r="L2313" s="444">
        <f t="shared" ca="1" si="147"/>
        <v>1484933530.7833765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1484933530.7833765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6187223.0449307356</v>
      </c>
      <c r="L2314" s="444">
        <f t="shared" ca="1" si="147"/>
        <v>1491120753.8283072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1491120753.8283072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6213003.1409512796</v>
      </c>
      <c r="L2315" s="444">
        <f t="shared" ca="1" si="147"/>
        <v>1497333756.9692585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1497333756.9692585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6238890.6540385773</v>
      </c>
      <c r="L2316" s="444">
        <f t="shared" ca="1" si="147"/>
        <v>1503572647.6232972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1503572647.6232972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6264886.031763738</v>
      </c>
      <c r="L2317" s="444">
        <f t="shared" ca="1" si="147"/>
        <v>1509837533.655061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1509837533.655061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6290989.7235627538</v>
      </c>
      <c r="L2318" s="444">
        <f t="shared" ca="1" si="147"/>
        <v>1516128523.3786237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1516128523.3786237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6317202.1807442652</v>
      </c>
      <c r="L2319" s="444">
        <f t="shared" ca="1" si="147"/>
        <v>1522445725.5593679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1522445725.5593679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6343523.856497366</v>
      </c>
      <c r="L2320" s="444">
        <f t="shared" ca="1" si="147"/>
        <v>1528789249.4158652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1528789249.4158652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6369955.2058994379</v>
      </c>
      <c r="L2321" s="444">
        <f t="shared" ca="1" si="147"/>
        <v>1535159204.6217647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1535159204.6217647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6396496.6859240197</v>
      </c>
      <c r="L2322" s="444">
        <f t="shared" ca="1" si="147"/>
        <v>1541555701.3076887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1541555701.3076887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6423148.7554487027</v>
      </c>
      <c r="L2323" s="444">
        <f t="shared" ca="1" si="147"/>
        <v>1547978850.0631375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1547978850.0631375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6449911.8752630726</v>
      </c>
      <c r="L2324" s="444">
        <f t="shared" ca="1" si="147"/>
        <v>1554428761.9384005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1554428761.9384005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6476786.5080766687</v>
      </c>
      <c r="L2325" s="444">
        <f t="shared" ca="1" si="147"/>
        <v>1560905548.4464772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1560905548.4464772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6503773.1185269877</v>
      </c>
      <c r="L2326" s="444">
        <f t="shared" ca="1" si="147"/>
        <v>1567409321.5650041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1567409321.5650041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6530872.1731875166</v>
      </c>
      <c r="L2327" s="444">
        <f t="shared" ca="1" si="147"/>
        <v>1573940193.7381916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1573940193.7381916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6558084.1405757982</v>
      </c>
      <c r="L2328" s="444">
        <f t="shared" ca="1" si="147"/>
        <v>1580498277.8787675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1580498277.8787675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6585409.4911615308</v>
      </c>
      <c r="L2329" s="444">
        <f t="shared" ca="1" si="147"/>
        <v>1587083687.3699291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1587083687.3699291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6612848.6973747043</v>
      </c>
      <c r="L2330" s="444">
        <f t="shared" ca="1" si="147"/>
        <v>1593696536.0673039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1593696536.0673039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6640402.2336137658</v>
      </c>
      <c r="L2331" s="444">
        <f t="shared" ca="1" si="147"/>
        <v>1600336938.3009176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1600336938.3009176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6668070.576253823</v>
      </c>
      <c r="L2332" s="444">
        <f t="shared" ca="1" si="147"/>
        <v>1607005008.8771715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1607005008.8771715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6695854.2036548816</v>
      </c>
      <c r="L2333" s="444">
        <f t="shared" ca="1" si="147"/>
        <v>1613700863.0808263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1613700863.0808263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6723753.5961701097</v>
      </c>
      <c r="L2334" s="444">
        <f t="shared" ca="1" si="147"/>
        <v>1620424616.6769965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1620424616.6769965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6751769.2361541521</v>
      </c>
      <c r="L2335" s="444">
        <f t="shared" ca="1" si="147"/>
        <v>1627176385.9131505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1627176385.9131505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6779901.6079714606</v>
      </c>
      <c r="L2336" s="444">
        <f t="shared" ca="1" si="147"/>
        <v>1633956287.521122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1633956287.521122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6808151.1980046751</v>
      </c>
      <c r="L2337" s="444">
        <f t="shared" ca="1" si="147"/>
        <v>1640764438.7191267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1640764438.7191267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6836518.494663028</v>
      </c>
      <c r="L2338" s="444">
        <f t="shared" ca="1" si="147"/>
        <v>1647600957.2137897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1647600957.2137897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6865003.9883907903</v>
      </c>
      <c r="L2339" s="444">
        <f t="shared" ca="1" si="147"/>
        <v>1654465961.2021804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1654465961.2021804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6893608.1716757519</v>
      </c>
      <c r="L2340" s="444">
        <f t="shared" ca="1" si="147"/>
        <v>1661359569.3738561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1661359569.3738561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6922331.5390577335</v>
      </c>
      <c r="L2341" s="444">
        <f t="shared" ca="1" si="147"/>
        <v>1668281900.9129138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1668281900.9129138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6951174.5871371403</v>
      </c>
      <c r="L2342" s="444">
        <f t="shared" ca="1" si="147"/>
        <v>1675233075.500051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1675233075.500051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6980137.8145835456</v>
      </c>
      <c r="L2343" s="444">
        <f t="shared" ca="1" si="147"/>
        <v>1682213213.3146346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1682213213.3146346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7009221.7221443094</v>
      </c>
      <c r="L2344" s="444">
        <f t="shared" ca="1" si="147"/>
        <v>1689222435.0367789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1689222435.0367789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7038426.8126532454</v>
      </c>
      <c r="L2345" s="444">
        <f t="shared" ca="1" si="147"/>
        <v>1696260861.8494322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1696260861.8494322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7067753.5910393018</v>
      </c>
      <c r="L2346" s="444">
        <f t="shared" ca="1" si="147"/>
        <v>1703328615.4404716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1703328615.4404716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7097202.5643352987</v>
      </c>
      <c r="L2347" s="444">
        <f t="shared" ca="1" si="147"/>
        <v>1710425818.004807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1710425818.004807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7126774.2416866943</v>
      </c>
      <c r="L2348" s="444">
        <f t="shared" ca="1" si="147"/>
        <v>1717552592.2464936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1717552592.2464936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7156469.1343603898</v>
      </c>
      <c r="L2349" s="444">
        <f t="shared" ca="1" si="147"/>
        <v>1724709061.3808539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1724709061.3808539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7186287.7557535581</v>
      </c>
      <c r="L2350" s="444">
        <f t="shared" ca="1" si="147"/>
        <v>1731895349.1366074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1731895349.1366074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7216230.6214025309</v>
      </c>
      <c r="L2351" s="444">
        <f t="shared" ca="1" si="147"/>
        <v>1739111579.7580099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1739111579.7580099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7246298.2489917064</v>
      </c>
      <c r="L2352" s="444">
        <f t="shared" ca="1" si="147"/>
        <v>1746357878.0070016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1746357878.0070016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7276491.1583625069</v>
      </c>
      <c r="L2353" s="444">
        <f t="shared" ca="1" si="147"/>
        <v>1753634369.165364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1753634369.165364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7306809.8715223493</v>
      </c>
      <c r="L2354" s="444">
        <f t="shared" ca="1" si="147"/>
        <v>1760941179.0368865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1760941179.0368865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7337254.912653693</v>
      </c>
      <c r="L2355" s="444">
        <f t="shared" ca="1" si="147"/>
        <v>1768278433.9495401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1768278433.9495401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7367826.8081230847</v>
      </c>
      <c r="L2356" s="444">
        <f t="shared" ca="1" si="147"/>
        <v>1775646260.7576632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1775646260.7576632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7398526.0864902623</v>
      </c>
      <c r="L2357" s="444">
        <f t="shared" ca="1" si="147"/>
        <v>1783044786.8441534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1783044786.8441534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7429353.2785173059</v>
      </c>
      <c r="L2358" s="444">
        <f t="shared" ca="1" si="147"/>
        <v>1790474140.1226707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1790474140.1226707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7460308.9171777945</v>
      </c>
      <c r="L2359" s="444">
        <f t="shared" ca="1" si="147"/>
        <v>1797934449.0398483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1797934449.0398483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7491393.5376660349</v>
      </c>
      <c r="L2360" s="444">
        <f t="shared" ca="1" si="147"/>
        <v>1805425842.5775144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1805425842.5775144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7522607.6774063101</v>
      </c>
      <c r="L2361" s="444">
        <f t="shared" ca="1" si="147"/>
        <v>1812948450.2549207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1812948450.2549207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7553951.8760621706</v>
      </c>
      <c r="L2362" s="444">
        <f t="shared" ca="1" si="147"/>
        <v>1820502402.1309829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1820502402.1309829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7585426.6755457623</v>
      </c>
      <c r="L2363" s="444">
        <f t="shared" ca="1" si="147"/>
        <v>1828087828.8065286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1828087828.8065286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7617032.6200272022</v>
      </c>
      <c r="L2364" s="444">
        <f t="shared" ca="1" si="147"/>
        <v>1835704861.4265559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1835704861.4265559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7648770.2559439829</v>
      </c>
      <c r="L2365" s="444">
        <f t="shared" ca="1" si="147"/>
        <v>1843353631.6824999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1843353631.6824999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7680640.1320104161</v>
      </c>
      <c r="L2366" s="444">
        <f t="shared" ca="1" si="147"/>
        <v>1851034271.8145103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1851034271.8145103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7712642.7992271259</v>
      </c>
      <c r="L2367" s="444">
        <f t="shared" ca="1" si="147"/>
        <v>1858746914.6137376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1858746914.6137376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7744778.8108905721</v>
      </c>
      <c r="L2368" s="444">
        <f t="shared" ca="1" si="147"/>
        <v>1866491693.4246283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1866491693.4246283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7777048.7226026189</v>
      </c>
      <c r="L2369" s="444">
        <f t="shared" ca="1" si="147"/>
        <v>1874268742.1472309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1874268742.1472309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7809453.0922801271</v>
      </c>
      <c r="L2370" s="444">
        <f t="shared" ca="1" si="147"/>
        <v>1882078195.239511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1882078195.239511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7841992.4801646303</v>
      </c>
      <c r="L2371" s="444">
        <f t="shared" ca="1" si="147"/>
        <v>1889920187.7196755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1889920187.7196755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7874667.448831981</v>
      </c>
      <c r="L2372" s="444">
        <f t="shared" ca="1" si="147"/>
        <v>1897794855.1685076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1897794855.1685076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7907478.5632021157</v>
      </c>
      <c r="L2373" s="444">
        <f t="shared" ca="1" si="147"/>
        <v>1905702333.7317097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1905702333.7317097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7940426.3905487908</v>
      </c>
      <c r="L2374" s="444">
        <f t="shared" ca="1" si="147"/>
        <v>1913642760.1222584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1913642760.1222584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7973511.5005094111</v>
      </c>
      <c r="L2375" s="444">
        <f t="shared" ca="1" si="147"/>
        <v>1921616271.6227679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1921616271.6227679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8006734.4650948653</v>
      </c>
      <c r="L2376" s="444">
        <f t="shared" ca="1" si="147"/>
        <v>1929623006.0878627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1929623006.0878627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8040095.8586994279</v>
      </c>
      <c r="L2377" s="444">
        <f t="shared" ca="1" si="147"/>
        <v>1937663101.9465621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1937663101.9465621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8073596.258110675</v>
      </c>
      <c r="L2378" s="444">
        <f t="shared" ca="1" si="147"/>
        <v>1945736698.2046728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1945736698.2046728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8107236.2425194699</v>
      </c>
      <c r="L2379" s="444">
        <f t="shared" ca="1" si="147"/>
        <v>1953843934.4471922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1953843934.4471922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8141016.3935299683</v>
      </c>
      <c r="L2380" s="444">
        <f t="shared" ca="1" si="147"/>
        <v>1961984950.8407221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1961984950.8407221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8174937.2951696748</v>
      </c>
      <c r="L2381" s="444">
        <f t="shared" ca="1" si="147"/>
        <v>1970159888.1358917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1970159888.1358917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8208999.5338995485</v>
      </c>
      <c r="L2382" s="444">
        <f t="shared" ca="1" si="147"/>
        <v>1978368887.6697912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1978368887.6697912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8243203.6986241303</v>
      </c>
      <c r="L2383" s="444">
        <f t="shared" ca="1" si="147"/>
        <v>1986612091.3684154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1986612091.3684154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8277550.3807017291</v>
      </c>
      <c r="L2384" s="444">
        <f t="shared" ca="1" si="147"/>
        <v>1994889641.7491171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1994889641.7491171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8312040.1739546536</v>
      </c>
      <c r="L2385" s="444">
        <f t="shared" ca="1" si="147"/>
        <v>2003201681.9230719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2003201681.9230719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8346673.6746794647</v>
      </c>
      <c r="L2386" s="444">
        <f t="shared" ca="1" si="147"/>
        <v>2011548355.5977514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2011548355.5977514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8381451.4816572974</v>
      </c>
      <c r="L2387" s="444">
        <f t="shared" ca="1" si="147"/>
        <v>2019929807.0794086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2019929807.0794086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8416374.1961642019</v>
      </c>
      <c r="L2388" s="444">
        <f t="shared" ca="1" si="147"/>
        <v>2028346181.2755728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2028346181.2755728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8451442.4219815526</v>
      </c>
      <c r="L2389" s="444">
        <f t="shared" ca="1" si="147"/>
        <v>2036797623.6975543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2036797623.6975543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8486656.7654064782</v>
      </c>
      <c r="L2390" s="444">
        <f t="shared" ca="1" si="147"/>
        <v>2045284280.4629607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2045284280.4629607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8522017.8352623358</v>
      </c>
      <c r="L2391" s="444">
        <f t="shared" ca="1" si="147"/>
        <v>2053806298.298223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2053806298.298223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8557526.242909262</v>
      </c>
      <c r="L2392" s="444">
        <f t="shared" ca="1" si="147"/>
        <v>2062363824.5411322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2062363824.5411322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8593182.6022547167</v>
      </c>
      <c r="L2393" s="444">
        <f t="shared" ca="1" si="147"/>
        <v>2070957007.1433868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2070957007.1433868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8628987.5297641121</v>
      </c>
      <c r="L2394" s="444">
        <f t="shared" ca="1" si="147"/>
        <v>2079585994.673151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2079585994.673151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8664941.6444714628</v>
      </c>
      <c r="L2395" s="444">
        <f t="shared" ca="1" si="147"/>
        <v>2088250936.3176224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2088250936.3176224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8701045.5679900926</v>
      </c>
      <c r="L2396" s="444">
        <f t="shared" ca="1" si="147"/>
        <v>2096951981.8856125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2096951981.8856125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8737299.9245233871</v>
      </c>
      <c r="L2397" s="444">
        <f t="shared" ca="1" si="147"/>
        <v>2105689281.8101358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2105689281.8101358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8773705.340875566</v>
      </c>
      <c r="L2398" s="444">
        <f t="shared" ca="1" si="147"/>
        <v>2114462987.1510115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2114462987.1510115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8810262.4464625474</v>
      </c>
      <c r="L2399" s="444">
        <f t="shared" ca="1" si="147"/>
        <v>2123273249.5974741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2123273249.5974741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8846971.8733228091</v>
      </c>
      <c r="L2400" s="444">
        <f t="shared" ca="1" si="147"/>
        <v>2132120221.4707968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2132120221.4707968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8883834.2561283205</v>
      </c>
      <c r="L2401" s="444">
        <f t="shared" ca="1" si="147"/>
        <v>2141004055.7269251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2141004055.7269251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8920850.2321955208</v>
      </c>
      <c r="L2402" s="444">
        <f t="shared" ca="1" si="147"/>
        <v>2149924905.9591208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2149924905.9591208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8958020.4414963368</v>
      </c>
      <c r="L2403" s="444">
        <f t="shared" ca="1" si="147"/>
        <v>2158882926.4006171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2158882926.4006171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8995345.5266692378</v>
      </c>
      <c r="L2404" s="444">
        <f t="shared" ca="1" si="147"/>
        <v>2167878271.9272861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2167878271.9272861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9032826.1330303587</v>
      </c>
      <c r="L2405" s="444">
        <f t="shared" ca="1" si="147"/>
        <v>2176911098.0603166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2176911098.0603166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9070462.9085846525</v>
      </c>
      <c r="L2406" s="444">
        <f t="shared" ca="1" si="147"/>
        <v>2185981560.9689012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2185981560.9689012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9108256.5040370878</v>
      </c>
      <c r="L2407" s="444">
        <f t="shared" ca="1" si="147"/>
        <v>2195089817.4729381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2195089817.4729381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9146207.572803909</v>
      </c>
      <c r="L2408" s="444">
        <f t="shared" ca="1" si="147"/>
        <v>2204236025.045742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2204236025.045742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9184316.7710239254</v>
      </c>
      <c r="L2409" s="444">
        <f t="shared" ca="1" si="147"/>
        <v>2213420341.8167658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2213420341.8167658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9222584.7575698569</v>
      </c>
      <c r="L2410" s="444">
        <f t="shared" ca="1" si="147"/>
        <v>2222642926.5743356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2222642926.5743356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9261012.1940597314</v>
      </c>
      <c r="L2411" s="444">
        <f t="shared" ca="1" si="147"/>
        <v>2231903938.7683954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2231903938.7683954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9299599.7448683139</v>
      </c>
      <c r="L2412" s="444">
        <f t="shared" ca="1" si="147"/>
        <v>2241203538.5132637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2241203538.5132637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9338348.077138599</v>
      </c>
      <c r="L2413" s="444">
        <f t="shared" ca="1" si="147"/>
        <v>2250541886.5904021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2250541886.5904021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9377257.8607933428</v>
      </c>
      <c r="L2414" s="444">
        <f t="shared" ca="1" si="147"/>
        <v>2259919144.4511952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2259919144.4511952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9416329.7685466465</v>
      </c>
      <c r="L2415" s="444">
        <f t="shared" ca="1" si="147"/>
        <v>2269335474.2197418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2269335474.2197418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9455564.4759155903</v>
      </c>
      <c r="L2416" s="444">
        <f t="shared" ca="1" si="147"/>
        <v>2278791038.6956573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2278791038.6956573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9494962.6612319052</v>
      </c>
      <c r="L2417" s="444">
        <f t="shared" ca="1" si="147"/>
        <v>2288286001.3568892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2288286001.3568892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9534525.0056537054</v>
      </c>
      <c r="L2418" s="444">
        <f t="shared" ca="1" si="147"/>
        <v>2297820526.3625431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2297820526.3625431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9574252.1931772623</v>
      </c>
      <c r="L2419" s="444">
        <f t="shared" ca="1" si="147"/>
        <v>2307394778.5557203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2307394778.5557203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9614144.910648834</v>
      </c>
      <c r="L2420" s="444">
        <f t="shared" ca="1" si="147"/>
        <v>2317008923.4663692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2317008923.4663692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9654203.8477765378</v>
      </c>
      <c r="L2421" s="444">
        <f t="shared" ca="1" si="147"/>
        <v>2326663127.3141456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2326663127.3141456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9694429.6971422732</v>
      </c>
      <c r="L2422" s="444">
        <f t="shared" ca="1" si="147"/>
        <v>2336357557.0112877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2336357557.0112877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9734823.1542136986</v>
      </c>
      <c r="L2423" s="444">
        <f t="shared" ca="1" si="147"/>
        <v>2346092380.1655016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2346092380.1655016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9775384.9173562564</v>
      </c>
      <c r="L2424" s="444">
        <f t="shared" ca="1" si="147"/>
        <v>2355867765.0828581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2355867765.0828581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9816115.6878452413</v>
      </c>
      <c r="L2425" s="444">
        <f t="shared" ca="1" si="147"/>
        <v>2365683880.7707033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2365683880.7707033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9857016.1698779296</v>
      </c>
      <c r="L2426" s="444">
        <f t="shared" ca="1" si="147"/>
        <v>2375540896.9405813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2375540896.9405813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9898087.0705857556</v>
      </c>
      <c r="L2427" s="444">
        <f t="shared" ca="1" si="147"/>
        <v>2385438984.011167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2385438984.011167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9939329.1000465285</v>
      </c>
      <c r="L2428" s="444">
        <f t="shared" ca="1" si="147"/>
        <v>2395378313.1112137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2395378313.1112137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9980742.9712967239</v>
      </c>
      <c r="L2429" s="444">
        <f t="shared" ca="1" si="147"/>
        <v>2405359056.0825105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2405359056.0825105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10022329.400343794</v>
      </c>
      <c r="L2430" s="444">
        <f t="shared" ca="1" si="147"/>
        <v>2415381385.4828544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2415381385.4828544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10064089.106178559</v>
      </c>
      <c r="L2431" s="444">
        <f t="shared" ca="1" si="147"/>
        <v>2425445474.5890331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2425445474.5890331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10106022.810787639</v>
      </c>
      <c r="L2432" s="444">
        <f t="shared" ca="1" si="147"/>
        <v>2435551497.3998208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2435551497.3998208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10148131.239165921</v>
      </c>
      <c r="L2433" s="444">
        <f t="shared" ca="1" si="147"/>
        <v>2445699628.6389866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2445699628.6389866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10190415.11932911</v>
      </c>
      <c r="L2434" s="444">
        <f t="shared" ca="1" si="147"/>
        <v>2455890043.7583156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2455890043.7583156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10232875.182326315</v>
      </c>
      <c r="L2435" s="444">
        <f t="shared" ca="1" si="147"/>
        <v>2466122918.9406419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2466122918.9406419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10275512.162252674</v>
      </c>
      <c r="L2436" s="444">
        <f t="shared" ca="1" si="147"/>
        <v>2476398431.1028948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2476398431.1028948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10318326.796262061</v>
      </c>
      <c r="L2437" s="444">
        <f t="shared" ca="1" si="147"/>
        <v>2486716757.899157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2486716757.899157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10361319.82457982</v>
      </c>
      <c r="L2438" s="444">
        <f t="shared" ca="1" si="147"/>
        <v>2497078077.7237368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2497078077.7237368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10404491.990515569</v>
      </c>
      <c r="L2439" s="444">
        <f t="shared" ca="1" si="147"/>
        <v>2507482569.7142525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2507482569.7142525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10447844.040476052</v>
      </c>
      <c r="L2440" s="444">
        <f t="shared" ca="1" si="147"/>
        <v>2517930413.7547283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2517930413.7547283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10491376.723978035</v>
      </c>
      <c r="L2441" s="444">
        <f t="shared" ca="1" si="147"/>
        <v>2528421790.4787064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2528421790.4787064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10535090.793661276</v>
      </c>
      <c r="L2442" s="444">
        <f t="shared" ca="1" si="147"/>
        <v>2538956881.2723675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2538956881.2723675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10578987.005301531</v>
      </c>
      <c r="L2443" s="444">
        <f t="shared" ca="1" si="147"/>
        <v>2549535868.277669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2549535868.277669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10623066.117823621</v>
      </c>
      <c r="L2444" s="444">
        <f t="shared" ca="1" si="147"/>
        <v>2560158934.3954926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2560158934.3954926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10667328.893314552</v>
      </c>
      <c r="L2445" s="444">
        <f t="shared" ca="1" si="147"/>
        <v>2570826263.2888069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2570826263.2888069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10711776.097036695</v>
      </c>
      <c r="L2446" s="444">
        <f t="shared" ca="1" si="147"/>
        <v>2581538039.3858438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2581538039.3858438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10756408.497441016</v>
      </c>
      <c r="L2447" s="444">
        <f t="shared" ca="1" si="147"/>
        <v>2592294447.8832846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2592294447.8832846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10801226.866180353</v>
      </c>
      <c r="L2448" s="444">
        <f t="shared" ca="1" si="147"/>
        <v>2603095674.749465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2603095674.749465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10846231.978122771</v>
      </c>
      <c r="L2449" s="444">
        <f t="shared" ca="1" si="147"/>
        <v>2613941906.7275877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2613941906.7275877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10891424.611364949</v>
      </c>
      <c r="L2450" s="444">
        <f t="shared" ca="1" si="147"/>
        <v>2624833331.3389525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2624833331.3389525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10936805.547245635</v>
      </c>
      <c r="L2451" s="444">
        <f t="shared" ca="1" si="147"/>
        <v>2635770136.886198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2635770136.886198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10982375.570359159</v>
      </c>
      <c r="L2452" s="444">
        <f t="shared" ca="1" si="147"/>
        <v>2646752512.4565573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2646752512.4565573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11028135.468568988</v>
      </c>
      <c r="L2453" s="444">
        <f t="shared" ca="1" si="147"/>
        <v>2657780647.9251261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2657780647.9251261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11074086.033021359</v>
      </c>
      <c r="L2454" s="444">
        <f t="shared" ca="1" si="147"/>
        <v>2668854733.9581475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2668854733.9581475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11120228.058158947</v>
      </c>
      <c r="L2455" s="444">
        <f t="shared" ca="1" si="147"/>
        <v>2679974962.0163064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2679974962.0163064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11166562.34173461</v>
      </c>
      <c r="L2456" s="444">
        <f t="shared" ca="1" si="147"/>
        <v>2691141524.3580408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2691141524.3580408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11213089.684825171</v>
      </c>
      <c r="L2457" s="444">
        <f t="shared" ca="1" si="147"/>
        <v>2702354614.0428658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2702354614.0428658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11259810.891845275</v>
      </c>
      <c r="L2458" s="444">
        <f t="shared" ca="1" si="147"/>
        <v>2713614424.934711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2713614424.934711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11306726.770561296</v>
      </c>
      <c r="L2459" s="444">
        <f t="shared" ca="1" si="147"/>
        <v>2724921151.7052722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2724921151.7052722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11353838.1321053</v>
      </c>
      <c r="L2460" s="444">
        <f t="shared" ca="1" si="147"/>
        <v>2736274989.8373775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2736274989.8373775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11401145.790989073</v>
      </c>
      <c r="L2461" s="444">
        <f t="shared" ca="1" si="147"/>
        <v>2747676135.6283665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2747676135.6283665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11448650.565118194</v>
      </c>
      <c r="L2462" s="444">
        <f t="shared" ca="1" si="147"/>
        <v>2759124786.1934848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2759124786.1934848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11496353.275806187</v>
      </c>
      <c r="L2463" s="444">
        <f t="shared" ca="1" si="147"/>
        <v>2770621139.4692907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2770621139.4692907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11544254.747788711</v>
      </c>
      <c r="L2464" s="444">
        <f t="shared" ca="1" si="147"/>
        <v>2782165394.2170796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2782165394.2170796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11592355.809237832</v>
      </c>
      <c r="L2465" s="444">
        <f t="shared" ca="1" si="147"/>
        <v>2793757750.0263176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2793757750.0263176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11640657.291776324</v>
      </c>
      <c r="L2466" s="444">
        <f t="shared" ca="1" si="147"/>
        <v>2805398407.3180938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2805398407.3180938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11689160.030492058</v>
      </c>
      <c r="L2467" s="444">
        <f t="shared" ca="1" si="147"/>
        <v>2817087567.3485856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2817087567.3485856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11737864.863952439</v>
      </c>
      <c r="L2468" s="444">
        <f t="shared" ca="1" si="147"/>
        <v>2828825432.2125382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2828825432.2125382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11786772.634218909</v>
      </c>
      <c r="L2469" s="444">
        <f t="shared" ca="1" si="147"/>
        <v>2840612204.8467569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2840612204.8467569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11835884.186861487</v>
      </c>
      <c r="L2470" s="444">
        <f t="shared" ca="1" si="147"/>
        <v>2852448089.0336185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2852448089.0336185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11885200.37097341</v>
      </c>
      <c r="L2471" s="444">
        <f t="shared" ca="1" si="147"/>
        <v>2864333289.404592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2864333289.404592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11934722.0391858</v>
      </c>
      <c r="L2472" s="444">
        <f t="shared" ca="1" si="147"/>
        <v>2876268011.443778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2876268011.443778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11984450.047682408</v>
      </c>
      <c r="L2473" s="444">
        <f t="shared" ca="1" si="147"/>
        <v>2888252461.4914603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2888252461.4914603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12034385.256214418</v>
      </c>
      <c r="L2474" s="444">
        <f t="shared" ca="1" si="147"/>
        <v>2900286846.7476749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2900286846.7476749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12084528.528115312</v>
      </c>
      <c r="L2475" s="444">
        <f t="shared" ca="1" si="147"/>
        <v>2912371375.2757902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2912371375.2757902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12134880.730315793</v>
      </c>
      <c r="L2476" s="444">
        <f t="shared" ca="1" si="147"/>
        <v>2924506256.0061059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2924506256.0061059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12185442.733358774</v>
      </c>
      <c r="L2477" s="444">
        <f t="shared" ca="1" si="147"/>
        <v>2936691698.7394648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2936691698.7394648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12236215.411414437</v>
      </c>
      <c r="L2478" s="444">
        <f t="shared" ca="1" si="147"/>
        <v>2948927914.1508794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2948927914.1508794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12287199.642295331</v>
      </c>
      <c r="L2479" s="444">
        <f t="shared" ca="1" si="147"/>
        <v>2961215113.7931747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2961215113.7931747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12338396.307471562</v>
      </c>
      <c r="L2480" s="444">
        <f t="shared" ca="1" si="147"/>
        <v>2973553510.1006465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2973553510.1006465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12389806.292086028</v>
      </c>
      <c r="L2481" s="444">
        <f t="shared" ca="1" si="147"/>
        <v>2985943316.3927326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2985943316.3927326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12441430.484969718</v>
      </c>
      <c r="L2482" s="444">
        <f t="shared" ca="1" si="147"/>
        <v>2998384746.8777022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2998384746.8777022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12493269.778657092</v>
      </c>
      <c r="L2483" s="444">
        <f t="shared" ca="1" si="147"/>
        <v>3010878016.6563592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3010878016.6563592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12545325.069401497</v>
      </c>
      <c r="L2484" s="444">
        <f t="shared" ca="1" si="147"/>
        <v>3023423341.7257605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3023423341.7257605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12597597.257190669</v>
      </c>
      <c r="L2485" s="444">
        <f t="shared" ca="1" si="147"/>
        <v>3036020938.9829512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3036020938.9829512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12650087.245762296</v>
      </c>
      <c r="L2486" s="444">
        <f t="shared" ca="1" si="147"/>
        <v>3048671026.2287135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3048671026.2287135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12702795.94261964</v>
      </c>
      <c r="L2487" s="444">
        <f t="shared" ca="1" si="147"/>
        <v>3061373822.1713333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3061373822.1713333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12755724.259047221</v>
      </c>
      <c r="L2488" s="444">
        <f t="shared" ca="1" si="147"/>
        <v>3074129546.4303803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3074129546.4303803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12808873.110126585</v>
      </c>
      <c r="L2489" s="444">
        <f t="shared" ca="1" si="147"/>
        <v>3086938419.5405068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3086938419.5405068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12862243.414752111</v>
      </c>
      <c r="L2490" s="444">
        <f t="shared" ca="1" si="147"/>
        <v>3099800662.9552588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3099800662.9552588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12915836.095646912</v>
      </c>
      <c r="L2491" s="444">
        <f t="shared" ca="1" si="147"/>
        <v>3112716499.0509057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3112716499.0509057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12969652.079378774</v>
      </c>
      <c r="L2492" s="444">
        <f t="shared" ca="1" si="147"/>
        <v>3125686151.1302843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3125686151.1302843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13023692.296376184</v>
      </c>
      <c r="L2493" s="444">
        <f t="shared" ca="1" si="147"/>
        <v>3138709843.4266605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3138709843.4266605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13077957.680944419</v>
      </c>
      <c r="L2494" s="444">
        <f t="shared" ca="1" si="147"/>
        <v>3151787801.107605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3151787801.107605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13132449.171281688</v>
      </c>
      <c r="L2495" s="444">
        <f t="shared" ca="1" si="147"/>
        <v>3164920250.2788868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3164920250.2788868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13187167.709495362</v>
      </c>
      <c r="L2496" s="444">
        <f t="shared" ca="1" si="147"/>
        <v>3178107417.9883823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3178107417.9883823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13242114.241618259</v>
      </c>
      <c r="L2497" s="444">
        <f t="shared" ca="1" si="147"/>
        <v>3191349532.2300005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3191349532.2300005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13297289.717625001</v>
      </c>
      <c r="L2498" s="444">
        <f t="shared" ca="1" si="147"/>
        <v>3204646821.9476256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3204646821.9476256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13352695.091448439</v>
      </c>
      <c r="L2499" s="444">
        <f t="shared" ca="1" si="147"/>
        <v>3217999517.0390739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3217999517.0390739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13408331.320996141</v>
      </c>
      <c r="L2500" s="444">
        <f t="shared" ca="1" si="147"/>
        <v>3231407848.3600702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3231407848.3600702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13464199.368166959</v>
      </c>
      <c r="L2501" s="444">
        <f t="shared" ca="1" si="147"/>
        <v>3244872047.7282372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3244872047.7282372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13520300.198867654</v>
      </c>
      <c r="L2502" s="444">
        <f t="shared" ca="1" si="147"/>
        <v>3258392347.9271049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3258392347.9271049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13576634.783029603</v>
      </c>
      <c r="L2503" s="444">
        <f t="shared" ca="1" si="147"/>
        <v>3271968982.7101345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3271968982.7101345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13633204.094625561</v>
      </c>
      <c r="L2504" s="444">
        <f t="shared" ca="1" si="147"/>
        <v>3285602186.80476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3285602186.80476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13690009.1116865</v>
      </c>
      <c r="L2505" s="444">
        <f t="shared" ca="1" si="147"/>
        <v>3299292195.9164467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3299292195.9164467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13747050.816318527</v>
      </c>
      <c r="L2506" s="444">
        <f t="shared" ca="1" si="147"/>
        <v>3313039246.7327652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3313039246.7327652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13804330.194719855</v>
      </c>
      <c r="L2507" s="444">
        <f t="shared" ca="1" si="147"/>
        <v>3326843576.927485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3326843576.927485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13861848.237197854</v>
      </c>
      <c r="L2508" s="444">
        <f t="shared" ca="1" si="147"/>
        <v>3340705425.1646829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3340705425.1646829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13919605.938186178</v>
      </c>
      <c r="L2509" s="444">
        <f t="shared" ca="1" si="147"/>
        <v>3354625031.102869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3354625031.102869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13977604.296261953</v>
      </c>
      <c r="L2510" s="444">
        <f t="shared" ca="1" si="147"/>
        <v>3368602635.3991308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3368602635.3991308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14035844.314163044</v>
      </c>
      <c r="L2511" s="444">
        <f t="shared" ca="1" si="147"/>
        <v>3382638479.713294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3382638479.713294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14094326.998805391</v>
      </c>
      <c r="L2512" s="444">
        <f t="shared" ca="1" si="147"/>
        <v>3396732806.7120996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3396732806.7120996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14153053.361300414</v>
      </c>
      <c r="L2513" s="444">
        <f t="shared" ca="1" si="147"/>
        <v>3410885860.0734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3410885860.0734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14212024.416972499</v>
      </c>
      <c r="L2514" s="444">
        <f t="shared" ca="1" si="147"/>
        <v>3425097884.4903727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3425097884.4903727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14271241.185376553</v>
      </c>
      <c r="L2515" s="444">
        <f t="shared" ca="1" si="147"/>
        <v>3439369125.6757493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3439369125.6757493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14330704.690315621</v>
      </c>
      <c r="L2516" s="444">
        <f t="shared" ca="1" si="147"/>
        <v>3453699830.366065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3453699830.366065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14390415.959858604</v>
      </c>
      <c r="L2517" s="444">
        <f t="shared" ca="1" si="147"/>
        <v>3468090246.3259234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3468090246.3259234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14450376.026358012</v>
      </c>
      <c r="L2518" s="444">
        <f t="shared" ca="1" si="147"/>
        <v>3482540622.3522816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3482540622.3522816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14510585.92646784</v>
      </c>
      <c r="L2519" s="444">
        <f t="shared" ca="1" si="147"/>
        <v>3497051208.2787495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3497051208.2787495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14571046.701161457</v>
      </c>
      <c r="L2520" s="444">
        <f t="shared" ca="1" si="147"/>
        <v>3511622254.9799109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3511622254.9799109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14631759.395749629</v>
      </c>
      <c r="L2521" s="444">
        <f t="shared" ca="1" si="147"/>
        <v>3526254014.3756604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3526254014.3756604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14692725.059898585</v>
      </c>
      <c r="L2522" s="444">
        <f t="shared" ca="1" si="147"/>
        <v>3540946739.4355588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3540946739.4355588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14753944.747648161</v>
      </c>
      <c r="L2523" s="444">
        <f t="shared" ca="1" si="147"/>
        <v>3555700684.183207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3555700684.183207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14815419.51743003</v>
      </c>
      <c r="L2524" s="444">
        <f t="shared" ca="1" si="147"/>
        <v>3570516103.7006369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3570516103.7006369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14877150.432085987</v>
      </c>
      <c r="L2525" s="444">
        <f t="shared" ca="1" si="147"/>
        <v>3585393254.1327229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3585393254.1327229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14939138.558886345</v>
      </c>
      <c r="L2526" s="444">
        <f t="shared" ca="1" si="147"/>
        <v>3600332392.6916094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3600332392.6916094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15001384.969548371</v>
      </c>
      <c r="L2527" s="444">
        <f t="shared" ca="1" si="147"/>
        <v>3615333777.6611576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3615333777.6611576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15063890.740254823</v>
      </c>
      <c r="L2528" s="444">
        <f t="shared" ca="1" si="147"/>
        <v>3630397668.4014125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3630397668.4014125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15126656.951672554</v>
      </c>
      <c r="L2529" s="444">
        <f t="shared" ca="1" si="147"/>
        <v>3645524325.353085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3645524325.353085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15189684.688971188</v>
      </c>
      <c r="L2530" s="444">
        <f t="shared" ca="1" si="147"/>
        <v>3660714010.0420561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3660714010.0420561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15252975.041841898</v>
      </c>
      <c r="L2531" s="444">
        <f t="shared" ca="1" si="147"/>
        <v>3675966985.0838981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3675966985.0838981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15316529.10451624</v>
      </c>
      <c r="L2532" s="444">
        <f t="shared" ca="1" si="147"/>
        <v>3691283514.1884141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3691283514.1884141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15380347.975785058</v>
      </c>
      <c r="L2533" s="444">
        <f t="shared" ca="1" si="147"/>
        <v>3706663862.1641994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3706663862.1641994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15444432.759017497</v>
      </c>
      <c r="L2534" s="444">
        <f t="shared" ca="1" si="147"/>
        <v>3722108294.9232168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3722108294.9232168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15508784.56218007</v>
      </c>
      <c r="L2535" s="444">
        <f t="shared" ca="1" si="147"/>
        <v>3737617079.4853969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3737617079.4853969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15573404.49785582</v>
      </c>
      <c r="L2536" s="444">
        <f t="shared" ca="1" si="147"/>
        <v>3753190483.9832525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3753190483.9832525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15638293.683263551</v>
      </c>
      <c r="L2537" s="444">
        <f t="shared" ca="1" si="147"/>
        <v>3768828777.6665163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3768828777.6665163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15703453.240277151</v>
      </c>
      <c r="L2538" s="444">
        <f t="shared" ca="1" si="147"/>
        <v>3784532230.9067936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3784532230.9067936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15768884.295444973</v>
      </c>
      <c r="L2539" s="444">
        <f t="shared" ca="1" si="147"/>
        <v>3800301115.2022386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3800301115.2022386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15834587.980009327</v>
      </c>
      <c r="L2540" s="444">
        <f t="shared" ca="1" si="147"/>
        <v>3816135703.1822481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3816135703.1822481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15900565.429926034</v>
      </c>
      <c r="L2541" s="444">
        <f t="shared" ca="1" si="147"/>
        <v>3832036268.612174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3832036268.612174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15966817.785884058</v>
      </c>
      <c r="L2542" s="444">
        <f t="shared" ca="1" si="147"/>
        <v>3848003086.3980579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3848003086.3980579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16033346.193325242</v>
      </c>
      <c r="L2543" s="444">
        <f t="shared" ca="1" si="147"/>
        <v>3864036432.591383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3864036432.591383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16100151.802464096</v>
      </c>
      <c r="L2544" s="444">
        <f t="shared" ca="1" si="147"/>
        <v>3880136584.393847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3880136584.393847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16167235.768307693</v>
      </c>
      <c r="L2545" s="444">
        <f t="shared" ca="1" si="147"/>
        <v>3896303820.1621547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3896303820.1621547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16234599.250675643</v>
      </c>
      <c r="L2546" s="444">
        <f t="shared" ca="1" si="147"/>
        <v>3912538419.4128304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3912538419.4128304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16302243.414220126</v>
      </c>
      <c r="L2547" s="444">
        <f t="shared" ca="1" si="147"/>
        <v>3928840662.8270507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3928840662.8270507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16370169.428446047</v>
      </c>
      <c r="L2548" s="444">
        <f t="shared" ca="1" si="147"/>
        <v>3945210832.2554965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3945210832.2554965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16438378.467731237</v>
      </c>
      <c r="L2549" s="444">
        <f t="shared" ca="1" si="147"/>
        <v>3961649210.7232275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3961649210.7232275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16506871.711346781</v>
      </c>
      <c r="L2550" s="444">
        <f t="shared" ca="1" si="147"/>
        <v>3978156082.4345741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3978156082.4345741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16575650.343477391</v>
      </c>
      <c r="L2551" s="444">
        <f t="shared" ca="1" si="147"/>
        <v>3994731732.7780514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3994731732.7780514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16644715.553241879</v>
      </c>
      <c r="L2552" s="444">
        <f t="shared" ca="1" si="147"/>
        <v>4011376448.3312931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4011376448.3312931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16714068.534713721</v>
      </c>
      <c r="L2553" s="444">
        <f t="shared" ca="1" si="147"/>
        <v>4028090516.8660069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4028090516.8660069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16783710.486941695</v>
      </c>
      <c r="L2554" s="444">
        <f t="shared" ca="1" si="147"/>
        <v>4044874227.3529487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4044874227.3529487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16853642.613970622</v>
      </c>
      <c r="L2555" s="444">
        <f t="shared" ca="1" si="147"/>
        <v>4061727869.9669194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4061727869.9669194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16923866.124862164</v>
      </c>
      <c r="L2556" s="444">
        <f t="shared" ca="1" si="147"/>
        <v>4078651736.0917816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4078651736.0917816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16994382.233715758</v>
      </c>
      <c r="L2557" s="444">
        <f t="shared" ca="1" si="147"/>
        <v>4095646118.3254972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4095646118.3254972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17065192.159689572</v>
      </c>
      <c r="L2558" s="444">
        <f t="shared" ref="L2558:L2812" ca="1" si="152">I2558-J2558+K2558</f>
        <v>4112711310.4851866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4112711310.4851866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17136297.127021611</v>
      </c>
      <c r="L2559" s="444">
        <f t="shared" ca="1" si="152"/>
        <v>4129847607.6122084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4129847607.6122084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17207698.365050867</v>
      </c>
      <c r="L2560" s="444">
        <f t="shared" ca="1" si="152"/>
        <v>4147055305.9772592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4147055305.9772592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17279397.108238578</v>
      </c>
      <c r="L2561" s="444">
        <f t="shared" ca="1" si="152"/>
        <v>4164334703.0854979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4164334703.0854979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17351394.596189577</v>
      </c>
      <c r="L2562" s="444">
        <f t="shared" ca="1" si="152"/>
        <v>4181686097.6816874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4181686097.6816874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17423692.073673695</v>
      </c>
      <c r="L2563" s="444">
        <f t="shared" ca="1" si="152"/>
        <v>4199109789.7553611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4199109789.7553611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17496290.790647339</v>
      </c>
      <c r="L2564" s="444">
        <f t="shared" ca="1" si="152"/>
        <v>4216606080.5460086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4216606080.5460086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17569192.002275039</v>
      </c>
      <c r="L2565" s="444">
        <f t="shared" ca="1" si="152"/>
        <v>4234175272.5482836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4234175272.5482836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17642396.968951184</v>
      </c>
      <c r="L2566" s="444">
        <f t="shared" ca="1" si="152"/>
        <v>4251817669.5172348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4251817669.5172348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17715906.956321809</v>
      </c>
      <c r="L2567" s="444">
        <f t="shared" ca="1" si="152"/>
        <v>4269533576.4735565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4269533576.4735565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17789723.235306486</v>
      </c>
      <c r="L2568" s="444">
        <f t="shared" ca="1" si="152"/>
        <v>4287323299.7088628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4287323299.7088628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17863847.082120262</v>
      </c>
      <c r="L2569" s="444">
        <f t="shared" ca="1" si="152"/>
        <v>4305187146.7909832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4305187146.7909832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17938279.778295763</v>
      </c>
      <c r="L2570" s="444">
        <f t="shared" ca="1" si="152"/>
        <v>4323125426.5692787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4323125426.5692787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18013022.610705327</v>
      </c>
      <c r="L2571" s="444">
        <f t="shared" ca="1" si="152"/>
        <v>4341138449.1799841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4341138449.1799841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18088076.871583268</v>
      </c>
      <c r="L2572" s="444">
        <f t="shared" ca="1" si="152"/>
        <v>4359226526.0515671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4359226526.0515671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18163443.858548194</v>
      </c>
      <c r="L2573" s="444">
        <f t="shared" ca="1" si="152"/>
        <v>4377389969.9101152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4377389969.9101152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18239124.874625482</v>
      </c>
      <c r="L2574" s="444">
        <f t="shared" ca="1" si="152"/>
        <v>4395629094.7847404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4395629094.7847404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18315121.228269752</v>
      </c>
      <c r="L2575" s="444">
        <f t="shared" ca="1" si="152"/>
        <v>4413944216.01301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4413944216.01301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18391434.233387541</v>
      </c>
      <c r="L2576" s="444">
        <f t="shared" ca="1" si="152"/>
        <v>4432335650.246398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4432335650.246398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18468065.209359992</v>
      </c>
      <c r="L2577" s="444">
        <f t="shared" ca="1" si="152"/>
        <v>4450803715.4557581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4450803715.4557581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18545015.481065657</v>
      </c>
      <c r="L2578" s="444">
        <f t="shared" ca="1" si="152"/>
        <v>4469348730.9368238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4469348730.9368238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18622286.378903434</v>
      </c>
      <c r="L2579" s="444">
        <f t="shared" ca="1" si="152"/>
        <v>4487971017.3157272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4487971017.3157272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18699879.238815531</v>
      </c>
      <c r="L2580" s="444">
        <f t="shared" ca="1" si="152"/>
        <v>4506670896.5545425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4506670896.5545425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18777795.402310595</v>
      </c>
      <c r="L2581" s="444">
        <f t="shared" ca="1" si="152"/>
        <v>4525448691.9568529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4525448691.9568529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18856036.216486886</v>
      </c>
      <c r="L2582" s="444">
        <f t="shared" ca="1" si="152"/>
        <v>4544304728.1733398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4544304728.1733398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18934603.034055583</v>
      </c>
      <c r="L2583" s="444">
        <f t="shared" ca="1" si="152"/>
        <v>4563239331.2073956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4563239331.2073956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19013497.213364147</v>
      </c>
      <c r="L2584" s="444">
        <f t="shared" ca="1" si="152"/>
        <v>4582252828.4207602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4582252828.4207602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19092720.118419833</v>
      </c>
      <c r="L2585" s="444">
        <f t="shared" ca="1" si="152"/>
        <v>4601345548.5391798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4601345548.5391798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19172273.118913248</v>
      </c>
      <c r="L2586" s="444">
        <f t="shared" ca="1" si="152"/>
        <v>4620517821.6580935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4620517821.6580935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19252157.590242054</v>
      </c>
      <c r="L2587" s="444">
        <f t="shared" ca="1" si="152"/>
        <v>4639769979.2483358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4639769979.2483358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19332374.913534731</v>
      </c>
      <c r="L2588" s="444">
        <f t="shared" ca="1" si="152"/>
        <v>4659102354.161871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4659102354.161871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19412926.475674462</v>
      </c>
      <c r="L2589" s="444">
        <f t="shared" ca="1" si="152"/>
        <v>4678515280.6375456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4678515280.6375456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19493813.669323105</v>
      </c>
      <c r="L2590" s="444">
        <f t="shared" ca="1" si="152"/>
        <v>4698009094.3068686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4698009094.3068686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19575037.892945286</v>
      </c>
      <c r="L2591" s="444">
        <f t="shared" ca="1" si="152"/>
        <v>4717584132.1998138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4717584132.1998138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19656600.550832558</v>
      </c>
      <c r="L2592" s="444">
        <f t="shared" ca="1" si="152"/>
        <v>4737240732.7506466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4737240732.7506466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19738503.053127695</v>
      </c>
      <c r="L2593" s="444">
        <f t="shared" ca="1" si="152"/>
        <v>4756979235.8037739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4756979235.8037739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19820746.815849058</v>
      </c>
      <c r="L2594" s="444">
        <f t="shared" ca="1" si="152"/>
        <v>4776799982.6196232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4776799982.6196232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19903333.260915097</v>
      </c>
      <c r="L2595" s="444">
        <f t="shared" ca="1" si="152"/>
        <v>4796703315.880538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4796703315.880538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19986263.816168908</v>
      </c>
      <c r="L2596" s="444">
        <f t="shared" ca="1" si="152"/>
        <v>4816689579.6967068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4816689579.6967068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20069539.915402945</v>
      </c>
      <c r="L2597" s="444">
        <f t="shared" ca="1" si="152"/>
        <v>4836759119.6121101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4836759119.6121101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20153162.99838379</v>
      </c>
      <c r="L2598" s="444">
        <f t="shared" ca="1" si="152"/>
        <v>4856912282.6104937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4856912282.6104937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20237134.510877058</v>
      </c>
      <c r="L2599" s="444">
        <f t="shared" ca="1" si="152"/>
        <v>4877149417.1213703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4877149417.1213703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20321455.904672377</v>
      </c>
      <c r="L2600" s="444">
        <f t="shared" ca="1" si="152"/>
        <v>4897470873.0260429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4897470873.0260429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20406128.637608513</v>
      </c>
      <c r="L2601" s="444">
        <f t="shared" ca="1" si="152"/>
        <v>4917877001.6636515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4917877001.6636515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20491154.173598547</v>
      </c>
      <c r="L2602" s="444">
        <f t="shared" ca="1" si="152"/>
        <v>4938368155.8372498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4938368155.8372498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20576533.982655209</v>
      </c>
      <c r="L2603" s="444">
        <f t="shared" ca="1" si="152"/>
        <v>4958944689.8199053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4958944689.8199053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20662269.540916272</v>
      </c>
      <c r="L2604" s="444">
        <f t="shared" ca="1" si="152"/>
        <v>4979606959.3608217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4979606959.3608217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20748362.330670089</v>
      </c>
      <c r="L2605" s="444">
        <f t="shared" ca="1" si="152"/>
        <v>5000355321.6914921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5000355321.6914921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20834813.840381216</v>
      </c>
      <c r="L2606" s="444">
        <f t="shared" ca="1" si="152"/>
        <v>5021190135.5318737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5021190135.5318737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20921625.564716142</v>
      </c>
      <c r="L2607" s="444">
        <f t="shared" ca="1" si="152"/>
        <v>5042111761.09659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5042111761.09659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21008799.004569124</v>
      </c>
      <c r="L2608" s="444">
        <f t="shared" ca="1" si="152"/>
        <v>5063120560.1011591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5063120560.1011591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21096335.667088162</v>
      </c>
      <c r="L2609" s="444">
        <f t="shared" ca="1" si="152"/>
        <v>5084216895.7682476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5084216895.7682476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21184237.06570103</v>
      </c>
      <c r="L2610" s="444">
        <f t="shared" ca="1" si="152"/>
        <v>5105401132.8339491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5105401132.8339491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21272504.720141456</v>
      </c>
      <c r="L2611" s="444">
        <f t="shared" ca="1" si="152"/>
        <v>5126673637.5540905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5126673637.5540905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21361140.156475376</v>
      </c>
      <c r="L2612" s="444">
        <f t="shared" ca="1" si="152"/>
        <v>5148034777.7105656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5148034777.7105656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21450144.907127358</v>
      </c>
      <c r="L2613" s="444">
        <f t="shared" ca="1" si="152"/>
        <v>5169484922.6176929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5169484922.6176929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21539520.510907054</v>
      </c>
      <c r="L2614" s="444">
        <f t="shared" ca="1" si="152"/>
        <v>5191024443.1286001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5191024443.1286001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21629268.513035834</v>
      </c>
      <c r="L2615" s="444">
        <f t="shared" ca="1" si="152"/>
        <v>5212653711.6416359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5212653711.6416359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21719390.465173483</v>
      </c>
      <c r="L2616" s="444">
        <f t="shared" ca="1" si="152"/>
        <v>5234373102.1068096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5234373102.1068096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21809887.925445039</v>
      </c>
      <c r="L2617" s="444">
        <f t="shared" ca="1" si="152"/>
        <v>5256182990.0322542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5256182990.0322542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21900762.458467726</v>
      </c>
      <c r="L2618" s="444">
        <f t="shared" ca="1" si="152"/>
        <v>5278083752.4907217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5278083752.4907217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21992015.635378007</v>
      </c>
      <c r="L2619" s="444">
        <f t="shared" ca="1" si="152"/>
        <v>5300075768.1260996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5300075768.1260996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22083649.033858746</v>
      </c>
      <c r="L2620" s="444">
        <f t="shared" ca="1" si="152"/>
        <v>5322159417.1599579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5322159417.1599579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22175664.238166492</v>
      </c>
      <c r="L2621" s="444">
        <f t="shared" ca="1" si="152"/>
        <v>5344335081.3981247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5344335081.3981247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22268062.839158852</v>
      </c>
      <c r="L2622" s="444">
        <f t="shared" ca="1" si="152"/>
        <v>5366603144.2372837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5366603144.2372837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22360846.434322014</v>
      </c>
      <c r="L2623" s="444">
        <f t="shared" ca="1" si="152"/>
        <v>5388963990.6716061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5388963990.6716061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22454016.62779836</v>
      </c>
      <c r="L2624" s="444">
        <f t="shared" ca="1" si="152"/>
        <v>5411418007.2994041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5411418007.2994041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22547575.030414183</v>
      </c>
      <c r="L2625" s="444">
        <f t="shared" ca="1" si="152"/>
        <v>5433965582.3298187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5433965582.3298187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22641523.259707578</v>
      </c>
      <c r="L2626" s="444">
        <f t="shared" ca="1" si="152"/>
        <v>5456607105.5895262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5456607105.5895262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22735862.93995636</v>
      </c>
      <c r="L2627" s="444">
        <f t="shared" ca="1" si="152"/>
        <v>5479342968.5294828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5479342968.5294828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22830595.702206179</v>
      </c>
      <c r="L2628" s="444">
        <f t="shared" ca="1" si="152"/>
        <v>5502173564.2316895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5502173564.2316895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22925723.184298705</v>
      </c>
      <c r="L2629" s="444">
        <f t="shared" ca="1" si="152"/>
        <v>5525099287.415988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5525099287.415988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23021247.030899949</v>
      </c>
      <c r="L2630" s="444">
        <f t="shared" ca="1" si="152"/>
        <v>5548120534.446888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5548120534.446888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23117168.8935287</v>
      </c>
      <c r="L2631" s="444">
        <f t="shared" ca="1" si="152"/>
        <v>5571237703.3404169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5571237703.3404169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23213490.430585071</v>
      </c>
      <c r="L2632" s="444">
        <f t="shared" ca="1" si="152"/>
        <v>5594451193.7710018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5594451193.7710018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23310213.307379175</v>
      </c>
      <c r="L2633" s="444">
        <f t="shared" ca="1" si="152"/>
        <v>5617761407.0783806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5617761407.0783806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23407339.196159918</v>
      </c>
      <c r="L2634" s="444">
        <f t="shared" ca="1" si="152"/>
        <v>5641168746.2745409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5641168746.2745409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23504869.77614392</v>
      </c>
      <c r="L2635" s="444">
        <f t="shared" ca="1" si="152"/>
        <v>5664673616.0506849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5664673616.0506849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23602806.733544521</v>
      </c>
      <c r="L2636" s="444">
        <f t="shared" ca="1" si="152"/>
        <v>5688276422.7842293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5688276422.7842293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23701151.761600956</v>
      </c>
      <c r="L2637" s="444">
        <f t="shared" ca="1" si="152"/>
        <v>5711977574.5458298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5711977574.5458298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23799906.560607623</v>
      </c>
      <c r="L2638" s="444">
        <f t="shared" ca="1" si="152"/>
        <v>5735777481.1064377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5735777481.1064377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23899072.837943491</v>
      </c>
      <c r="L2639" s="444">
        <f t="shared" ca="1" si="152"/>
        <v>5759676553.9443808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5759676553.9443808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23998652.308101587</v>
      </c>
      <c r="L2640" s="444">
        <f t="shared" ca="1" si="152"/>
        <v>5783675206.2524824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5783675206.2524824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24098646.692718677</v>
      </c>
      <c r="L2641" s="444">
        <f t="shared" ca="1" si="152"/>
        <v>5807773852.9452009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5807773852.9452009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24199057.720605005</v>
      </c>
      <c r="L2642" s="444">
        <f t="shared" ca="1" si="152"/>
        <v>5831972910.6658058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5831972910.6658058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24299887.12777419</v>
      </c>
      <c r="L2643" s="444">
        <f t="shared" ca="1" si="152"/>
        <v>5856272797.7935801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5856272797.7935801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24401136.657473251</v>
      </c>
      <c r="L2644" s="444">
        <f t="shared" ca="1" si="152"/>
        <v>5880673934.4510536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5880673934.4510536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24502808.060212724</v>
      </c>
      <c r="L2645" s="444">
        <f t="shared" ca="1" si="152"/>
        <v>5905176742.5112667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5905176742.5112667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24604903.093796946</v>
      </c>
      <c r="L2646" s="444">
        <f t="shared" ca="1" si="152"/>
        <v>5929781645.6050634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5929781645.6050634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24707423.52335443</v>
      </c>
      <c r="L2647" s="444">
        <f t="shared" ca="1" si="152"/>
        <v>5954489069.128418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5954489069.128418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24810371.121368408</v>
      </c>
      <c r="L2648" s="444">
        <f t="shared" ca="1" si="152"/>
        <v>5979299440.2497864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5979299440.2497864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24913747.667707443</v>
      </c>
      <c r="L2649" s="444">
        <f t="shared" ca="1" si="152"/>
        <v>6004213187.9174938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6004213187.9174938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25017554.949656226</v>
      </c>
      <c r="L2650" s="444">
        <f t="shared" ca="1" si="152"/>
        <v>6029230742.8671503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6029230742.8671503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25121794.761946458</v>
      </c>
      <c r="L2651" s="444">
        <f t="shared" ca="1" si="152"/>
        <v>6054352537.629097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6054352537.629097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25226468.906787902</v>
      </c>
      <c r="L2652" s="444">
        <f t="shared" ca="1" si="152"/>
        <v>6079579006.5358849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6079579006.5358849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25331579.19389952</v>
      </c>
      <c r="L2653" s="444">
        <f t="shared" ca="1" si="152"/>
        <v>6104910585.729784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6104910585.729784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25437127.440540768</v>
      </c>
      <c r="L2654" s="444">
        <f t="shared" ca="1" si="152"/>
        <v>6130347713.1703243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6130347713.1703243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25543115.471543018</v>
      </c>
      <c r="L2655" s="444">
        <f t="shared" ca="1" si="152"/>
        <v>6155890828.6418676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6155890828.6418676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25649545.119341116</v>
      </c>
      <c r="L2656" s="444">
        <f t="shared" ca="1" si="152"/>
        <v>6181540373.7612085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6181540373.7612085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25756418.224005036</v>
      </c>
      <c r="L2657" s="444">
        <f t="shared" ca="1" si="152"/>
        <v>6207296791.9852133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6207296791.9852133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25863736.63327172</v>
      </c>
      <c r="L2658" s="444">
        <f t="shared" ca="1" si="152"/>
        <v>6233160528.6184855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6233160528.6184855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25971502.202577021</v>
      </c>
      <c r="L2659" s="444">
        <f t="shared" ca="1" si="152"/>
        <v>6259132030.8210621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6259132030.8210621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26079716.795087758</v>
      </c>
      <c r="L2660" s="444">
        <f t="shared" ca="1" si="152"/>
        <v>6285211747.6161499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6285211747.6161499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26188382.281733956</v>
      </c>
      <c r="L2661" s="444">
        <f t="shared" ca="1" si="152"/>
        <v>6311400129.8978834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6311400129.8978834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26297500.54124118</v>
      </c>
      <c r="L2662" s="444">
        <f t="shared" ca="1" si="152"/>
        <v>6337697630.4391251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6337697630.4391251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26407073.46016302</v>
      </c>
      <c r="L2663" s="444">
        <f t="shared" ca="1" si="152"/>
        <v>6364104703.8992882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6364104703.8992882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26517102.932913702</v>
      </c>
      <c r="L2664" s="444">
        <f t="shared" ca="1" si="152"/>
        <v>6390621806.832202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6390621806.832202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26627590.861800842</v>
      </c>
      <c r="L2665" s="444">
        <f t="shared" ca="1" si="152"/>
        <v>6417249397.6940031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6417249397.6940031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26738539.157058347</v>
      </c>
      <c r="L2666" s="444">
        <f t="shared" ca="1" si="152"/>
        <v>6443987936.8510618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6443987936.8510618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26849949.736879423</v>
      </c>
      <c r="L2667" s="444">
        <f t="shared" ca="1" si="152"/>
        <v>6470837886.5879412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6470837886.5879412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26961824.527449753</v>
      </c>
      <c r="L2668" s="444">
        <f t="shared" ca="1" si="152"/>
        <v>6497799711.1153908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6497799711.1153908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27074165.462980796</v>
      </c>
      <c r="L2669" s="444">
        <f t="shared" ca="1" si="152"/>
        <v>6524873876.578372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6524873876.578372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27186974.485743217</v>
      </c>
      <c r="L2670" s="444">
        <f t="shared" ca="1" si="152"/>
        <v>6552060851.0641155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6552060851.0641155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27300253.546100482</v>
      </c>
      <c r="L2671" s="444">
        <f t="shared" ca="1" si="152"/>
        <v>6579361104.6102161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6579361104.6102161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27414004.602542568</v>
      </c>
      <c r="L2672" s="444">
        <f t="shared" ca="1" si="152"/>
        <v>6606775109.212759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6606775109.212759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27528229.62171983</v>
      </c>
      <c r="L2673" s="444">
        <f t="shared" ca="1" si="152"/>
        <v>6634303338.8344784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6634303338.8344784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27642930.578476992</v>
      </c>
      <c r="L2674" s="444">
        <f t="shared" ca="1" si="152"/>
        <v>6661946269.4129553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6661946269.4129553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27758109.455887314</v>
      </c>
      <c r="L2675" s="444">
        <f t="shared" ca="1" si="152"/>
        <v>6689704378.8688421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6689704378.8688421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27873768.245286845</v>
      </c>
      <c r="L2676" s="444">
        <f t="shared" ca="1" si="152"/>
        <v>6717578147.1141291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6717578147.1141291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27989908.94630887</v>
      </c>
      <c r="L2677" s="444">
        <f t="shared" ca="1" si="152"/>
        <v>6745568056.0604382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6745568056.0604382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28106533.566918489</v>
      </c>
      <c r="L2678" s="444">
        <f t="shared" ca="1" si="152"/>
        <v>6773674589.6273565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6773674589.6273565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28223644.123447314</v>
      </c>
      <c r="L2679" s="444">
        <f t="shared" ca="1" si="152"/>
        <v>6801898233.7508039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6801898233.7508039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28341242.640628349</v>
      </c>
      <c r="L2680" s="444">
        <f t="shared" ca="1" si="152"/>
        <v>6830239476.3914328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6830239476.3914328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28459331.151630972</v>
      </c>
      <c r="L2681" s="444">
        <f t="shared" ca="1" si="152"/>
        <v>6858698807.5430641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6858698807.5430641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28577911.698096104</v>
      </c>
      <c r="L2682" s="444">
        <f t="shared" ca="1" si="152"/>
        <v>6887276719.2411604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6887276719.2411604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28696986.330171499</v>
      </c>
      <c r="L2683" s="444">
        <f t="shared" ca="1" si="152"/>
        <v>6915973705.571332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6915973705.571332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28816557.106547218</v>
      </c>
      <c r="L2684" s="444">
        <f t="shared" ca="1" si="152"/>
        <v>6944790262.6778793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6944790262.6778793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28936626.094491165</v>
      </c>
      <c r="L2685" s="444">
        <f t="shared" ca="1" si="152"/>
        <v>6973726888.7723703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6973726888.7723703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29057195.369884875</v>
      </c>
      <c r="L2686" s="444">
        <f t="shared" ca="1" si="152"/>
        <v>7002784084.1422548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7002784084.1422548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29178267.017259389</v>
      </c>
      <c r="L2687" s="444">
        <f t="shared" ca="1" si="152"/>
        <v>7031962351.1595144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7031962351.1595144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29299843.129831307</v>
      </c>
      <c r="L2688" s="444">
        <f t="shared" ca="1" si="152"/>
        <v>7061262194.2893457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7061262194.2893457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29421925.809538942</v>
      </c>
      <c r="L2689" s="444">
        <f t="shared" ca="1" si="152"/>
        <v>7090684120.0988846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7090684120.0988846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29544517.167078685</v>
      </c>
      <c r="L2690" s="444">
        <f t="shared" ca="1" si="152"/>
        <v>7120228637.2659636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7120228637.2659636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29667619.32194151</v>
      </c>
      <c r="L2691" s="444">
        <f t="shared" ca="1" si="152"/>
        <v>7149896256.5879049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7149896256.5879049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29791234.402449604</v>
      </c>
      <c r="L2692" s="444">
        <f t="shared" ca="1" si="152"/>
        <v>7179687490.9903545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7179687490.9903545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29915364.545793142</v>
      </c>
      <c r="L2693" s="444">
        <f t="shared" ca="1" si="152"/>
        <v>7209602855.5361481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7209602855.5361481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30040011.898067281</v>
      </c>
      <c r="L2694" s="444">
        <f t="shared" ca="1" si="152"/>
        <v>7239642867.4342155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7239642867.4342155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30165178.614309233</v>
      </c>
      <c r="L2695" s="444">
        <f t="shared" ca="1" si="152"/>
        <v>7269808046.0485249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7269808046.0485249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30290866.858535524</v>
      </c>
      <c r="L2696" s="444">
        <f t="shared" ca="1" si="152"/>
        <v>7300098912.9070606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7300098912.9070606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30417078.80377942</v>
      </c>
      <c r="L2697" s="444">
        <f t="shared" ca="1" si="152"/>
        <v>7330515991.7108402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7330515991.7108402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30543816.632128499</v>
      </c>
      <c r="L2698" s="444">
        <f t="shared" ca="1" si="152"/>
        <v>7361059808.3429689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7361059808.3429689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30671082.534762371</v>
      </c>
      <c r="L2699" s="444">
        <f t="shared" ca="1" si="152"/>
        <v>7391730890.8777313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7391730890.8777313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30798878.711990546</v>
      </c>
      <c r="L2700" s="444">
        <f t="shared" ca="1" si="152"/>
        <v>7422529769.5897217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7422529769.5897217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30927207.373290509</v>
      </c>
      <c r="L2701" s="444">
        <f t="shared" ca="1" si="152"/>
        <v>7453456976.9630117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7453456976.9630117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31056070.737345882</v>
      </c>
      <c r="L2702" s="444">
        <f t="shared" ca="1" si="152"/>
        <v>7484513047.7003574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7484513047.7003574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31185471.032084823</v>
      </c>
      <c r="L2703" s="444">
        <f t="shared" ca="1" si="152"/>
        <v>7515698518.7324419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7515698518.7324419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31315410.494718507</v>
      </c>
      <c r="L2704" s="444">
        <f t="shared" ca="1" si="152"/>
        <v>7547013929.2271605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7547013929.2271605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31445891.371779833</v>
      </c>
      <c r="L2705" s="444">
        <f t="shared" ca="1" si="152"/>
        <v>7578459820.5989399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7578459820.5989399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31576915.919162247</v>
      </c>
      <c r="L2706" s="444">
        <f t="shared" ca="1" si="152"/>
        <v>7610036736.5181017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7610036736.5181017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31708486.402158752</v>
      </c>
      <c r="L2707" s="444">
        <f t="shared" ca="1" si="152"/>
        <v>7641745222.9202604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7641745222.9202604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31840605.095501084</v>
      </c>
      <c r="L2708" s="444">
        <f t="shared" ca="1" si="152"/>
        <v>7673585828.0157614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7673585828.0157614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31973274.283399004</v>
      </c>
      <c r="L2709" s="444">
        <f t="shared" ca="1" si="152"/>
        <v>7705559102.29916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7705559102.29916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32106496.259579834</v>
      </c>
      <c r="L2710" s="444">
        <f t="shared" ca="1" si="152"/>
        <v>7737665598.5587397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7737665598.5587397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32240273.327328082</v>
      </c>
      <c r="L2711" s="444">
        <f t="shared" ca="1" si="152"/>
        <v>7769905871.8860674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7769905871.8860674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32374607.799525283</v>
      </c>
      <c r="L2712" s="444">
        <f t="shared" ca="1" si="152"/>
        <v>7802280479.6855927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7802280479.6855927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32509501.998689968</v>
      </c>
      <c r="L2713" s="444">
        <f t="shared" ca="1" si="152"/>
        <v>7834789981.6842823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7834789981.6842823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32644958.257017847</v>
      </c>
      <c r="L2714" s="444">
        <f t="shared" ca="1" si="152"/>
        <v>7867434939.9413004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7867434939.9413004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32780978.916422084</v>
      </c>
      <c r="L2715" s="444">
        <f t="shared" ca="1" si="152"/>
        <v>7900215918.8577223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7900215918.8577223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32917566.328573845</v>
      </c>
      <c r="L2716" s="444">
        <f t="shared" ca="1" si="152"/>
        <v>7933133485.1862965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7933133485.1862965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33054722.854942903</v>
      </c>
      <c r="L2717" s="444">
        <f t="shared" ca="1" si="152"/>
        <v>7966188208.0412397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7966188208.0412397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33192450.8668385</v>
      </c>
      <c r="L2718" s="444">
        <f t="shared" ca="1" si="152"/>
        <v>7999380658.9080782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7999380658.9080782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33330752.745450325</v>
      </c>
      <c r="L2719" s="444">
        <f t="shared" ca="1" si="152"/>
        <v>8032711411.6535282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8032711411.6535282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33469630.881889701</v>
      </c>
      <c r="L2720" s="444">
        <f t="shared" ca="1" si="152"/>
        <v>8066181042.5354176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8066181042.5354176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33609087.677230909</v>
      </c>
      <c r="L2721" s="444">
        <f t="shared" ca="1" si="152"/>
        <v>8099790130.2126484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8099790130.2126484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33749125.542552702</v>
      </c>
      <c r="L2722" s="444">
        <f t="shared" ca="1" si="152"/>
        <v>8133539255.7552013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8133539255.7552013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33889746.898980007</v>
      </c>
      <c r="L2723" s="444">
        <f t="shared" ca="1" si="152"/>
        <v>8167429002.6541815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8167429002.6541815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34030954.177725755</v>
      </c>
      <c r="L2724" s="444">
        <f t="shared" ca="1" si="152"/>
        <v>8201459956.8319073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8201459956.8319073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34172749.820132948</v>
      </c>
      <c r="L2725" s="444">
        <f t="shared" ca="1" si="152"/>
        <v>8235632706.6520405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8235632706.6520405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34315136.277716838</v>
      </c>
      <c r="L2726" s="444">
        <f t="shared" ca="1" si="152"/>
        <v>8269947842.9297571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8269947842.9297571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34458116.012207322</v>
      </c>
      <c r="L2727" s="444">
        <f t="shared" ca="1" si="152"/>
        <v>8304405958.9419641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8304405958.9419641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34601691.495591514</v>
      </c>
      <c r="L2728" s="444">
        <f t="shared" ca="1" si="152"/>
        <v>8339007650.4375553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8339007650.4375553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34745865.210156485</v>
      </c>
      <c r="L2729" s="444">
        <f t="shared" ca="1" si="152"/>
        <v>8373753515.6477118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8373753515.6477118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34890639.64853213</v>
      </c>
      <c r="L2730" s="444">
        <f t="shared" ca="1" si="152"/>
        <v>8408644155.2962437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8408644155.2962437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35036017.313734345</v>
      </c>
      <c r="L2731" s="444">
        <f t="shared" ca="1" si="152"/>
        <v>8443680172.6099777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8443680172.6099777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35182000.719208241</v>
      </c>
      <c r="L2732" s="444">
        <f t="shared" ca="1" si="152"/>
        <v>8478862173.3291855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8478862173.3291855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35328592.388871603</v>
      </c>
      <c r="L2733" s="444">
        <f t="shared" ca="1" si="152"/>
        <v>8514190765.7180567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8514190765.7180567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35475794.857158571</v>
      </c>
      <c r="L2734" s="444">
        <f t="shared" ca="1" si="152"/>
        <v>8549666560.5752153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8549666560.5752153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35623610.669063397</v>
      </c>
      <c r="L2735" s="444">
        <f t="shared" ca="1" si="152"/>
        <v>8585290171.2442789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8585290171.2442789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35772042.380184494</v>
      </c>
      <c r="L2736" s="444">
        <f t="shared" ca="1" si="152"/>
        <v>8621062213.624464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8621062213.624464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35921092.556768596</v>
      </c>
      <c r="L2737" s="444">
        <f t="shared" ca="1" si="152"/>
        <v>8656983306.1812325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8656983306.1812325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36070763.775755137</v>
      </c>
      <c r="L2738" s="444">
        <f t="shared" ca="1" si="152"/>
        <v>8693054069.9569874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8693054069.9569874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36221058.624820784</v>
      </c>
      <c r="L2739" s="444">
        <f t="shared" ca="1" si="152"/>
        <v>8729275128.5818081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8729275128.5818081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36371979.702424198</v>
      </c>
      <c r="L2740" s="444">
        <f t="shared" ca="1" si="152"/>
        <v>8765647108.2842331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8765647108.2842331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36523529.617850974</v>
      </c>
      <c r="L2741" s="444">
        <f t="shared" ca="1" si="152"/>
        <v>8802170637.9020844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8802170637.9020844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36675710.991258681</v>
      </c>
      <c r="L2742" s="444">
        <f t="shared" ca="1" si="152"/>
        <v>8838846348.893343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8838846348.893343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36828526.453722261</v>
      </c>
      <c r="L2743" s="444">
        <f t="shared" ca="1" si="152"/>
        <v>8875674875.347065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8875674875.347065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36981978.647279434</v>
      </c>
      <c r="L2744" s="444">
        <f t="shared" ca="1" si="152"/>
        <v>8912656853.9943447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8912656853.9943447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37136070.224976435</v>
      </c>
      <c r="L2745" s="444">
        <f t="shared" ca="1" si="152"/>
        <v>8949792924.2193203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8949792924.2193203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37290803.850913838</v>
      </c>
      <c r="L2746" s="444">
        <f t="shared" ca="1" si="152"/>
        <v>8987083728.0702343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8987083728.0702343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37446182.200292639</v>
      </c>
      <c r="L2747" s="444">
        <f t="shared" ca="1" si="152"/>
        <v>9024529910.2705269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9024529910.2705269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37602207.959460527</v>
      </c>
      <c r="L2748" s="444">
        <f t="shared" ca="1" si="152"/>
        <v>9062132118.2299881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9062132118.2299881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37758883.825958282</v>
      </c>
      <c r="L2749" s="444">
        <f t="shared" ca="1" si="152"/>
        <v>9099891002.0559464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9099891002.0559464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37916212.508566439</v>
      </c>
      <c r="L2750" s="444">
        <f t="shared" ca="1" si="152"/>
        <v>9137807214.5645123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9137807214.5645123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38074196.727352135</v>
      </c>
      <c r="L2751" s="444">
        <f t="shared" ca="1" si="152"/>
        <v>9175881411.2918644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9175881411.2918644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38232839.213716105</v>
      </c>
      <c r="L2752" s="444">
        <f t="shared" ca="1" si="152"/>
        <v>9214114250.5055809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9214114250.5055809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38392142.71043992</v>
      </c>
      <c r="L2753" s="444">
        <f t="shared" ca="1" si="152"/>
        <v>9252506393.2160206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9252506393.2160206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38552109.971733421</v>
      </c>
      <c r="L2754" s="444">
        <f t="shared" ca="1" si="152"/>
        <v>9291058503.1877537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9291058503.1877537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38712743.763282306</v>
      </c>
      <c r="L2755" s="444">
        <f t="shared" ca="1" si="152"/>
        <v>9329771246.9510365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9329771246.9510365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38874046.862295985</v>
      </c>
      <c r="L2756" s="444">
        <f t="shared" ca="1" si="152"/>
        <v>9368645293.8133316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9368645293.8133316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39036022.057555549</v>
      </c>
      <c r="L2757" s="444">
        <f t="shared" ca="1" si="152"/>
        <v>9407681315.8708878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9407681315.8708878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39198672.149462029</v>
      </c>
      <c r="L2758" s="444">
        <f t="shared" ca="1" si="152"/>
        <v>9446879988.0203495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9446879988.0203495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39361999.950084791</v>
      </c>
      <c r="L2759" s="444">
        <f t="shared" ca="1" si="152"/>
        <v>9486241987.9704342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9486241987.9704342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39526008.283210143</v>
      </c>
      <c r="L2760" s="444">
        <f t="shared" ca="1" si="152"/>
        <v>9525767996.2536449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9525767996.2536449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39690699.984390184</v>
      </c>
      <c r="L2761" s="444">
        <f t="shared" ca="1" si="152"/>
        <v>9565458696.2380352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9565458696.2380352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39856077.900991812</v>
      </c>
      <c r="L2762" s="444">
        <f t="shared" ca="1" si="152"/>
        <v>9605314774.1390266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9605314774.1390266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40022144.892245941</v>
      </c>
      <c r="L2763" s="444">
        <f t="shared" ca="1" si="152"/>
        <v>9645336919.0312729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9645336919.0312729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40188903.829296969</v>
      </c>
      <c r="L2764" s="444">
        <f t="shared" ca="1" si="152"/>
        <v>9685525822.860569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9685525822.860569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40356357.595252372</v>
      </c>
      <c r="L2765" s="444">
        <f t="shared" ca="1" si="152"/>
        <v>9725882180.455822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9725882180.455822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40524509.085232593</v>
      </c>
      <c r="L2766" s="444">
        <f t="shared" ca="1" si="152"/>
        <v>9766406689.5410538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9766406689.5410538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40693361.206421055</v>
      </c>
      <c r="L2767" s="444">
        <f t="shared" ca="1" si="152"/>
        <v>9807100050.7474747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9807100050.7474747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40862916.878114477</v>
      </c>
      <c r="L2768" s="444">
        <f t="shared" ca="1" si="152"/>
        <v>9847962967.6255894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9847962967.6255894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41033179.031773292</v>
      </c>
      <c r="L2769" s="444">
        <f t="shared" ca="1" si="152"/>
        <v>9888996146.657362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9888996146.657362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41204150.611072339</v>
      </c>
      <c r="L2770" s="444">
        <f t="shared" ca="1" si="152"/>
        <v>9930200297.2684345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9930200297.2684345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41375834.571951807</v>
      </c>
      <c r="L2771" s="444">
        <f t="shared" ca="1" si="152"/>
        <v>9971576131.8403854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9971576131.8403854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41548233.882668272</v>
      </c>
      <c r="L2772" s="444">
        <f t="shared" ca="1" si="152"/>
        <v>10013124365.723053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10013124365.723053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41721351.523846053</v>
      </c>
      <c r="L2773" s="444">
        <f t="shared" ca="1" si="152"/>
        <v>10054845717.246899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10054845717.246899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41895190.488528743</v>
      </c>
      <c r="L2774" s="444">
        <f t="shared" ca="1" si="152"/>
        <v>10096740907.735428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10096740907.735428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42069753.782230951</v>
      </c>
      <c r="L2775" s="444">
        <f t="shared" ca="1" si="152"/>
        <v>10138810661.517658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10138810661.517658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42245044.42299024</v>
      </c>
      <c r="L2776" s="444">
        <f t="shared" ca="1" si="152"/>
        <v>10181055705.940649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10181055705.940649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42421065.44141937</v>
      </c>
      <c r="L2777" s="444">
        <f t="shared" ca="1" si="152"/>
        <v>10223476771.382069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10223476771.382069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42597819.880758621</v>
      </c>
      <c r="L2778" s="444">
        <f t="shared" ca="1" si="152"/>
        <v>10266074591.262827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10266074591.262827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42775310.796928443</v>
      </c>
      <c r="L2779" s="444">
        <f t="shared" ca="1" si="152"/>
        <v>10308849902.059755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10308849902.059755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42953541.258582316</v>
      </c>
      <c r="L2780" s="444">
        <f t="shared" ca="1" si="152"/>
        <v>10351803443.318338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10351803443.318338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43132514.347159743</v>
      </c>
      <c r="L2781" s="444">
        <f t="shared" ca="1" si="152"/>
        <v>10394935957.665499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10394935957.665499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43312233.156939581</v>
      </c>
      <c r="L2782" s="444">
        <f t="shared" ca="1" si="152"/>
        <v>10438248190.822439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10438248190.822439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43492700.795093499</v>
      </c>
      <c r="L2783" s="444">
        <f t="shared" ca="1" si="152"/>
        <v>10481740891.617533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10481740891.617533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43673920.381739721</v>
      </c>
      <c r="L2784" s="444">
        <f t="shared" ca="1" si="152"/>
        <v>10525414811.999273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10525414811.999273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43855895.049996972</v>
      </c>
      <c r="L2785" s="444">
        <f t="shared" ca="1" si="152"/>
        <v>10569270707.049271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10569270707.049271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44038627.946038626</v>
      </c>
      <c r="L2786" s="444">
        <f t="shared" ca="1" si="152"/>
        <v>10613309334.99531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10613309334.99531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44222122.229147121</v>
      </c>
      <c r="L2787" s="444">
        <f t="shared" ca="1" si="152"/>
        <v>10657531457.224457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10657531457.224457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44406381.071768567</v>
      </c>
      <c r="L2788" s="444">
        <f t="shared" ca="1" si="152"/>
        <v>10701937838.296225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10701937838.296225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44591407.659567602</v>
      </c>
      <c r="L2789" s="444">
        <f t="shared" ca="1" si="152"/>
        <v>10746529245.955791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10746529245.955791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44777205.191482462</v>
      </c>
      <c r="L2790" s="444">
        <f t="shared" ca="1" si="152"/>
        <v>10791306451.147274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10791306451.147274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44963776.879780307</v>
      </c>
      <c r="L2791" s="444">
        <f t="shared" ca="1" si="152"/>
        <v>10836270228.027054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10836270228.027054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45151125.950112723</v>
      </c>
      <c r="L2792" s="444">
        <f t="shared" ca="1" si="152"/>
        <v>10881421353.977167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10881421353.977167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45339255.641571529</v>
      </c>
      <c r="L2793" s="444">
        <f t="shared" ca="1" si="152"/>
        <v>10926760609.618738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10926760609.618738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45528169.206744745</v>
      </c>
      <c r="L2794" s="444">
        <f t="shared" ca="1" si="152"/>
        <v>10972288778.825483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10972288778.825483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45717869.911772847</v>
      </c>
      <c r="L2795" s="444">
        <f t="shared" ca="1" si="152"/>
        <v>11018006648.737257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11018006648.737257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45908361.036405236</v>
      </c>
      <c r="L2796" s="444">
        <f t="shared" ca="1" si="152"/>
        <v>11063915009.773663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11063915009.773663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46099645.874056928</v>
      </c>
      <c r="L2797" s="444">
        <f t="shared" ca="1" si="152"/>
        <v>11110014655.64772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11110014655.64772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46291727.731865503</v>
      </c>
      <c r="L2798" s="444">
        <f t="shared" ca="1" si="152"/>
        <v>11156306383.379585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11156306383.379585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46484609.930748269</v>
      </c>
      <c r="L2799" s="444">
        <f t="shared" ca="1" si="152"/>
        <v>11202790993.310333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11202790993.310333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46678295.805459723</v>
      </c>
      <c r="L2800" s="444">
        <f t="shared" ca="1" si="152"/>
        <v>11249469289.115793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11249469289.115793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46872788.704649135</v>
      </c>
      <c r="L2801" s="444">
        <f t="shared" ca="1" si="152"/>
        <v>11296342077.820442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11296342077.820442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47068091.99091851</v>
      </c>
      <c r="L2802" s="444">
        <f t="shared" ca="1" si="152"/>
        <v>11343410169.811361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11343410169.811361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47264209.040880673</v>
      </c>
      <c r="L2803" s="444">
        <f t="shared" ca="1" si="152"/>
        <v>11390674378.852242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11390674378.852242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47461143.245217673</v>
      </c>
      <c r="L2804" s="444">
        <f t="shared" ca="1" si="152"/>
        <v>11438135522.09746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11438135522.09746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47658898.008739412</v>
      </c>
      <c r="L2805" s="444">
        <f t="shared" ca="1" si="152"/>
        <v>11485794420.106199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11485794420.106199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47857476.750442497</v>
      </c>
      <c r="L2806" s="444">
        <f t="shared" ca="1" si="152"/>
        <v>11533651896.856642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11533651896.856642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48056882.903569341</v>
      </c>
      <c r="L2807" s="444">
        <f t="shared" ca="1" si="152"/>
        <v>11581708779.760212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11581708779.760212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48257119.915667549</v>
      </c>
      <c r="L2808" s="444">
        <f t="shared" ca="1" si="152"/>
        <v>11629965899.67588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11629965899.67588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48458191.2486495</v>
      </c>
      <c r="L2809" s="444">
        <f t="shared" ca="1" si="152"/>
        <v>11678424090.92453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11678424090.92453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48660100.378852211</v>
      </c>
      <c r="L2810" s="444">
        <f t="shared" ca="1" si="152"/>
        <v>11727084191.303383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11727084191.303383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48862850.79709743</v>
      </c>
      <c r="L2811" s="444">
        <f t="shared" ca="1" si="152"/>
        <v>11775947042.100481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11775947042.100481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49066446.008752003</v>
      </c>
      <c r="L2812" s="444">
        <f t="shared" ca="1" si="152"/>
        <v>11825013488.109234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11825013488.109234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49270889.533788472</v>
      </c>
      <c r="L2813" s="444">
        <f t="shared" ref="L2813:L3067" ca="1" si="157">I2813-J2813+K2813</f>
        <v>11874284377.643023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11874284377.643023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49476184.906845927</v>
      </c>
      <c r="L2814" s="444">
        <f t="shared" ca="1" si="157"/>
        <v>11923760562.549868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11923760562.549868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49682335.677291118</v>
      </c>
      <c r="L2815" s="444">
        <f t="shared" ca="1" si="157"/>
        <v>11973442898.22716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11973442898.22716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49889345.409279831</v>
      </c>
      <c r="L2816" s="444">
        <f t="shared" ca="1" si="157"/>
        <v>12023332243.63644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12023332243.63644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50097217.6818185</v>
      </c>
      <c r="L2817" s="444">
        <f t="shared" ca="1" si="157"/>
        <v>12073429461.318258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12073429461.318258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50305956.088826075</v>
      </c>
      <c r="L2818" s="444">
        <f t="shared" ca="1" si="157"/>
        <v>12123735417.407084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12123735417.407084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50515564.239196181</v>
      </c>
      <c r="L2819" s="444">
        <f t="shared" ca="1" si="157"/>
        <v>12174250981.64628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12174250981.64628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50726045.756859504</v>
      </c>
      <c r="L2820" s="444">
        <f t="shared" ca="1" si="157"/>
        <v>12224977027.403139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12224977027.403139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50937404.280846409</v>
      </c>
      <c r="L2821" s="444">
        <f t="shared" ca="1" si="157"/>
        <v>12275914431.683985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12275914431.683985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51149643.465349935</v>
      </c>
      <c r="L2822" s="444">
        <f t="shared" ca="1" si="157"/>
        <v>12327064075.149334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12327064075.149334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51362766.979788892</v>
      </c>
      <c r="L2823" s="444">
        <f t="shared" ca="1" si="157"/>
        <v>12378426842.129124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12378426842.129124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51576778.508871347</v>
      </c>
      <c r="L2824" s="444">
        <f t="shared" ca="1" si="157"/>
        <v>12430003620.637995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12430003620.637995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51791681.752658308</v>
      </c>
      <c r="L2825" s="444">
        <f t="shared" ca="1" si="157"/>
        <v>12481795302.390654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12481795302.390654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52007480.426627725</v>
      </c>
      <c r="L2826" s="444">
        <f t="shared" ca="1" si="157"/>
        <v>12533802782.817282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12533802782.817282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52224178.261738673</v>
      </c>
      <c r="L2827" s="444">
        <f t="shared" ca="1" si="157"/>
        <v>12586026961.07902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12586026961.07902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52441779.004495911</v>
      </c>
      <c r="L2828" s="444">
        <f t="shared" ca="1" si="157"/>
        <v>12638468740.083515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12638468740.083515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52660286.417014644</v>
      </c>
      <c r="L2829" s="444">
        <f t="shared" ca="1" si="157"/>
        <v>12691129026.50053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12691129026.50053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52879704.277085543</v>
      </c>
      <c r="L2830" s="444">
        <f t="shared" ca="1" si="157"/>
        <v>12744008730.777617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12744008730.777617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53100036.378240071</v>
      </c>
      <c r="L2831" s="444">
        <f t="shared" ca="1" si="157"/>
        <v>12797108767.155857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12797108767.155857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53321286.529816069</v>
      </c>
      <c r="L2832" s="444">
        <f t="shared" ca="1" si="157"/>
        <v>12850430053.685673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12850430053.685673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53543458.557023637</v>
      </c>
      <c r="L2833" s="444">
        <f t="shared" ca="1" si="157"/>
        <v>12903973512.242697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12903973512.242697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53766556.301011235</v>
      </c>
      <c r="L2834" s="444">
        <f t="shared" ca="1" si="157"/>
        <v>12957740068.543709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12957740068.543709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53990583.618932121</v>
      </c>
      <c r="L2835" s="444">
        <f t="shared" ca="1" si="157"/>
        <v>13011730652.162642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13011730652.162642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54215544.384011008</v>
      </c>
      <c r="L2836" s="444">
        <f t="shared" ca="1" si="157"/>
        <v>13065946196.546652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13065946196.546652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54441442.485611051</v>
      </c>
      <c r="L2837" s="444">
        <f t="shared" ca="1" si="157"/>
        <v>13120387639.032263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13120387639.032263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54668281.829301096</v>
      </c>
      <c r="L2838" s="444">
        <f t="shared" ca="1" si="157"/>
        <v>13175055920.861565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13175055920.861565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54896066.336923182</v>
      </c>
      <c r="L2839" s="444">
        <f t="shared" ca="1" si="157"/>
        <v>13229951987.198488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13229951987.198488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55124799.94666037</v>
      </c>
      <c r="L2840" s="444">
        <f t="shared" ca="1" si="157"/>
        <v>13285076787.145149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13285076787.145149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55354486.61310479</v>
      </c>
      <c r="L2841" s="444">
        <f t="shared" ca="1" si="157"/>
        <v>13340431273.758253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13340431273.758253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55585130.307326056</v>
      </c>
      <c r="L2842" s="444">
        <f t="shared" ca="1" si="157"/>
        <v>13396016404.065578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13396016404.065578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55816735.016939908</v>
      </c>
      <c r="L2843" s="444">
        <f t="shared" ca="1" si="157"/>
        <v>13451833139.082518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13451833139.082518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56049304.746177159</v>
      </c>
      <c r="L2844" s="444">
        <f t="shared" ca="1" si="157"/>
        <v>13507882443.828695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13507882443.828695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56282843.515952908</v>
      </c>
      <c r="L2845" s="444">
        <f t="shared" ca="1" si="157"/>
        <v>13564165287.344648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13564165287.344648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56517355.363936037</v>
      </c>
      <c r="L2846" s="444">
        <f t="shared" ca="1" si="157"/>
        <v>13620682642.708584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13620682642.708584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56752844.344619103</v>
      </c>
      <c r="L2847" s="444">
        <f t="shared" ca="1" si="157"/>
        <v>13677435487.053204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13677435487.053204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56989314.529388346</v>
      </c>
      <c r="L2848" s="444">
        <f t="shared" ca="1" si="157"/>
        <v>13734424801.582592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13734424801.582592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57226770.006594129</v>
      </c>
      <c r="L2849" s="444">
        <f t="shared" ca="1" si="157"/>
        <v>13791651571.589186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13791651571.589186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57465214.881621607</v>
      </c>
      <c r="L2850" s="444">
        <f t="shared" ca="1" si="157"/>
        <v>13849116786.470808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13849116786.470808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57704653.276961692</v>
      </c>
      <c r="L2851" s="444">
        <f t="shared" ca="1" si="157"/>
        <v>13906821439.74777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13906821439.74777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57945089.332282364</v>
      </c>
      <c r="L2852" s="444">
        <f t="shared" ca="1" si="157"/>
        <v>13964766529.080053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13964766529.080053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58186527.204500228</v>
      </c>
      <c r="L2853" s="444">
        <f t="shared" ca="1" si="157"/>
        <v>14022953056.284554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14022953056.284554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58428971.067852311</v>
      </c>
      <c r="L2854" s="444">
        <f t="shared" ca="1" si="157"/>
        <v>14081382027.352406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14081382027.352406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58672425.11396835</v>
      </c>
      <c r="L2855" s="444">
        <f t="shared" ca="1" si="157"/>
        <v>14140054452.466373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14140054452.466373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58916893.551943213</v>
      </c>
      <c r="L2856" s="444">
        <f t="shared" ca="1" si="157"/>
        <v>14198971346.018316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14198971346.018316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59162380.608409651</v>
      </c>
      <c r="L2857" s="444">
        <f t="shared" ca="1" si="157"/>
        <v>14258133726.626726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14258133726.626726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59408890.527611367</v>
      </c>
      <c r="L2858" s="444">
        <f t="shared" ca="1" si="157"/>
        <v>14317542617.154337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14317542617.154337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59656427.571476407</v>
      </c>
      <c r="L2859" s="444">
        <f t="shared" ca="1" si="157"/>
        <v>14377199044.725813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14377199044.725813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59904996.019690879</v>
      </c>
      <c r="L2860" s="444">
        <f t="shared" ca="1" si="157"/>
        <v>14437104040.745504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14437104040.745504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60154600.16977293</v>
      </c>
      <c r="L2861" s="444">
        <f t="shared" ca="1" si="157"/>
        <v>14497258640.915277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14497258640.915277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60405244.33714699</v>
      </c>
      <c r="L2862" s="444">
        <f t="shared" ca="1" si="157"/>
        <v>14557663885.252424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14557663885.252424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60656932.855218433</v>
      </c>
      <c r="L2863" s="444">
        <f t="shared" ca="1" si="157"/>
        <v>14618320818.107643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14618320818.107643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60909670.075448513</v>
      </c>
      <c r="L2864" s="444">
        <f t="shared" ca="1" si="157"/>
        <v>14679230488.183092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14679230488.183092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61163460.367429547</v>
      </c>
      <c r="L2865" s="444">
        <f t="shared" ca="1" si="157"/>
        <v>14740393948.550522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14740393948.550522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61418308.118960507</v>
      </c>
      <c r="L2866" s="444">
        <f t="shared" ca="1" si="157"/>
        <v>14801812256.669483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14801812256.669483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61674217.736122839</v>
      </c>
      <c r="L2867" s="444">
        <f t="shared" ca="1" si="157"/>
        <v>14863486474.405605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14863486474.405605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61931193.643356688</v>
      </c>
      <c r="L2868" s="444">
        <f t="shared" ca="1" si="157"/>
        <v>14925417668.048962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14925417668.048962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62189240.283537328</v>
      </c>
      <c r="L2869" s="444">
        <f t="shared" ca="1" si="157"/>
        <v>14987606908.332499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14987606908.332499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62448362.118052065</v>
      </c>
      <c r="L2870" s="444">
        <f t="shared" ca="1" si="157"/>
        <v>15050055270.45055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15050055270.45055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62708563.626877286</v>
      </c>
      <c r="L2871" s="444">
        <f t="shared" ca="1" si="157"/>
        <v>15112763834.077427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15112763834.077427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62969849.308655947</v>
      </c>
      <c r="L2872" s="444">
        <f t="shared" ca="1" si="157"/>
        <v>15175733683.386084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15175733683.386084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63232223.680775344</v>
      </c>
      <c r="L2873" s="444">
        <f t="shared" ca="1" si="157"/>
        <v>15238965907.066858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15238965907.066858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63495691.279445238</v>
      </c>
      <c r="L2874" s="444">
        <f t="shared" ca="1" si="157"/>
        <v>15302461598.346304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15302461598.346304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63760256.659776263</v>
      </c>
      <c r="L2875" s="444">
        <f t="shared" ca="1" si="157"/>
        <v>15366221855.006081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15366221855.006081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64025924.395858675</v>
      </c>
      <c r="L2876" s="444">
        <f t="shared" ca="1" si="157"/>
        <v>15430247779.401939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15430247779.401939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64292699.080841422</v>
      </c>
      <c r="L2877" s="444">
        <f t="shared" ca="1" si="157"/>
        <v>15494540478.48278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15494540478.48278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64560585.327011585</v>
      </c>
      <c r="L2878" s="444">
        <f t="shared" ca="1" si="157"/>
        <v>15559101063.809792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15559101063.809792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64829587.765874125</v>
      </c>
      <c r="L2879" s="444">
        <f t="shared" ca="1" si="157"/>
        <v>15623930651.575666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15623930651.575666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65099711.048231937</v>
      </c>
      <c r="L2880" s="444">
        <f t="shared" ca="1" si="157"/>
        <v>15689030362.623898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15689030362.623898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65370959.844266236</v>
      </c>
      <c r="L2881" s="444">
        <f t="shared" ca="1" si="157"/>
        <v>15754401322.468164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15754401322.468164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65643338.84361735</v>
      </c>
      <c r="L2882" s="444">
        <f t="shared" ca="1" si="157"/>
        <v>15820044661.311781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15820044661.311781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65916852.755465746</v>
      </c>
      <c r="L2883" s="444">
        <f t="shared" ca="1" si="157"/>
        <v>15885961514.067247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15885961514.067247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66191506.308613531</v>
      </c>
      <c r="L2884" s="444">
        <f t="shared" ca="1" si="157"/>
        <v>15952153020.37586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15952153020.37586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66467304.25156609</v>
      </c>
      <c r="L2885" s="444">
        <f t="shared" ca="1" si="157"/>
        <v>16018620324.627426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16018620324.627426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66744251.352614276</v>
      </c>
      <c r="L2886" s="444">
        <f t="shared" ca="1" si="157"/>
        <v>16085364575.98004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16085364575.98004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67022352.399916835</v>
      </c>
      <c r="L2887" s="444">
        <f t="shared" ca="1" si="157"/>
        <v>16152386928.379957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16152386928.379957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67301612.201583147</v>
      </c>
      <c r="L2888" s="444">
        <f t="shared" ca="1" si="157"/>
        <v>16219688540.581541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16219688540.581541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67582035.585756406</v>
      </c>
      <c r="L2889" s="444">
        <f t="shared" ca="1" si="157"/>
        <v>16287270576.167297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16287270576.167297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67863627.400697067</v>
      </c>
      <c r="L2890" s="444">
        <f t="shared" ca="1" si="157"/>
        <v>16355134203.567995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16355134203.567995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68146392.51486665</v>
      </c>
      <c r="L2891" s="444">
        <f t="shared" ca="1" si="157"/>
        <v>16423280596.082861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16423280596.082861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68430335.817011923</v>
      </c>
      <c r="L2892" s="444">
        <f t="shared" ca="1" si="157"/>
        <v>16491710931.899874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16491710931.899874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68715462.216249466</v>
      </c>
      <c r="L2893" s="444">
        <f t="shared" ca="1" si="157"/>
        <v>16560426394.116123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16560426394.116123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69001776.642150506</v>
      </c>
      <c r="L2894" s="444">
        <f t="shared" ca="1" si="157"/>
        <v>16629428170.758274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16629428170.758274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69289284.04482615</v>
      </c>
      <c r="L2895" s="444">
        <f t="shared" ca="1" si="157"/>
        <v>16698717454.803101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16698717454.803101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69577989.395012915</v>
      </c>
      <c r="L2896" s="444">
        <f t="shared" ca="1" si="157"/>
        <v>16768295444.198114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16768295444.198114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69867897.684158817</v>
      </c>
      <c r="L2897" s="444">
        <f t="shared" ca="1" si="157"/>
        <v>16838163341.882273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16838163341.882273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70159013.924509466</v>
      </c>
      <c r="L2898" s="444">
        <f t="shared" ca="1" si="157"/>
        <v>16908322355.806782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16908322355.806782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70451343.149194926</v>
      </c>
      <c r="L2899" s="444">
        <f t="shared" ca="1" si="157"/>
        <v>16978773698.955976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16978773698.955976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70744890.412316561</v>
      </c>
      <c r="L2900" s="444">
        <f t="shared" ca="1" si="157"/>
        <v>17049518589.368294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17049518589.368294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71039660.78903456</v>
      </c>
      <c r="L2901" s="444">
        <f t="shared" ca="1" si="157"/>
        <v>17120558250.157328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17120558250.157328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71335659.375655532</v>
      </c>
      <c r="L2902" s="444">
        <f t="shared" ca="1" si="157"/>
        <v>17191893909.532982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17191893909.532982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71632891.289720759</v>
      </c>
      <c r="L2903" s="444">
        <f t="shared" ca="1" si="157"/>
        <v>17263526800.822704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17263526800.822704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71931361.670094594</v>
      </c>
      <c r="L2904" s="444">
        <f t="shared" ca="1" si="157"/>
        <v>17335458162.492798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17335458162.492798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72231075.677053317</v>
      </c>
      <c r="L2905" s="444">
        <f t="shared" ca="1" si="157"/>
        <v>17407689238.169849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17407689238.169849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72532038.492374375</v>
      </c>
      <c r="L2906" s="444">
        <f t="shared" ca="1" si="157"/>
        <v>17480221276.662224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17480221276.662224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72834255.319425926</v>
      </c>
      <c r="L2907" s="444">
        <f t="shared" ca="1" si="157"/>
        <v>17553055531.981651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17553055531.981651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73137731.383256882</v>
      </c>
      <c r="L2908" s="444">
        <f t="shared" ca="1" si="157"/>
        <v>17626193263.364906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17626193263.364906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73442471.930687115</v>
      </c>
      <c r="L2909" s="444">
        <f t="shared" ca="1" si="157"/>
        <v>17699635735.295593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17699635735.295593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73748482.230398297</v>
      </c>
      <c r="L2910" s="444">
        <f t="shared" ca="1" si="157"/>
        <v>17773384217.525993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17773384217.525993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74055767.573024973</v>
      </c>
      <c r="L2911" s="444">
        <f t="shared" ca="1" si="157"/>
        <v>17847439985.099018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17847439985.099018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74364333.271245912</v>
      </c>
      <c r="L2912" s="444">
        <f t="shared" ca="1" si="157"/>
        <v>17921804318.370262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17921804318.370262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74674184.659876093</v>
      </c>
      <c r="L2913" s="444">
        <f t="shared" ca="1" si="157"/>
        <v>17996478503.03014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17996478503.03014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74985327.095958918</v>
      </c>
      <c r="L2914" s="444">
        <f t="shared" ca="1" si="157"/>
        <v>18071463830.126099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18071463830.126099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75297765.958858743</v>
      </c>
      <c r="L2915" s="444">
        <f t="shared" ca="1" si="157"/>
        <v>18146761596.084957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18146761596.084957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75611506.650353983</v>
      </c>
      <c r="L2916" s="444">
        <f t="shared" ca="1" si="157"/>
        <v>18222373102.73531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18222373102.73531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75926554.594730452</v>
      </c>
      <c r="L2917" s="444">
        <f t="shared" ca="1" si="157"/>
        <v>18298299657.33004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18298299657.33004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76242915.238875166</v>
      </c>
      <c r="L2918" s="444">
        <f t="shared" ca="1" si="157"/>
        <v>18374542572.568916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18374542572.568916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76560594.052370489</v>
      </c>
      <c r="L2919" s="444">
        <f t="shared" ca="1" si="157"/>
        <v>18451103166.621288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18451103166.621288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76879596.527588695</v>
      </c>
      <c r="L2920" s="444">
        <f t="shared" ca="1" si="157"/>
        <v>18527982763.148876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18527982763.148876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77199928.17978698</v>
      </c>
      <c r="L2921" s="444">
        <f t="shared" ca="1" si="157"/>
        <v>18605182691.328663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18605182691.328663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77521594.547202766</v>
      </c>
      <c r="L2922" s="444">
        <f t="shared" ca="1" si="157"/>
        <v>18682704285.875866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18682704285.875866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77844601.191149443</v>
      </c>
      <c r="L2923" s="444">
        <f t="shared" ca="1" si="157"/>
        <v>18760548887.067017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18760548887.067017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78168953.696112573</v>
      </c>
      <c r="L2924" s="444">
        <f t="shared" ca="1" si="157"/>
        <v>18838717840.76313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18838717840.76313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78494657.669846371</v>
      </c>
      <c r="L2925" s="444">
        <f t="shared" ca="1" si="157"/>
        <v>18917212498.432976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18917212498.432976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78821718.743470728</v>
      </c>
      <c r="L2926" s="444">
        <f t="shared" ca="1" si="157"/>
        <v>18996034217.176445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18996034217.176445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79150142.571568519</v>
      </c>
      <c r="L2927" s="444">
        <f t="shared" ca="1" si="157"/>
        <v>19075184359.748013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19075184359.748013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79479934.832283378</v>
      </c>
      <c r="L2928" s="444">
        <f t="shared" ca="1" si="157"/>
        <v>19154664294.580296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19154664294.580296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79811101.227417901</v>
      </c>
      <c r="L2929" s="444">
        <f t="shared" ca="1" si="157"/>
        <v>19234475395.807713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19234475395.807713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80143647.482532129</v>
      </c>
      <c r="L2930" s="444">
        <f t="shared" ca="1" si="157"/>
        <v>19314619043.290245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19314619043.290245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80477579.34704268</v>
      </c>
      <c r="L2931" s="444">
        <f t="shared" ca="1" si="157"/>
        <v>19395096622.637287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19395096622.637287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80812902.594322026</v>
      </c>
      <c r="L2932" s="444">
        <f t="shared" ca="1" si="157"/>
        <v>19475909525.231609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19475909525.231609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81149623.021798372</v>
      </c>
      <c r="L2933" s="444">
        <f t="shared" ca="1" si="157"/>
        <v>19557059148.253407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19557059148.253407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81487746.451055855</v>
      </c>
      <c r="L2934" s="444">
        <f t="shared" ca="1" si="157"/>
        <v>19638546894.704464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19638546894.704464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81827278.727935269</v>
      </c>
      <c r="L2935" s="444">
        <f t="shared" ca="1" si="157"/>
        <v>19720374173.4324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19720374173.4324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82168225.722635001</v>
      </c>
      <c r="L2936" s="444">
        <f t="shared" ca="1" si="157"/>
        <v>19802542399.155033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19802542399.155033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82510593.329812631</v>
      </c>
      <c r="L2937" s="444">
        <f t="shared" ca="1" si="157"/>
        <v>19885052992.484844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19885052992.484844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82854387.468686849</v>
      </c>
      <c r="L2938" s="444">
        <f t="shared" ca="1" si="157"/>
        <v>19967907379.953529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19967907379.953529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83199614.083139703</v>
      </c>
      <c r="L2939" s="444">
        <f t="shared" ca="1" si="157"/>
        <v>20051106994.036671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20051106994.036671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83546279.141819462</v>
      </c>
      <c r="L2940" s="444">
        <f t="shared" ca="1" si="157"/>
        <v>20134653273.17849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20134653273.17849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83894388.638243705</v>
      </c>
      <c r="L2941" s="444">
        <f t="shared" ca="1" si="157"/>
        <v>20218547661.816734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20218547661.816734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84243948.590903059</v>
      </c>
      <c r="L2942" s="444">
        <f t="shared" ca="1" si="157"/>
        <v>20302791610.407639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20302791610.407639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84594965.043365166</v>
      </c>
      <c r="L2943" s="444">
        <f t="shared" ca="1" si="157"/>
        <v>20387386575.451004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20387386575.451004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84947444.064379185</v>
      </c>
      <c r="L2944" s="444">
        <f t="shared" ca="1" si="157"/>
        <v>20472334019.515385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20472334019.515385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85301391.747980773</v>
      </c>
      <c r="L2945" s="444">
        <f t="shared" ca="1" si="157"/>
        <v>20557635411.263367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20557635411.263367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85656814.213597357</v>
      </c>
      <c r="L2946" s="444">
        <f t="shared" ca="1" si="157"/>
        <v>20643292225.476963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20643292225.476963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86013717.60615401</v>
      </c>
      <c r="L2947" s="444">
        <f t="shared" ca="1" si="157"/>
        <v>20729305943.083118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20729305943.083118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86372108.096179664</v>
      </c>
      <c r="L2948" s="444">
        <f t="shared" ca="1" si="157"/>
        <v>20815678051.179298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20815678051.179298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86731991.879913747</v>
      </c>
      <c r="L2949" s="444">
        <f t="shared" ca="1" si="157"/>
        <v>20902410043.059212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20902410043.059212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87093375.179413378</v>
      </c>
      <c r="L2950" s="444">
        <f t="shared" ca="1" si="157"/>
        <v>20989503418.238625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20989503418.238625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87456264.24266094</v>
      </c>
      <c r="L2951" s="444">
        <f t="shared" ca="1" si="157"/>
        <v>21076959682.481285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21076959682.481285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87820665.343672022</v>
      </c>
      <c r="L2952" s="444">
        <f t="shared" ca="1" si="157"/>
        <v>21164780347.824959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21164780347.824959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88186584.782603994</v>
      </c>
      <c r="L2953" s="444">
        <f t="shared" ca="1" si="157"/>
        <v>21252966932.607563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21252966932.607563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88554028.885864839</v>
      </c>
      <c r="L2954" s="444">
        <f t="shared" ca="1" si="157"/>
        <v>21341520961.493427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21341520961.493427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88923004.006222606</v>
      </c>
      <c r="L2955" s="444">
        <f t="shared" ca="1" si="157"/>
        <v>21430443965.499649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21430443965.499649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89293516.522915199</v>
      </c>
      <c r="L2956" s="444">
        <f t="shared" ca="1" si="157"/>
        <v>21519737482.022564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21519737482.022564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89665572.84176068</v>
      </c>
      <c r="L2957" s="444">
        <f t="shared" ca="1" si="157"/>
        <v>21609403054.864326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21609403054.864326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90039179.395268023</v>
      </c>
      <c r="L2958" s="444">
        <f t="shared" ca="1" si="157"/>
        <v>21699442234.259594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21699442234.259594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90414342.642748311</v>
      </c>
      <c r="L2959" s="444">
        <f t="shared" ca="1" si="157"/>
        <v>21789856576.902344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21789856576.902344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90791069.070426434</v>
      </c>
      <c r="L2960" s="444">
        <f t="shared" ca="1" si="157"/>
        <v>21880647645.972771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21880647645.972771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91169365.191553205</v>
      </c>
      <c r="L2961" s="444">
        <f t="shared" ca="1" si="157"/>
        <v>21971817011.164326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21971817011.164326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91549237.546518028</v>
      </c>
      <c r="L2962" s="444">
        <f t="shared" ca="1" si="157"/>
        <v>22063366248.710842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22063366248.710842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91930692.702961847</v>
      </c>
      <c r="L2963" s="444">
        <f t="shared" ca="1" si="157"/>
        <v>22155296941.413803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22155296941.413803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92313737.255890846</v>
      </c>
      <c r="L2964" s="444">
        <f t="shared" ca="1" si="157"/>
        <v>22247610678.669693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22247610678.669693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92698377.82779038</v>
      </c>
      <c r="L2965" s="444">
        <f t="shared" ca="1" si="157"/>
        <v>22340309056.497482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22340309056.497482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93084621.068739504</v>
      </c>
      <c r="L2966" s="444">
        <f t="shared" ca="1" si="157"/>
        <v>22433393677.566223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22433393677.566223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93472473.656525925</v>
      </c>
      <c r="L2967" s="444">
        <f t="shared" ca="1" si="157"/>
        <v>22526866151.222748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22526866151.222748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93861942.296761453</v>
      </c>
      <c r="L2968" s="444">
        <f t="shared" ca="1" si="157"/>
        <v>22620728093.519508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22620728093.519508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94253033.722997949</v>
      </c>
      <c r="L2969" s="444">
        <f t="shared" ca="1" si="157"/>
        <v>22714981127.242508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22714981127.242508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94645754.696843788</v>
      </c>
      <c r="L2970" s="444">
        <f t="shared" ca="1" si="157"/>
        <v>22809626881.93935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22809626881.93935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95040112.008080631</v>
      </c>
      <c r="L2971" s="444">
        <f t="shared" ca="1" si="157"/>
        <v>22904666993.94743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22904666993.94743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95436112.474780962</v>
      </c>
      <c r="L2972" s="444">
        <f t="shared" ca="1" si="157"/>
        <v>23000103106.422211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23000103106.422211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95833762.943425879</v>
      </c>
      <c r="L2973" s="444">
        <f t="shared" ca="1" si="157"/>
        <v>23095936869.365635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23095936869.365635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96233070.289023474</v>
      </c>
      <c r="L2974" s="444">
        <f t="shared" ca="1" si="157"/>
        <v>23192169939.654659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23192169939.654659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96634041.415227741</v>
      </c>
      <c r="L2975" s="444">
        <f t="shared" ca="1" si="157"/>
        <v>23288803981.069885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23288803981.069885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97036683.254457861</v>
      </c>
      <c r="L2976" s="444">
        <f t="shared" ca="1" si="157"/>
        <v>23385840664.324345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23385840664.324345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97441002.768018097</v>
      </c>
      <c r="L2977" s="444">
        <f t="shared" ca="1" si="157"/>
        <v>23483281667.092361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23483281667.092361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97847006.946218178</v>
      </c>
      <c r="L2978" s="444">
        <f t="shared" ca="1" si="157"/>
        <v>23581128674.038578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23581128674.038578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98254702.808494076</v>
      </c>
      <c r="L2979" s="444">
        <f t="shared" ca="1" si="157"/>
        <v>23679383376.847073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23679383376.847073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98664097.403529465</v>
      </c>
      <c r="L2980" s="444">
        <f t="shared" ca="1" si="157"/>
        <v>23778047474.250603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23778047474.250603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99075197.809377506</v>
      </c>
      <c r="L2981" s="444">
        <f t="shared" ca="1" si="157"/>
        <v>23877122672.059978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23877122672.059978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99488011.133583248</v>
      </c>
      <c r="L2982" s="444">
        <f t="shared" ca="1" si="157"/>
        <v>23976610683.193562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23976610683.193562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99902544.513306499</v>
      </c>
      <c r="L2983" s="444">
        <f t="shared" ca="1" si="157"/>
        <v>24076513227.706867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24076513227.706867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100318805.11544529</v>
      </c>
      <c r="L2984" s="444">
        <f t="shared" ca="1" si="157"/>
        <v>24176832032.822311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24176832032.822311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100736800.13675962</v>
      </c>
      <c r="L2985" s="444">
        <f t="shared" ca="1" si="157"/>
        <v>24277568832.959072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24277568832.959072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101156536.80399613</v>
      </c>
      <c r="L2986" s="444">
        <f t="shared" ca="1" si="157"/>
        <v>24378725369.763069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24378725369.763069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101578022.37401278</v>
      </c>
      <c r="L2987" s="444">
        <f t="shared" ca="1" si="157"/>
        <v>24480303392.137081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24480303392.137081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102001264.1339045</v>
      </c>
      <c r="L2988" s="444">
        <f t="shared" ca="1" si="157"/>
        <v>24582304656.270985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24582304656.270985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102426269.4011291</v>
      </c>
      <c r="L2989" s="444">
        <f t="shared" ca="1" si="157"/>
        <v>24684730925.672115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24684730925.672115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102853045.52363381</v>
      </c>
      <c r="L2990" s="444">
        <f t="shared" ca="1" si="157"/>
        <v>24787583971.195747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24787583971.195747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103281599.87998228</v>
      </c>
      <c r="L2991" s="444">
        <f t="shared" ca="1" si="157"/>
        <v>24890865571.075729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24890865571.075729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103711939.87948221</v>
      </c>
      <c r="L2992" s="444">
        <f t="shared" ca="1" si="157"/>
        <v>24994577510.955212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24994577510.955212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104144072.96231338</v>
      </c>
      <c r="L2993" s="444">
        <f t="shared" ca="1" si="157"/>
        <v>25098721583.917526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25098721583.917526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104578006.59965636</v>
      </c>
      <c r="L2994" s="444">
        <f t="shared" ca="1" si="157"/>
        <v>25203299590.517181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25203299590.517181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105013748.29382159</v>
      </c>
      <c r="L2995" s="444">
        <f t="shared" ca="1" si="157"/>
        <v>25308313338.811005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25308313338.811005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105451305.57837918</v>
      </c>
      <c r="L2996" s="444">
        <f t="shared" ca="1" si="157"/>
        <v>25413764644.389385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25413764644.389385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105890686.0182891</v>
      </c>
      <c r="L2997" s="444">
        <f t="shared" ca="1" si="157"/>
        <v>25519655330.407673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25519655330.407673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106331897.21003197</v>
      </c>
      <c r="L2998" s="444">
        <f t="shared" ca="1" si="157"/>
        <v>25625987227.617706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25625987227.617706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106774946.78174044</v>
      </c>
      <c r="L2999" s="444">
        <f t="shared" ca="1" si="157"/>
        <v>25732762174.399448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25732762174.399448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107219842.39333104</v>
      </c>
      <c r="L3000" s="444">
        <f t="shared" ca="1" si="157"/>
        <v>25839982016.792778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25839982016.792778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107666591.73663658</v>
      </c>
      <c r="L3001" s="444">
        <f t="shared" ca="1" si="157"/>
        <v>25947648608.529415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25947648608.529415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108115202.53553922</v>
      </c>
      <c r="L3002" s="444">
        <f t="shared" ca="1" si="157"/>
        <v>26055763811.064953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26055763811.064953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108565682.54610397</v>
      </c>
      <c r="L3003" s="444">
        <f t="shared" ca="1" si="157"/>
        <v>26164329493.611057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26164329493.611057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109018039.55671273</v>
      </c>
      <c r="L3004" s="444">
        <f t="shared" ca="1" si="157"/>
        <v>26273347533.16777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26273347533.16777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109472281.38819905</v>
      </c>
      <c r="L3005" s="444">
        <f t="shared" ca="1" si="157"/>
        <v>26382819814.555969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26382819814.555969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109928415.8939832</v>
      </c>
      <c r="L3006" s="444">
        <f t="shared" ca="1" si="157"/>
        <v>26492748230.449951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26492748230.449951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110386450.96020813</v>
      </c>
      <c r="L3007" s="444">
        <f t="shared" ca="1" si="157"/>
        <v>26603134681.41016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26603134681.41016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110846394.50587566</v>
      </c>
      <c r="L3008" s="444">
        <f t="shared" ca="1" si="157"/>
        <v>26713981075.916035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26713981075.916035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111308254.48298347</v>
      </c>
      <c r="L3009" s="444">
        <f t="shared" ca="1" si="157"/>
        <v>26825289330.399017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26825289330.399017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111772038.87666257</v>
      </c>
      <c r="L3010" s="444">
        <f t="shared" ca="1" si="157"/>
        <v>26937061369.275681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26937061369.275681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112237755.70531534</v>
      </c>
      <c r="L3011" s="444">
        <f t="shared" ca="1" si="157"/>
        <v>27049299124.980995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27049299124.980995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112705413.02075416</v>
      </c>
      <c r="L3012" s="444">
        <f t="shared" ca="1" si="157"/>
        <v>27162004538.001751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27162004538.001751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113175018.90834062</v>
      </c>
      <c r="L3013" s="444">
        <f t="shared" ca="1" si="157"/>
        <v>27275179556.910091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27275179556.910091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113646581.48712538</v>
      </c>
      <c r="L3014" s="444">
        <f t="shared" ca="1" si="157"/>
        <v>27388826138.397217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27388826138.397217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114120108.9099884</v>
      </c>
      <c r="L3015" s="444">
        <f t="shared" ca="1" si="157"/>
        <v>27502946247.307205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27502946247.307205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114595609.36378002</v>
      </c>
      <c r="L3016" s="444">
        <f t="shared" ca="1" si="157"/>
        <v>27617541856.670986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27617541856.670986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115073091.06946243</v>
      </c>
      <c r="L3017" s="444">
        <f t="shared" ca="1" si="157"/>
        <v>27732614947.740448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27732614947.740448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115552562.28225186</v>
      </c>
      <c r="L3018" s="444">
        <f t="shared" ca="1" si="157"/>
        <v>27848167510.022701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27848167510.022701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116034031.29176125</v>
      </c>
      <c r="L3019" s="444">
        <f t="shared" ca="1" si="157"/>
        <v>27964201541.314461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27964201541.314461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116517506.42214358</v>
      </c>
      <c r="L3020" s="444">
        <f t="shared" ca="1" si="157"/>
        <v>28080719047.736603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28080719047.736603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117002996.03223586</v>
      </c>
      <c r="L3021" s="444">
        <f t="shared" ca="1" si="157"/>
        <v>28197722043.768837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28197722043.768837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117490508.51570348</v>
      </c>
      <c r="L3022" s="444">
        <f t="shared" ca="1" si="157"/>
        <v>28315212552.284542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28315212552.284542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117980052.30118559</v>
      </c>
      <c r="L3023" s="444">
        <f t="shared" ca="1" si="157"/>
        <v>28433192604.585728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28433192604.585728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118471635.85244054</v>
      </c>
      <c r="L3024" s="444">
        <f t="shared" ca="1" si="157"/>
        <v>28551664240.438168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28551664240.438168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118965267.66849238</v>
      </c>
      <c r="L3025" s="444">
        <f t="shared" ca="1" si="157"/>
        <v>28670629508.106659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28670629508.106659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119460956.28377774</v>
      </c>
      <c r="L3026" s="444">
        <f t="shared" ca="1" si="157"/>
        <v>28790090464.390438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28790090464.390438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119958710.26829347</v>
      </c>
      <c r="L3027" s="444">
        <f t="shared" ca="1" si="157"/>
        <v>28910049174.658733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28910049174.658733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120458538.2277447</v>
      </c>
      <c r="L3028" s="444">
        <f t="shared" ca="1" si="157"/>
        <v>29030507712.886478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29030507712.886478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120960448.80369365</v>
      </c>
      <c r="L3029" s="444">
        <f t="shared" ca="1" si="157"/>
        <v>29151468161.69017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29151468161.69017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121464450.67370903</v>
      </c>
      <c r="L3030" s="444">
        <f t="shared" ca="1" si="157"/>
        <v>29272932612.36388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29272932612.36388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121970552.55151618</v>
      </c>
      <c r="L3031" s="444">
        <f t="shared" ca="1" si="157"/>
        <v>29394903164.915398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29394903164.915398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122478763.18714748</v>
      </c>
      <c r="L3032" s="444">
        <f t="shared" ca="1" si="157"/>
        <v>29517381928.102547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29517381928.102547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122989091.36709394</v>
      </c>
      <c r="L3033" s="444">
        <f t="shared" ca="1" si="157"/>
        <v>29640371019.469639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29640371019.469639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123501545.91445683</v>
      </c>
      <c r="L3034" s="444">
        <f t="shared" ca="1" si="157"/>
        <v>29763872565.384094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29763872565.384094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124016135.68910037</v>
      </c>
      <c r="L3035" s="444">
        <f t="shared" ca="1" si="157"/>
        <v>29887888701.073196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29887888701.073196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124532869.58780499</v>
      </c>
      <c r="L3036" s="444">
        <f t="shared" ca="1" si="157"/>
        <v>30012421570.661003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30012421570.661003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125051756.54442082</v>
      </c>
      <c r="L3037" s="444">
        <f t="shared" ca="1" si="157"/>
        <v>30137473327.205425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30137473327.205425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125572805.53002261</v>
      </c>
      <c r="L3038" s="444">
        <f t="shared" ca="1" si="157"/>
        <v>30263046132.735447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30263046132.735447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126096025.55306436</v>
      </c>
      <c r="L3039" s="444">
        <f t="shared" ca="1" si="157"/>
        <v>30389142158.288513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30389142158.288513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126621425.65953547</v>
      </c>
      <c r="L3040" s="444">
        <f t="shared" ca="1" si="157"/>
        <v>30515763583.948048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30515763583.948048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127149014.93311687</v>
      </c>
      <c r="L3041" s="444">
        <f t="shared" ca="1" si="157"/>
        <v>30642912598.881165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30642912598.881165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127678802.49533817</v>
      </c>
      <c r="L3042" s="444">
        <f t="shared" ca="1" si="157"/>
        <v>30770591401.376503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30770591401.376503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128210797.50573544</v>
      </c>
      <c r="L3043" s="444">
        <f t="shared" ca="1" si="157"/>
        <v>30898802198.88224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30898802198.88224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128745009.16200933</v>
      </c>
      <c r="L3044" s="444">
        <f t="shared" ca="1" si="157"/>
        <v>31027547208.04425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31027547208.04425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129281446.70018439</v>
      </c>
      <c r="L3045" s="444">
        <f t="shared" ca="1" si="157"/>
        <v>31156828654.744434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31156828654.744434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129820119.39476848</v>
      </c>
      <c r="L3046" s="444">
        <f t="shared" ca="1" si="157"/>
        <v>31286648774.139202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31286648774.139202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130361036.55891334</v>
      </c>
      <c r="L3047" s="444">
        <f t="shared" ca="1" si="157"/>
        <v>31417009810.698116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31417009810.698116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130904207.54457548</v>
      </c>
      <c r="L3048" s="444">
        <f t="shared" ca="1" si="157"/>
        <v>31547914018.242691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31547914018.242691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131449641.74267788</v>
      </c>
      <c r="L3049" s="444">
        <f t="shared" ca="1" si="157"/>
        <v>31679363659.985371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31679363659.985371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131997348.58327238</v>
      </c>
      <c r="L3050" s="444">
        <f t="shared" ca="1" si="157"/>
        <v>31811361008.568642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31811361008.568642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132547337.53570268</v>
      </c>
      <c r="L3051" s="444">
        <f t="shared" ca="1" si="157"/>
        <v>31943908346.104343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31943908346.104343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133099618.10876809</v>
      </c>
      <c r="L3052" s="444">
        <f t="shared" ca="1" si="157"/>
        <v>32077007964.213112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32077007964.213112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133654199.85088797</v>
      </c>
      <c r="L3053" s="444">
        <f t="shared" ca="1" si="157"/>
        <v>32210662164.063999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32210662164.063999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134211092.35026667</v>
      </c>
      <c r="L3054" s="444">
        <f t="shared" ca="1" si="157"/>
        <v>32344873256.414265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32344873256.414265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134770305.23505941</v>
      </c>
      <c r="L3055" s="444">
        <f t="shared" ca="1" si="157"/>
        <v>32479643561.649323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32479643561.649323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135331848.17353883</v>
      </c>
      <c r="L3056" s="444">
        <f t="shared" ca="1" si="157"/>
        <v>32614975409.822861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32614975409.822861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135895730.87426195</v>
      </c>
      <c r="L3057" s="444">
        <f t="shared" ca="1" si="157"/>
        <v>32750871140.697124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32750871140.697124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136461963.08623803</v>
      </c>
      <c r="L3058" s="444">
        <f t="shared" ca="1" si="157"/>
        <v>32887333103.783363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32887333103.783363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137030554.59909734</v>
      </c>
      <c r="L3059" s="444">
        <f t="shared" ca="1" si="157"/>
        <v>33024363658.382462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33024363658.382462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137601515.24326026</v>
      </c>
      <c r="L3060" s="444">
        <f t="shared" ca="1" si="157"/>
        <v>33161965173.625721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33161965173.625721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138174854.89010715</v>
      </c>
      <c r="L3061" s="444">
        <f t="shared" ca="1" si="157"/>
        <v>33300140028.515827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33300140028.515827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138750583.45214927</v>
      </c>
      <c r="L3062" s="444">
        <f t="shared" ca="1" si="157"/>
        <v>33438890611.967976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33438890611.967976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139328710.8831999</v>
      </c>
      <c r="L3063" s="444">
        <f t="shared" ca="1" si="157"/>
        <v>33578219322.851177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33578219322.851177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139909247.17854655</v>
      </c>
      <c r="L3064" s="444">
        <f t="shared" ca="1" si="157"/>
        <v>33718128570.029724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33718128570.029724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140492202.37512386</v>
      </c>
      <c r="L3065" s="444">
        <f t="shared" ca="1" si="157"/>
        <v>33858620772.404846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33858620772.404846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141077586.55168685</v>
      </c>
      <c r="L3066" s="444">
        <f t="shared" ca="1" si="157"/>
        <v>33999698358.956532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33999698358.956532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141665409.82898554</v>
      </c>
      <c r="L3067" s="444">
        <f t="shared" ca="1" si="157"/>
        <v>34141363768.785519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34141363768.785519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142255682.36993966</v>
      </c>
      <c r="L3068" s="444">
        <f t="shared" ref="L3068:L3322" ca="1" si="162">I3068-J3068+K3068</f>
        <v>34283619451.155457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34283619451.155457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142848414.37981439</v>
      </c>
      <c r="L3069" s="444">
        <f t="shared" ca="1" si="162"/>
        <v>34426467865.535271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34426467865.535271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143443616.10639697</v>
      </c>
      <c r="L3070" s="444">
        <f t="shared" ca="1" si="162"/>
        <v>34569911481.64167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34569911481.64167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144041297.84017363</v>
      </c>
      <c r="L3071" s="444">
        <f t="shared" ca="1" si="162"/>
        <v>34713952779.481842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34713952779.481842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144641469.91450769</v>
      </c>
      <c r="L3072" s="444">
        <f t="shared" ca="1" si="162"/>
        <v>34858594249.396347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34858594249.396347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145244142.70581812</v>
      </c>
      <c r="L3073" s="444">
        <f t="shared" ca="1" si="162"/>
        <v>35003838392.102165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35003838392.102165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145849326.63375902</v>
      </c>
      <c r="L3074" s="444">
        <f t="shared" ca="1" si="162"/>
        <v>35149687718.735924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35149687718.735924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146457032.16139969</v>
      </c>
      <c r="L3075" s="444">
        <f t="shared" ca="1" si="162"/>
        <v>35296144750.897324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35296144750.897324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147067269.79540551</v>
      </c>
      <c r="L3076" s="444">
        <f t="shared" ca="1" si="162"/>
        <v>35443212020.692726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35443212020.692726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147680050.0862197</v>
      </c>
      <c r="L3077" s="444">
        <f t="shared" ca="1" si="162"/>
        <v>35590892070.778946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35590892070.778946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148295383.62824559</v>
      </c>
      <c r="L3078" s="444">
        <f t="shared" ca="1" si="162"/>
        <v>35739187454.407188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35739187454.407188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148913281.06002995</v>
      </c>
      <c r="L3079" s="444">
        <f t="shared" ca="1" si="162"/>
        <v>35888100735.467216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35888100735.467216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149533753.06444675</v>
      </c>
      <c r="L3080" s="444">
        <f t="shared" ca="1" si="162"/>
        <v>36037634488.531662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36037634488.531662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150156810.36888191</v>
      </c>
      <c r="L3081" s="444">
        <f t="shared" ca="1" si="162"/>
        <v>36187791298.900543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36187791298.900543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150782463.74541894</v>
      </c>
      <c r="L3082" s="444">
        <f t="shared" ca="1" si="162"/>
        <v>36338573762.645966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36338573762.645966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151410724.01102486</v>
      </c>
      <c r="L3083" s="444">
        <f t="shared" ca="1" si="162"/>
        <v>36489984486.65699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36489984486.65699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152041602.02773747</v>
      </c>
      <c r="L3084" s="444">
        <f t="shared" ca="1" si="162"/>
        <v>36642026088.684731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36642026088.684731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152675108.70285305</v>
      </c>
      <c r="L3085" s="444">
        <f t="shared" ca="1" si="162"/>
        <v>36794701197.387581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36794701197.387581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153311254.98911491</v>
      </c>
      <c r="L3086" s="444">
        <f t="shared" ca="1" si="162"/>
        <v>36948012452.376694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36948012452.376694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153950051.88490289</v>
      </c>
      <c r="L3087" s="444">
        <f t="shared" ca="1" si="162"/>
        <v>37101962504.261597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37101962504.261597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154591510.43442333</v>
      </c>
      <c r="L3088" s="444">
        <f t="shared" ca="1" si="162"/>
        <v>37256554014.696022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37256554014.696022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155235641.72790009</v>
      </c>
      <c r="L3089" s="444">
        <f t="shared" ca="1" si="162"/>
        <v>37411789656.42392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37411789656.42392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155882456.90176633</v>
      </c>
      <c r="L3090" s="444">
        <f t="shared" ca="1" si="162"/>
        <v>37567672113.325684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37567672113.325684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156531967.13885701</v>
      </c>
      <c r="L3091" s="444">
        <f t="shared" ca="1" si="162"/>
        <v>37724204080.464539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37724204080.464539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157184183.66860223</v>
      </c>
      <c r="L3092" s="444">
        <f t="shared" ca="1" si="162"/>
        <v>37881388264.133141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37881388264.133141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157839117.76722142</v>
      </c>
      <c r="L3093" s="444">
        <f t="shared" ca="1" si="162"/>
        <v>38039227381.90036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38039227381.90036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158496780.75791818</v>
      </c>
      <c r="L3094" s="444">
        <f t="shared" ca="1" si="162"/>
        <v>38197724162.658279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38197724162.658279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159157184.01107615</v>
      </c>
      <c r="L3095" s="444">
        <f t="shared" ca="1" si="162"/>
        <v>38356881346.669357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38356881346.669357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159820338.94445565</v>
      </c>
      <c r="L3096" s="444">
        <f t="shared" ca="1" si="162"/>
        <v>38516701685.613815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38516701685.613815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160486257.02339089</v>
      </c>
      <c r="L3097" s="444">
        <f t="shared" ca="1" si="162"/>
        <v>38677187942.637207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38677187942.637207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161154949.76098835</v>
      </c>
      <c r="L3098" s="444">
        <f t="shared" ca="1" si="162"/>
        <v>38838342892.398193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38838342892.398193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161826428.71832579</v>
      </c>
      <c r="L3099" s="444">
        <f t="shared" ca="1" si="162"/>
        <v>39000169321.116516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39000169321.116516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162500705.50465214</v>
      </c>
      <c r="L3100" s="444">
        <f t="shared" ca="1" si="162"/>
        <v>39162670026.62117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39162670026.62117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163177791.77758822</v>
      </c>
      <c r="L3101" s="444">
        <f t="shared" ca="1" si="162"/>
        <v>39325847818.398758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39325847818.398758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163857699.24332815</v>
      </c>
      <c r="L3102" s="444">
        <f t="shared" ca="1" si="162"/>
        <v>39489705517.64209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39489705517.64209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164540439.65684205</v>
      </c>
      <c r="L3103" s="444">
        <f t="shared" ca="1" si="162"/>
        <v>39654245957.298935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39654245957.298935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165226024.82207888</v>
      </c>
      <c r="L3104" s="444">
        <f t="shared" ca="1" si="162"/>
        <v>39819471982.121017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39819471982.121017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165914466.59217089</v>
      </c>
      <c r="L3105" s="444">
        <f t="shared" ca="1" si="162"/>
        <v>39985386448.713188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39985386448.713188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166605776.86963829</v>
      </c>
      <c r="L3106" s="444">
        <f t="shared" ca="1" si="162"/>
        <v>40151992225.582825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40151992225.582825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167299967.6065951</v>
      </c>
      <c r="L3107" s="444">
        <f t="shared" ca="1" si="162"/>
        <v>40319292193.189423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40319292193.189423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167997050.80495593</v>
      </c>
      <c r="L3108" s="444">
        <f t="shared" ca="1" si="162"/>
        <v>40487289243.994377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40487289243.994377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168697038.51664323</v>
      </c>
      <c r="L3109" s="444">
        <f t="shared" ca="1" si="162"/>
        <v>40655986282.511017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40655986282.511017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169399942.8437959</v>
      </c>
      <c r="L3110" s="444">
        <f t="shared" ca="1" si="162"/>
        <v>40825386225.354813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40825386225.354813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170105775.93897837</v>
      </c>
      <c r="L3111" s="444">
        <f t="shared" ca="1" si="162"/>
        <v>40995492001.293793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40995492001.293793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170814550.00539079</v>
      </c>
      <c r="L3112" s="444">
        <f t="shared" ca="1" si="162"/>
        <v>41166306551.299187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41166306551.299187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171526277.29707995</v>
      </c>
      <c r="L3113" s="444">
        <f t="shared" ca="1" si="162"/>
        <v>41337832828.596268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41337832828.596268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172240970.11915112</v>
      </c>
      <c r="L3114" s="444">
        <f t="shared" ca="1" si="162"/>
        <v>41510073798.715416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41510073798.715416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172958640.82798091</v>
      </c>
      <c r="L3115" s="444">
        <f t="shared" ca="1" si="162"/>
        <v>41683032439.543396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41683032439.543396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173679301.83143082</v>
      </c>
      <c r="L3116" s="444">
        <f t="shared" ca="1" si="162"/>
        <v>41856711741.374825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41856711741.374825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174402965.58906177</v>
      </c>
      <c r="L3117" s="444">
        <f t="shared" ca="1" si="162"/>
        <v>42031114706.96389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42031114706.96389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175129644.61234954</v>
      </c>
      <c r="L3118" s="444">
        <f t="shared" ca="1" si="162"/>
        <v>42206244351.576241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42206244351.576241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175859351.464901</v>
      </c>
      <c r="L3119" s="444">
        <f t="shared" ca="1" si="162"/>
        <v>42382103703.041145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42382103703.041145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176592098.76267144</v>
      </c>
      <c r="L3120" s="444">
        <f t="shared" ca="1" si="162"/>
        <v>42558695801.803818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42558695801.803818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177327899.17418256</v>
      </c>
      <c r="L3121" s="444">
        <f t="shared" ca="1" si="162"/>
        <v>42736023700.977997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42736023700.977997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178066765.42074165</v>
      </c>
      <c r="L3122" s="444">
        <f t="shared" ca="1" si="162"/>
        <v>42914090466.398735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42914090466.398735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178808710.2766614</v>
      </c>
      <c r="L3123" s="444">
        <f t="shared" ca="1" si="162"/>
        <v>43092899176.6754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43092899176.6754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179553746.56948084</v>
      </c>
      <c r="L3124" s="444">
        <f t="shared" ca="1" si="162"/>
        <v>43272452923.244881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43272452923.244881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180301887.18018699</v>
      </c>
      <c r="L3125" s="444">
        <f t="shared" ca="1" si="162"/>
        <v>43452754810.425064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43452754810.425064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181053145.04343778</v>
      </c>
      <c r="L3126" s="444">
        <f t="shared" ca="1" si="162"/>
        <v>43633807955.468498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43633807955.468498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181807533.1477854</v>
      </c>
      <c r="L3127" s="444">
        <f t="shared" ca="1" si="162"/>
        <v>43815615488.616287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43815615488.616287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182565064.53590119</v>
      </c>
      <c r="L3128" s="444">
        <f t="shared" ca="1" si="162"/>
        <v>43998180553.152191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43998180553.152191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183325752.30480081</v>
      </c>
      <c r="L3129" s="444">
        <f t="shared" ca="1" si="162"/>
        <v>44181506305.456993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44181506305.456993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184089609.60607082</v>
      </c>
      <c r="L3130" s="444">
        <f t="shared" ca="1" si="162"/>
        <v>44365595915.063065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44365595915.063065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184856649.64609611</v>
      </c>
      <c r="L3131" s="444">
        <f t="shared" ca="1" si="162"/>
        <v>44550452564.70916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44550452564.70916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185626885.68628818</v>
      </c>
      <c r="L3132" s="444">
        <f t="shared" ca="1" si="162"/>
        <v>44736079450.395447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44736079450.395447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186400331.04331437</v>
      </c>
      <c r="L3133" s="444">
        <f t="shared" ca="1" si="162"/>
        <v>44922479781.438759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44922479781.438759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187176999.08932817</v>
      </c>
      <c r="L3134" s="444">
        <f t="shared" ca="1" si="162"/>
        <v>45109656780.528084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45109656780.528084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187956903.25220034</v>
      </c>
      <c r="L3135" s="444">
        <f t="shared" ca="1" si="162"/>
        <v>45297613683.780281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45297613683.780281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188740057.01575118</v>
      </c>
      <c r="L3136" s="444">
        <f t="shared" ca="1" si="162"/>
        <v>45486353740.796036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45486353740.796036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189526473.91998348</v>
      </c>
      <c r="L3137" s="444">
        <f t="shared" ca="1" si="162"/>
        <v>45675880214.716019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45675880214.716019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190316167.56131673</v>
      </c>
      <c r="L3138" s="444">
        <f t="shared" ca="1" si="162"/>
        <v>45866196382.277336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45866196382.277336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191109151.59282222</v>
      </c>
      <c r="L3139" s="444">
        <f t="shared" ca="1" si="162"/>
        <v>46057305533.870155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46057305533.870155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191905439.72445899</v>
      </c>
      <c r="L3140" s="444">
        <f t="shared" ca="1" si="162"/>
        <v>46249210973.594612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46249210973.594612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192705045.72331089</v>
      </c>
      <c r="L3141" s="444">
        <f t="shared" ca="1" si="162"/>
        <v>46441916019.317924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46441916019.317924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193507983.41382468</v>
      </c>
      <c r="L3142" s="444">
        <f t="shared" ca="1" si="162"/>
        <v>46635424002.73175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46635424002.73175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194314266.67804897</v>
      </c>
      <c r="L3143" s="444">
        <f t="shared" ca="1" si="162"/>
        <v>46829738269.409798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46829738269.409798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195123909.45587415</v>
      </c>
      <c r="L3144" s="444">
        <f t="shared" ca="1" si="162"/>
        <v>47024862178.865669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47024862178.865669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195936925.74527362</v>
      </c>
      <c r="L3145" s="444">
        <f t="shared" ca="1" si="162"/>
        <v>47220799104.610947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47220799104.610947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196753329.60254562</v>
      </c>
      <c r="L3146" s="444">
        <f t="shared" ca="1" si="162"/>
        <v>47417552434.213493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47417552434.213493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197573135.14255622</v>
      </c>
      <c r="L3147" s="444">
        <f t="shared" ca="1" si="162"/>
        <v>47615125569.356049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47615125569.356049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198396356.53898352</v>
      </c>
      <c r="L3148" s="444">
        <f t="shared" ca="1" si="162"/>
        <v>47813521925.895035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47813521925.895035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199223008.02456266</v>
      </c>
      <c r="L3149" s="444">
        <f t="shared" ca="1" si="162"/>
        <v>48012744933.919594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48012744933.919594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200053103.89133164</v>
      </c>
      <c r="L3150" s="444">
        <f t="shared" ca="1" si="162"/>
        <v>48212798037.810928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48212798037.810928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200886658.49087888</v>
      </c>
      <c r="L3151" s="444">
        <f t="shared" ca="1" si="162"/>
        <v>48413684696.301804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48413684696.301804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201723686.23459086</v>
      </c>
      <c r="L3152" s="444">
        <f t="shared" ca="1" si="162"/>
        <v>48615408382.536392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48615408382.536392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202564201.59390163</v>
      </c>
      <c r="L3153" s="444">
        <f t="shared" ca="1" si="162"/>
        <v>48817972584.130295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48817972584.130295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203408219.1005429</v>
      </c>
      <c r="L3154" s="444">
        <f t="shared" ca="1" si="162"/>
        <v>49021380803.230835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49021380803.230835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204255753.34679514</v>
      </c>
      <c r="L3155" s="444">
        <f t="shared" ca="1" si="162"/>
        <v>49225636556.577629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49225636556.577629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205106818.98574013</v>
      </c>
      <c r="L3156" s="444">
        <f t="shared" ca="1" si="162"/>
        <v>49430743375.56337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49430743375.56337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205961430.73151404</v>
      </c>
      <c r="L3157" s="444">
        <f t="shared" ca="1" si="162"/>
        <v>49636704806.294884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49636704806.294884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206819603.35956201</v>
      </c>
      <c r="L3158" s="444">
        <f t="shared" ca="1" si="162"/>
        <v>49843524409.654449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49843524409.654449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207681351.70689353</v>
      </c>
      <c r="L3159" s="444">
        <f t="shared" ca="1" si="162"/>
        <v>50051205761.361343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50051205761.361343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208546690.67233893</v>
      </c>
      <c r="L3160" s="444">
        <f t="shared" ca="1" si="162"/>
        <v>50259752452.033684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50259752452.033684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209415635.21680701</v>
      </c>
      <c r="L3161" s="444">
        <f t="shared" ca="1" si="162"/>
        <v>50469168087.250488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50469168087.250488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210288200.36354369</v>
      </c>
      <c r="L3162" s="444">
        <f t="shared" ca="1" si="162"/>
        <v>50679456287.614029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50679456287.614029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211164401.1983918</v>
      </c>
      <c r="L3163" s="444">
        <f t="shared" ca="1" si="162"/>
        <v>50890620688.812424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50890620688.812424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212044252.87005177</v>
      </c>
      <c r="L3164" s="444">
        <f t="shared" ca="1" si="162"/>
        <v>51102664941.682472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51102664941.682472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212927770.59034362</v>
      </c>
      <c r="L3165" s="444">
        <f t="shared" ca="1" si="162"/>
        <v>51315592712.27282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51315592712.27282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213814969.63447008</v>
      </c>
      <c r="L3166" s="444">
        <f t="shared" ca="1" si="162"/>
        <v>51529407681.907288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51529407681.907288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214705865.34128037</v>
      </c>
      <c r="L3167" s="444">
        <f t="shared" ca="1" si="162"/>
        <v>51744113547.248566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51744113547.248566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215600473.11353567</v>
      </c>
      <c r="L3168" s="444">
        <f t="shared" ca="1" si="162"/>
        <v>51959714020.362099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51959714020.362099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216498808.4181754</v>
      </c>
      <c r="L3169" s="444">
        <f t="shared" ca="1" si="162"/>
        <v>52176212828.780273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52176212828.780273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217400886.78658447</v>
      </c>
      <c r="L3170" s="444">
        <f t="shared" ca="1" si="162"/>
        <v>52393613715.566856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52393613715.566856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218306723.81486189</v>
      </c>
      <c r="L3171" s="444">
        <f t="shared" ca="1" si="162"/>
        <v>52611920439.381721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52611920439.381721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219216335.16409051</v>
      </c>
      <c r="L3172" s="444">
        <f t="shared" ca="1" si="162"/>
        <v>52831136774.545815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52831136774.545815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220129736.56060755</v>
      </c>
      <c r="L3173" s="444">
        <f t="shared" ca="1" si="162"/>
        <v>53051266511.106422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53051266511.106422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221046943.79627675</v>
      </c>
      <c r="L3174" s="444">
        <f t="shared" ca="1" si="162"/>
        <v>53272313454.902702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53272313454.902702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221967972.72876126</v>
      </c>
      <c r="L3175" s="444">
        <f t="shared" ca="1" si="162"/>
        <v>53494281427.631462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53494281427.631462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222892839.28179777</v>
      </c>
      <c r="L3176" s="444">
        <f t="shared" ca="1" si="162"/>
        <v>53717174266.913261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53717174266.913261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223821559.44547191</v>
      </c>
      <c r="L3177" s="444">
        <f t="shared" ca="1" si="162"/>
        <v>53940995826.358734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53940995826.358734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224754149.27649474</v>
      </c>
      <c r="L3178" s="444">
        <f t="shared" ca="1" si="162"/>
        <v>54165749975.635231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54165749975.635231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225690624.89848012</v>
      </c>
      <c r="L3179" s="444">
        <f t="shared" ca="1" si="162"/>
        <v>54391440600.533714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54391440600.533714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226631002.50222376</v>
      </c>
      <c r="L3180" s="444">
        <f t="shared" ca="1" si="162"/>
        <v>54618071603.035934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54618071603.035934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227575298.34598306</v>
      </c>
      <c r="L3181" s="444">
        <f t="shared" ca="1" si="162"/>
        <v>54845646901.38192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54845646901.38192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228523528.75575799</v>
      </c>
      <c r="L3182" s="444">
        <f t="shared" ca="1" si="162"/>
        <v>55074170430.13768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55074170430.13768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229475710.12557366</v>
      </c>
      <c r="L3183" s="444">
        <f t="shared" ca="1" si="162"/>
        <v>55303646140.263252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55303646140.263252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230431858.91776356</v>
      </c>
      <c r="L3184" s="444">
        <f t="shared" ca="1" si="162"/>
        <v>55534077999.181015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55534077999.181015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231391991.66325426</v>
      </c>
      <c r="L3185" s="444">
        <f t="shared" ca="1" si="162"/>
        <v>55765469990.844269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55765469990.844269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232356124.96185112</v>
      </c>
      <c r="L3186" s="444">
        <f t="shared" ca="1" si="162"/>
        <v>55997826115.806122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55997826115.806122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233324275.4825255</v>
      </c>
      <c r="L3187" s="444">
        <f t="shared" ca="1" si="162"/>
        <v>56231150391.288651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56231150391.288651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234296459.96370274</v>
      </c>
      <c r="L3188" s="444">
        <f t="shared" ca="1" si="162"/>
        <v>56465446851.25235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56465446851.25235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235272695.21355146</v>
      </c>
      <c r="L3189" s="444">
        <f t="shared" ca="1" si="162"/>
        <v>56700719546.465904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56700719546.465904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236252998.11027458</v>
      </c>
      <c r="L3190" s="444">
        <f t="shared" ca="1" si="162"/>
        <v>56936972544.57618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56936972544.57618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237237385.60240075</v>
      </c>
      <c r="L3191" s="444">
        <f t="shared" ca="1" si="162"/>
        <v>57174209930.178581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57174209930.178581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238225874.70907742</v>
      </c>
      <c r="L3192" s="444">
        <f t="shared" ca="1" si="162"/>
        <v>57412435804.887657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57412435804.887657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239218482.52036521</v>
      </c>
      <c r="L3193" s="444">
        <f t="shared" ca="1" si="162"/>
        <v>57651654287.40802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57651654287.40802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240215226.19753346</v>
      </c>
      <c r="L3194" s="444">
        <f t="shared" ca="1" si="162"/>
        <v>57891869513.605553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57891869513.605553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241216122.97335646</v>
      </c>
      <c r="L3195" s="444">
        <f t="shared" ca="1" si="162"/>
        <v>58133085636.578911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58133085636.578911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242221190.15241212</v>
      </c>
      <c r="L3196" s="444">
        <f t="shared" ca="1" si="162"/>
        <v>58375306826.731323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58375306826.731323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243230445.11138049</v>
      </c>
      <c r="L3197" s="444">
        <f t="shared" ca="1" si="162"/>
        <v>58618537271.842705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58618537271.842705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244243905.2993446</v>
      </c>
      <c r="L3198" s="444">
        <f t="shared" ca="1" si="162"/>
        <v>58862781177.142052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58862781177.142052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245261588.23809186</v>
      </c>
      <c r="L3199" s="444">
        <f t="shared" ca="1" si="162"/>
        <v>59108042765.380142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59108042765.380142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246283511.52241728</v>
      </c>
      <c r="L3200" s="444">
        <f t="shared" ca="1" si="162"/>
        <v>59354326276.902557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59354326276.902557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247309692.82042733</v>
      </c>
      <c r="L3201" s="444">
        <f t="shared" ca="1" si="162"/>
        <v>59601635969.722984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59601635969.722984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248340149.87384576</v>
      </c>
      <c r="L3202" s="444">
        <f t="shared" ca="1" si="162"/>
        <v>59849976119.596832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59849976119.596832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249374900.49832016</v>
      </c>
      <c r="L3203" s="444">
        <f t="shared" ca="1" si="162"/>
        <v>60099351020.095154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60099351020.095154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250413962.5837298</v>
      </c>
      <c r="L3204" s="444">
        <f t="shared" ca="1" si="162"/>
        <v>60349764982.678886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60349764982.678886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251457354.09449539</v>
      </c>
      <c r="L3205" s="444">
        <f t="shared" ca="1" si="162"/>
        <v>60601222336.773384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60601222336.773384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252505093.0698891</v>
      </c>
      <c r="L3206" s="444">
        <f t="shared" ca="1" si="162"/>
        <v>60853727429.843277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60853727429.843277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253557197.62434697</v>
      </c>
      <c r="L3207" s="444">
        <f t="shared" ca="1" si="162"/>
        <v>61107284627.467621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61107284627.467621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254613685.94778174</v>
      </c>
      <c r="L3208" s="444">
        <f t="shared" ca="1" si="162"/>
        <v>61361898313.415405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61361898313.415405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255674576.3058975</v>
      </c>
      <c r="L3209" s="444">
        <f t="shared" ca="1" si="162"/>
        <v>61617572889.721306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61617572889.721306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256739887.04050544</v>
      </c>
      <c r="L3210" s="444">
        <f t="shared" ca="1" si="162"/>
        <v>61874312776.76181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61874312776.76181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257809636.56984091</v>
      </c>
      <c r="L3211" s="444">
        <f t="shared" ca="1" si="162"/>
        <v>62132122413.33165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62132122413.33165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258883843.38888186</v>
      </c>
      <c r="L3212" s="444">
        <f t="shared" ca="1" si="162"/>
        <v>62391006256.720535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62391006256.720535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259962526.06966892</v>
      </c>
      <c r="L3213" s="444">
        <f t="shared" ca="1" si="162"/>
        <v>62650968782.790207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62650968782.790207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261045703.26162586</v>
      </c>
      <c r="L3214" s="444">
        <f t="shared" ca="1" si="162"/>
        <v>62912014486.051834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62912014486.051834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262133393.69188261</v>
      </c>
      <c r="L3215" s="444">
        <f t="shared" ca="1" si="162"/>
        <v>63174147879.743713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63174147879.743713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263225616.16559878</v>
      </c>
      <c r="L3216" s="444">
        <f t="shared" ca="1" si="162"/>
        <v>63437373495.909309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63437373495.909309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264322389.5662888</v>
      </c>
      <c r="L3217" s="444">
        <f t="shared" ca="1" si="162"/>
        <v>63701695885.475601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63701695885.475601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265423732.85614833</v>
      </c>
      <c r="L3218" s="444">
        <f t="shared" ca="1" si="162"/>
        <v>63967119618.331749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63967119618.331749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266529665.07638231</v>
      </c>
      <c r="L3219" s="444">
        <f t="shared" ca="1" si="162"/>
        <v>64233649283.408134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64233649283.408134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267640205.34753391</v>
      </c>
      <c r="L3220" s="444">
        <f t="shared" ca="1" si="162"/>
        <v>64501289488.755669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64501289488.755669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268755372.86981529</v>
      </c>
      <c r="L3221" s="444">
        <f t="shared" ca="1" si="162"/>
        <v>64770044861.625481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64770044861.625481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269875186.9234395</v>
      </c>
      <c r="L3222" s="444">
        <f t="shared" ca="1" si="162"/>
        <v>65039920048.54892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65039920048.54892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270999666.86895382</v>
      </c>
      <c r="L3223" s="444">
        <f t="shared" ca="1" si="162"/>
        <v>65310919715.417877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65310919715.417877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272128832.14757448</v>
      </c>
      <c r="L3224" s="444">
        <f t="shared" ca="1" si="162"/>
        <v>65583048547.565453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65583048547.565453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273262702.28152269</v>
      </c>
      <c r="L3225" s="444">
        <f t="shared" ca="1" si="162"/>
        <v>65856311249.846977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65856311249.846977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274401296.87436241</v>
      </c>
      <c r="L3226" s="444">
        <f t="shared" ca="1" si="162"/>
        <v>66130712546.721336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66130712546.721336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275544635.61133891</v>
      </c>
      <c r="L3227" s="444">
        <f t="shared" ca="1" si="162"/>
        <v>66406257182.332672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66406257182.332672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276692738.25971949</v>
      </c>
      <c r="L3228" s="444">
        <f t="shared" ca="1" si="162"/>
        <v>66682949920.592392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66682949920.592392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277845624.66913497</v>
      </c>
      <c r="L3229" s="444">
        <f t="shared" ca="1" si="162"/>
        <v>66960795545.261528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66960795545.261528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279003314.77192301</v>
      </c>
      <c r="L3230" s="444">
        <f t="shared" ca="1" si="162"/>
        <v>67239798860.033447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67239798860.033447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280165828.58347267</v>
      </c>
      <c r="L3231" s="444">
        <f t="shared" ca="1" si="162"/>
        <v>67519964688.61692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67519964688.61692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281333186.2025705</v>
      </c>
      <c r="L3232" s="444">
        <f t="shared" ca="1" si="162"/>
        <v>67801297874.819489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67801297874.819489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282505407.81174785</v>
      </c>
      <c r="L3233" s="444">
        <f t="shared" ca="1" si="162"/>
        <v>68083803282.631233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68083803282.631233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283682513.67763013</v>
      </c>
      <c r="L3234" s="444">
        <f t="shared" ca="1" si="162"/>
        <v>68367485796.308861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68367485796.308861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284864524.15128696</v>
      </c>
      <c r="L3235" s="444">
        <f t="shared" ca="1" si="162"/>
        <v>68652350320.460144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68652350320.460144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286051459.66858399</v>
      </c>
      <c r="L3236" s="444">
        <f t="shared" ca="1" si="162"/>
        <v>68938401780.128723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68938401780.128723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287243340.75053632</v>
      </c>
      <c r="L3237" s="444">
        <f t="shared" ca="1" si="162"/>
        <v>69225645120.879257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69225645120.879257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288440188.00366354</v>
      </c>
      <c r="L3238" s="444">
        <f t="shared" ca="1" si="162"/>
        <v>69514085308.882919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69514085308.882919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289642022.12034547</v>
      </c>
      <c r="L3239" s="444">
        <f t="shared" ca="1" si="162"/>
        <v>69803727331.003265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69803727331.003265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290848863.87918025</v>
      </c>
      <c r="L3240" s="444">
        <f t="shared" ca="1" si="162"/>
        <v>70094576194.882446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70094576194.882446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292060734.14534354</v>
      </c>
      <c r="L3241" s="444">
        <f t="shared" ca="1" si="162"/>
        <v>70386636929.027786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70386636929.027786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293277653.87094909</v>
      </c>
      <c r="L3242" s="444">
        <f t="shared" ca="1" si="162"/>
        <v>70679914582.898743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70679914582.898743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294499644.09541142</v>
      </c>
      <c r="L3243" s="444">
        <f t="shared" ca="1" si="162"/>
        <v>70974414226.994156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70974414226.994156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295726725.94580901</v>
      </c>
      <c r="L3244" s="444">
        <f t="shared" ca="1" si="162"/>
        <v>71270140952.939972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71270140952.939972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296958920.63724989</v>
      </c>
      <c r="L3245" s="444">
        <f t="shared" ca="1" si="162"/>
        <v>71567099873.577225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71567099873.577225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298196249.47323841</v>
      </c>
      <c r="L3246" s="444">
        <f t="shared" ca="1" si="162"/>
        <v>71865296123.050461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71865296123.050461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299438733.84604359</v>
      </c>
      <c r="L3247" s="444">
        <f t="shared" ca="1" si="162"/>
        <v>72164734856.8965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72164734856.8965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300686395.23706877</v>
      </c>
      <c r="L3248" s="444">
        <f t="shared" ca="1" si="162"/>
        <v>72465421252.133575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72465421252.133575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301939255.21722323</v>
      </c>
      <c r="L3249" s="444">
        <f t="shared" ca="1" si="162"/>
        <v>72767360507.3508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72767360507.3508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303197335.44729501</v>
      </c>
      <c r="L3250" s="444">
        <f t="shared" ca="1" si="162"/>
        <v>73070557842.798096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73070557842.798096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304460657.67832541</v>
      </c>
      <c r="L3251" s="444">
        <f t="shared" ca="1" si="162"/>
        <v>73375018500.476425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73375018500.476425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305729243.75198507</v>
      </c>
      <c r="L3252" s="444">
        <f t="shared" ca="1" si="162"/>
        <v>73680747744.228409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73680747744.228409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307003115.60095167</v>
      </c>
      <c r="L3253" s="444">
        <f t="shared" ca="1" si="162"/>
        <v>73987750859.829361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73987750859.829361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308282295.24928898</v>
      </c>
      <c r="L3254" s="444">
        <f t="shared" ca="1" si="162"/>
        <v>74296033155.078644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74296033155.078644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309566804.81282771</v>
      </c>
      <c r="L3255" s="444">
        <f t="shared" ca="1" si="162"/>
        <v>74605599959.891464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74605599959.891464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310856666.49954778</v>
      </c>
      <c r="L3256" s="444">
        <f t="shared" ca="1" si="162"/>
        <v>74916456626.391006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74916456626.391006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312151902.60996252</v>
      </c>
      <c r="L3257" s="444">
        <f t="shared" ca="1" si="162"/>
        <v>75228608529.000977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75228608529.000977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313452535.53750408</v>
      </c>
      <c r="L3258" s="444">
        <f t="shared" ca="1" si="162"/>
        <v>75542061064.538483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75542061064.538483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314758587.76891035</v>
      </c>
      <c r="L3259" s="444">
        <f t="shared" ca="1" si="162"/>
        <v>75856819652.307388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75856819652.307388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316070081.88461411</v>
      </c>
      <c r="L3260" s="444">
        <f t="shared" ca="1" si="162"/>
        <v>76172889734.192001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76172889734.192001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317387040.55913335</v>
      </c>
      <c r="L3261" s="444">
        <f t="shared" ca="1" si="162"/>
        <v>76490276774.751129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76490276774.751129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318709486.56146306</v>
      </c>
      <c r="L3262" s="444">
        <f t="shared" ca="1" si="162"/>
        <v>76808986261.312592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76808986261.312592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320037442.75546914</v>
      </c>
      <c r="L3263" s="444">
        <f t="shared" ca="1" si="162"/>
        <v>77129023704.068054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77129023704.068054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321370932.10028356</v>
      </c>
      <c r="L3264" s="444">
        <f t="shared" ca="1" si="162"/>
        <v>77450394636.168335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77450394636.168335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322709977.6507014</v>
      </c>
      <c r="L3265" s="444">
        <f t="shared" ca="1" si="162"/>
        <v>77773104613.819031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77773104613.819031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324054602.55757928</v>
      </c>
      <c r="L3266" s="444">
        <f t="shared" ca="1" si="162"/>
        <v>78097159216.376617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78097159216.376617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325404830.06823587</v>
      </c>
      <c r="L3267" s="444">
        <f t="shared" ca="1" si="162"/>
        <v>78422564046.444855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78422564046.444855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326760683.52685356</v>
      </c>
      <c r="L3268" s="444">
        <f t="shared" ca="1" si="162"/>
        <v>78749324729.97171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78749324729.97171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328122186.3748821</v>
      </c>
      <c r="L3269" s="444">
        <f t="shared" ca="1" si="162"/>
        <v>79077446916.346588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79077446916.346588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329489362.15144414</v>
      </c>
      <c r="L3270" s="444">
        <f t="shared" ca="1" si="162"/>
        <v>79406936278.498032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79406936278.498032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330862234.49374181</v>
      </c>
      <c r="L3271" s="444">
        <f t="shared" ca="1" si="162"/>
        <v>79737798512.991776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79737798512.991776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332240827.13746572</v>
      </c>
      <c r="L3272" s="444">
        <f t="shared" ca="1" si="162"/>
        <v>80070039340.129242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80070039340.129242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333625163.91720515</v>
      </c>
      <c r="L3273" s="444">
        <f t="shared" ca="1" si="162"/>
        <v>80403664504.046448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80403664504.046448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335015268.76686019</v>
      </c>
      <c r="L3274" s="444">
        <f t="shared" ca="1" si="162"/>
        <v>80738679772.813309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80738679772.813309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336411165.72005546</v>
      </c>
      <c r="L3275" s="444">
        <f t="shared" ca="1" si="162"/>
        <v>81075090938.533371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81075090938.533371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337812878.91055572</v>
      </c>
      <c r="L3276" s="444">
        <f t="shared" ca="1" si="162"/>
        <v>81412903817.443924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81412903817.443924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339220432.57268304</v>
      </c>
      <c r="L3277" s="444">
        <f t="shared" ca="1" si="162"/>
        <v>81752124250.016602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81752124250.016602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340633851.04173583</v>
      </c>
      <c r="L3278" s="444">
        <f t="shared" ca="1" si="162"/>
        <v>82092758101.058334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82092758101.058334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342053158.75440973</v>
      </c>
      <c r="L3279" s="444">
        <f t="shared" ca="1" si="162"/>
        <v>82434811259.812744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82434811259.812744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343478380.24921978</v>
      </c>
      <c r="L3280" s="444">
        <f t="shared" ca="1" si="162"/>
        <v>82778289640.061966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82778289640.061966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344909540.16692483</v>
      </c>
      <c r="L3281" s="444">
        <f t="shared" ca="1" si="162"/>
        <v>83123199180.228897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83123199180.228897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346346663.25095373</v>
      </c>
      <c r="L3282" s="444">
        <f t="shared" ca="1" si="162"/>
        <v>83469545843.479858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83469545843.479858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347789774.34783274</v>
      </c>
      <c r="L3283" s="444">
        <f t="shared" ca="1" si="162"/>
        <v>83817335617.827698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83817335617.827698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349238898.40761542</v>
      </c>
      <c r="L3284" s="444">
        <f t="shared" ca="1" si="162"/>
        <v>84166574516.235306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84166574516.235306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350694060.48431379</v>
      </c>
      <c r="L3285" s="444">
        <f t="shared" ca="1" si="162"/>
        <v>84517268576.71962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84517268576.71962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352155285.73633176</v>
      </c>
      <c r="L3286" s="444">
        <f t="shared" ca="1" si="162"/>
        <v>84869423862.455948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84869423862.455948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353622599.42689979</v>
      </c>
      <c r="L3287" s="444">
        <f t="shared" ca="1" si="162"/>
        <v>85223046461.882843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85223046461.882843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355096026.92451185</v>
      </c>
      <c r="L3288" s="444">
        <f t="shared" ca="1" si="162"/>
        <v>85578142488.807358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85578142488.807358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356575593.70336401</v>
      </c>
      <c r="L3289" s="444">
        <f t="shared" ca="1" si="162"/>
        <v>85934718082.510727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85934718082.510727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358061325.3437947</v>
      </c>
      <c r="L3290" s="444">
        <f t="shared" ca="1" si="162"/>
        <v>86292779407.854523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86292779407.854523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359553247.53272718</v>
      </c>
      <c r="L3291" s="444">
        <f t="shared" ca="1" si="162"/>
        <v>86652332655.387253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86652332655.387253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361051386.06411356</v>
      </c>
      <c r="L3292" s="444">
        <f t="shared" ca="1" si="162"/>
        <v>87013384041.45137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87013384041.45137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362555766.83938068</v>
      </c>
      <c r="L3293" s="444">
        <f t="shared" ca="1" si="162"/>
        <v>87375939808.290756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87375939808.290756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364066415.86787814</v>
      </c>
      <c r="L3294" s="444">
        <f t="shared" ca="1" si="162"/>
        <v>87740006224.15863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87740006224.15863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365583359.26732761</v>
      </c>
      <c r="L3295" s="444">
        <f t="shared" ca="1" si="162"/>
        <v>88105589583.425964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88105589583.425964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367106623.26427484</v>
      </c>
      <c r="L3296" s="444">
        <f t="shared" ca="1" si="162"/>
        <v>88472696206.690247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88472696206.690247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368636234.19454271</v>
      </c>
      <c r="L3297" s="444">
        <f t="shared" ca="1" si="162"/>
        <v>88841332440.884796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88841332440.884796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370172218.50368667</v>
      </c>
      <c r="L3298" s="444">
        <f t="shared" ca="1" si="162"/>
        <v>89211504659.388489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89211504659.388489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371714602.74745202</v>
      </c>
      <c r="L3299" s="444">
        <f t="shared" ca="1" si="162"/>
        <v>89583219262.135941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89583219262.135941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373263413.59223306</v>
      </c>
      <c r="L3300" s="444">
        <f t="shared" ca="1" si="162"/>
        <v>89956482675.72818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89956482675.72818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374818677.81553406</v>
      </c>
      <c r="L3301" s="444">
        <f t="shared" ca="1" si="162"/>
        <v>90331301353.543716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90331301353.543716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376380422.30643213</v>
      </c>
      <c r="L3302" s="444">
        <f t="shared" ca="1" si="162"/>
        <v>90707681775.850143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90707681775.850143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377948674.06604224</v>
      </c>
      <c r="L3303" s="444">
        <f t="shared" ca="1" si="162"/>
        <v>91085630449.916183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91085630449.916183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379523460.20798409</v>
      </c>
      <c r="L3304" s="444">
        <f t="shared" ca="1" si="162"/>
        <v>91465153910.124161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91465153910.124161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381104807.95885068</v>
      </c>
      <c r="L3305" s="444">
        <f t="shared" ca="1" si="162"/>
        <v>91846258718.083008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91846258718.083008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382692744.65867919</v>
      </c>
      <c r="L3306" s="444">
        <f t="shared" ca="1" si="162"/>
        <v>92228951462.741684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92228951462.741684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384287297.76142371</v>
      </c>
      <c r="L3307" s="444">
        <f t="shared" ca="1" si="162"/>
        <v>92613238760.503113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92613238760.503113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385888494.83542961</v>
      </c>
      <c r="L3308" s="444">
        <f t="shared" ca="1" si="162"/>
        <v>92999127255.338547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92999127255.338547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387496363.5639106</v>
      </c>
      <c r="L3309" s="444">
        <f t="shared" ca="1" si="162"/>
        <v>93386623618.902451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93386623618.902451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389110931.74542689</v>
      </c>
      <c r="L3310" s="444">
        <f t="shared" ca="1" si="162"/>
        <v>93775734550.647873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93775734550.647873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390732227.29436612</v>
      </c>
      <c r="L3311" s="444">
        <f t="shared" ca="1" si="162"/>
        <v>94166466777.942245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94166466777.942245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392360278.24142599</v>
      </c>
      <c r="L3312" s="444">
        <f t="shared" ca="1" si="162"/>
        <v>94558827056.18367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94558827056.18367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393995112.73409861</v>
      </c>
      <c r="L3313" s="444">
        <f t="shared" ca="1" si="162"/>
        <v>94952822168.91777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94952822168.91777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395636759.03715736</v>
      </c>
      <c r="L3314" s="444">
        <f t="shared" ca="1" si="162"/>
        <v>95348458927.954926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95348458927.954926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397285245.53314555</v>
      </c>
      <c r="L3315" s="444">
        <f t="shared" ca="1" si="162"/>
        <v>95745744173.488068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95745744173.488068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398940600.72286695</v>
      </c>
      <c r="L3316" s="444">
        <f t="shared" ca="1" si="162"/>
        <v>96144684774.210938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96144684774.210938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400602853.22587889</v>
      </c>
      <c r="L3317" s="444">
        <f t="shared" ca="1" si="162"/>
        <v>96545287627.436813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96545287627.436813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402272031.78098673</v>
      </c>
      <c r="L3318" s="444">
        <f t="shared" ca="1" si="162"/>
        <v>96947559659.217804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96947559659.217804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403948165.24674082</v>
      </c>
      <c r="L3319" s="444">
        <f t="shared" ca="1" si="162"/>
        <v>97351507824.464539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97351507824.464539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405631282.60193557</v>
      </c>
      <c r="L3320" s="444">
        <f t="shared" ca="1" si="162"/>
        <v>97757139107.066467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97757139107.066467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407321412.94611025</v>
      </c>
      <c r="L3321" s="444">
        <f t="shared" ca="1" si="162"/>
        <v>98164460520.012573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98164460520.012573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409018585.50005239</v>
      </c>
      <c r="L3322" s="444">
        <f t="shared" ca="1" si="162"/>
        <v>98573479105.512619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98573479105.512619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410722829.60630256</v>
      </c>
      <c r="L3323" s="444">
        <f t="shared" ref="L3323:L3577" ca="1" si="167">I3323-J3323+K3323</f>
        <v>98984201935.118927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98984201935.118927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412434174.72966218</v>
      </c>
      <c r="L3324" s="444">
        <f t="shared" ca="1" si="167"/>
        <v>99396636109.848587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99396636109.848587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414152650.45770246</v>
      </c>
      <c r="L3325" s="444">
        <f t="shared" ca="1" si="167"/>
        <v>99810788760.30629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99810788760.30629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415878286.5012762</v>
      </c>
      <c r="L3326" s="444">
        <f t="shared" ca="1" si="167"/>
        <v>100226667046.80757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100226667046.80757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417611112.69503152</v>
      </c>
      <c r="L3327" s="444">
        <f t="shared" ca="1" si="167"/>
        <v>100644278159.50261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100644278159.50261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419351158.99792755</v>
      </c>
      <c r="L3328" s="444">
        <f t="shared" ca="1" si="167"/>
        <v>101063629318.50053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101063629318.50053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421098455.49375224</v>
      </c>
      <c r="L3329" s="444">
        <f t="shared" ca="1" si="167"/>
        <v>101484727773.99429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101484727773.99429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422853032.39164287</v>
      </c>
      <c r="L3330" s="444">
        <f t="shared" ca="1" si="167"/>
        <v>101907580806.38594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101907580806.38594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424614920.02660811</v>
      </c>
      <c r="L3331" s="444">
        <f t="shared" ca="1" si="167"/>
        <v>102332195726.41255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102332195726.41255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426384148.86005229</v>
      </c>
      <c r="L3332" s="444">
        <f t="shared" ca="1" si="167"/>
        <v>102758579875.2726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102758579875.2726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428160749.48030251</v>
      </c>
      <c r="L3333" s="444">
        <f t="shared" ca="1" si="167"/>
        <v>103186740624.7529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103186740624.7529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429944752.60313708</v>
      </c>
      <c r="L3334" s="444">
        <f t="shared" ca="1" si="167"/>
        <v>103616685377.35603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103616685377.35603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431736189.07231683</v>
      </c>
      <c r="L3335" s="444">
        <f t="shared" ca="1" si="167"/>
        <v>104048421566.42834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104048421566.42834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433535089.86011809</v>
      </c>
      <c r="L3336" s="444">
        <f t="shared" ca="1" si="167"/>
        <v>104481956656.28847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104481956656.28847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435341486.06786859</v>
      </c>
      <c r="L3337" s="444">
        <f t="shared" ca="1" si="167"/>
        <v>104917298142.35634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104917298142.35634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437155408.92648476</v>
      </c>
      <c r="L3338" s="444">
        <f t="shared" ca="1" si="167"/>
        <v>105354453551.28282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105354453551.28282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438976889.79701173</v>
      </c>
      <c r="L3339" s="444">
        <f t="shared" ca="1" si="167"/>
        <v>105793430441.07983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105793430441.07983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440805960.17116594</v>
      </c>
      <c r="L3340" s="444">
        <f t="shared" ca="1" si="167"/>
        <v>106234236401.25101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106234236401.25101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442642651.67187917</v>
      </c>
      <c r="L3341" s="444">
        <f t="shared" ca="1" si="167"/>
        <v>106676879052.92288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106676879052.92288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444486996.05384535</v>
      </c>
      <c r="L3342" s="444">
        <f t="shared" ca="1" si="167"/>
        <v>107121366048.97673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107121366048.97673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446339025.20406961</v>
      </c>
      <c r="L3343" s="444">
        <f t="shared" ca="1" si="167"/>
        <v>107567705074.1808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107567705074.1808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448198771.14241999</v>
      </c>
      <c r="L3344" s="444">
        <f t="shared" ca="1" si="167"/>
        <v>108015903845.32323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108015903845.32323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450066266.02218008</v>
      </c>
      <c r="L3345" s="444">
        <f t="shared" ca="1" si="167"/>
        <v>108465970111.34541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108465970111.34541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451941542.13060594</v>
      </c>
      <c r="L3346" s="444">
        <f t="shared" ca="1" si="167"/>
        <v>108917911653.47601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108917911653.47601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453824631.88948339</v>
      </c>
      <c r="L3347" s="444">
        <f t="shared" ca="1" si="167"/>
        <v>109371736285.36549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109371736285.36549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455715567.85568959</v>
      </c>
      <c r="L3348" s="444">
        <f t="shared" ca="1" si="167"/>
        <v>109827451853.22118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109827451853.22118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457614382.72175491</v>
      </c>
      <c r="L3349" s="444">
        <f t="shared" ca="1" si="167"/>
        <v>110285066235.94293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110285066235.94293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459521109.3164289</v>
      </c>
      <c r="L3350" s="444">
        <f t="shared" ca="1" si="167"/>
        <v>110744587345.25935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110744587345.25935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461435780.60524732</v>
      </c>
      <c r="L3351" s="444">
        <f t="shared" ca="1" si="167"/>
        <v>111206023125.86459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111206023125.86459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463358429.69110245</v>
      </c>
      <c r="L3352" s="444">
        <f t="shared" ca="1" si="167"/>
        <v>111669381555.55569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111669381555.55569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465289089.8148154</v>
      </c>
      <c r="L3353" s="444">
        <f t="shared" ca="1" si="167"/>
        <v>112134670645.37051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112134670645.37051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467227794.35571039</v>
      </c>
      <c r="L3354" s="444">
        <f t="shared" ca="1" si="167"/>
        <v>112601898439.72623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112601898439.72623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469174576.8321926</v>
      </c>
      <c r="L3355" s="444">
        <f t="shared" ca="1" si="167"/>
        <v>113071073016.55843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113071073016.55843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471129470.90232676</v>
      </c>
      <c r="L3356" s="444">
        <f t="shared" ca="1" si="167"/>
        <v>113542202487.46075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113542202487.46075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473092510.36441976</v>
      </c>
      <c r="L3357" s="444">
        <f t="shared" ca="1" si="167"/>
        <v>114015294997.82518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114015294997.82518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475063729.15760493</v>
      </c>
      <c r="L3358" s="444">
        <f t="shared" ca="1" si="167"/>
        <v>114490358726.98279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114490358726.98279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477043161.36242825</v>
      </c>
      <c r="L3359" s="444">
        <f t="shared" ca="1" si="167"/>
        <v>114967401888.34521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114967401888.34521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479030841.20143843</v>
      </c>
      <c r="L3360" s="444">
        <f t="shared" ca="1" si="167"/>
        <v>115446432729.54665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115446432729.54665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481026803.03977764</v>
      </c>
      <c r="L3361" s="444">
        <f t="shared" ca="1" si="167"/>
        <v>115927459532.58643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115927459532.58643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483031081.38577676</v>
      </c>
      <c r="L3362" s="444">
        <f t="shared" ca="1" si="167"/>
        <v>116410490613.9722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116410490613.9722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485043710.8915509</v>
      </c>
      <c r="L3363" s="444">
        <f t="shared" ca="1" si="167"/>
        <v>116895534324.86375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116895534324.86375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487064726.35359895</v>
      </c>
      <c r="L3364" s="444">
        <f t="shared" ca="1" si="167"/>
        <v>117382599051.21735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117382599051.21735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489094162.71340561</v>
      </c>
      <c r="L3365" s="444">
        <f t="shared" ca="1" si="167"/>
        <v>117871693213.93076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117871693213.93076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491132055.05804479</v>
      </c>
      <c r="L3366" s="444">
        <f t="shared" ca="1" si="167"/>
        <v>118362825268.9888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118362825268.9888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493178438.62078667</v>
      </c>
      <c r="L3367" s="444">
        <f t="shared" ca="1" si="167"/>
        <v>118856003707.60959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118856003707.60959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495233348.78170663</v>
      </c>
      <c r="L3368" s="444">
        <f t="shared" ca="1" si="167"/>
        <v>119351237056.3913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119351237056.3913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497296821.06829709</v>
      </c>
      <c r="L3369" s="444">
        <f t="shared" ca="1" si="167"/>
        <v>119848533877.45959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119848533877.45959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499368891.15608156</v>
      </c>
      <c r="L3370" s="444">
        <f t="shared" ca="1" si="167"/>
        <v>120347902768.61568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120347902768.61568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501449594.86923206</v>
      </c>
      <c r="L3371" s="444">
        <f t="shared" ca="1" si="167"/>
        <v>120849352363.48491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120849352363.48491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503538968.18118715</v>
      </c>
      <c r="L3372" s="444">
        <f t="shared" ca="1" si="167"/>
        <v>121352891331.66609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121352891331.66609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505637047.21527547</v>
      </c>
      <c r="L3373" s="444">
        <f t="shared" ca="1" si="167"/>
        <v>121858528378.88136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121858528378.88136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507743868.24533898</v>
      </c>
      <c r="L3374" s="444">
        <f t="shared" ca="1" si="167"/>
        <v>122366272247.12671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122366272247.12671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509859467.6963613</v>
      </c>
      <c r="L3375" s="444">
        <f t="shared" ca="1" si="167"/>
        <v>122876131714.82307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122876131714.82307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511983882.14509618</v>
      </c>
      <c r="L3376" s="444">
        <f t="shared" ca="1" si="167"/>
        <v>123388115596.96817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123388115596.96817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514117148.32070071</v>
      </c>
      <c r="L3377" s="444">
        <f t="shared" ca="1" si="167"/>
        <v>123902232745.28886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123902232745.28886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516259303.10537034</v>
      </c>
      <c r="L3378" s="444">
        <f t="shared" ca="1" si="167"/>
        <v>124418492048.39424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124418492048.39424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518410383.53497595</v>
      </c>
      <c r="L3379" s="444">
        <f t="shared" ca="1" si="167"/>
        <v>124936902431.92921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124936902431.92921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520570426.79970503</v>
      </c>
      <c r="L3380" s="444">
        <f t="shared" ca="1" si="167"/>
        <v>125457472858.72891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125457472858.72891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522739470.24470383</v>
      </c>
      <c r="L3381" s="444">
        <f t="shared" ca="1" si="167"/>
        <v>125980212328.97362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125980212328.97362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524917551.37072343</v>
      </c>
      <c r="L3382" s="444">
        <f t="shared" ca="1" si="167"/>
        <v>126505129880.34435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126505129880.34435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527104707.83476812</v>
      </c>
      <c r="L3383" s="444">
        <f t="shared" ca="1" si="167"/>
        <v>127032234588.17911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127032234588.17911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529300977.4507463</v>
      </c>
      <c r="L3384" s="444">
        <f t="shared" ca="1" si="167"/>
        <v>127561535565.62985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127561535565.62985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531506398.19012433</v>
      </c>
      <c r="L3385" s="444">
        <f t="shared" ca="1" si="167"/>
        <v>128093041963.81998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128093041963.81998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533721008.18258321</v>
      </c>
      <c r="L3386" s="444">
        <f t="shared" ca="1" si="167"/>
        <v>128626762972.00256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128626762972.00256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535944845.71667725</v>
      </c>
      <c r="L3387" s="444">
        <f t="shared" ca="1" si="167"/>
        <v>129162707817.71924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129162707817.71924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538177949.24049687</v>
      </c>
      <c r="L3388" s="444">
        <f t="shared" ca="1" si="167"/>
        <v>129700885766.95973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129700885766.95973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540420357.36233222</v>
      </c>
      <c r="L3389" s="444">
        <f t="shared" ca="1" si="167"/>
        <v>130241306124.32207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130241306124.32207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542672108.85134196</v>
      </c>
      <c r="L3390" s="444">
        <f t="shared" ca="1" si="167"/>
        <v>130783978233.17342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130783978233.17342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544933242.63822258</v>
      </c>
      <c r="L3391" s="444">
        <f t="shared" ca="1" si="167"/>
        <v>131328911475.81165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131328911475.81165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547203797.81588173</v>
      </c>
      <c r="L3392" s="444">
        <f t="shared" ca="1" si="167"/>
        <v>131876115273.62753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131876115273.62753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549483813.64011478</v>
      </c>
      <c r="L3393" s="444">
        <f t="shared" ca="1" si="167"/>
        <v>132425599087.26765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132425599087.26765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551773329.53028178</v>
      </c>
      <c r="L3394" s="444">
        <f t="shared" ca="1" si="167"/>
        <v>132977372416.79794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132977372416.79794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554072385.06999147</v>
      </c>
      <c r="L3395" s="444">
        <f t="shared" ca="1" si="167"/>
        <v>133531444801.86794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133531444801.86794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556381020.00778306</v>
      </c>
      <c r="L3396" s="444">
        <f t="shared" ca="1" si="167"/>
        <v>134087825821.87572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134087825821.87572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558699274.25781548</v>
      </c>
      <c r="L3397" s="444">
        <f t="shared" ca="1" si="167"/>
        <v>134646525096.13353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134646525096.13353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561027187.90055633</v>
      </c>
      <c r="L3398" s="444">
        <f t="shared" ca="1" si="167"/>
        <v>135207552284.03409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135207552284.03409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563364801.18347526</v>
      </c>
      <c r="L3399" s="444">
        <f t="shared" ca="1" si="167"/>
        <v>135770917085.21756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135770917085.21756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565712154.52173984</v>
      </c>
      <c r="L3400" s="444">
        <f t="shared" ca="1" si="167"/>
        <v>136336629239.7393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136336629239.7393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568069288.49891376</v>
      </c>
      <c r="L3401" s="444">
        <f t="shared" ca="1" si="167"/>
        <v>136904698528.23822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136904698528.23822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570436243.86765933</v>
      </c>
      <c r="L3402" s="444">
        <f t="shared" ca="1" si="167"/>
        <v>137475134772.10587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137475134772.10587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572813061.55044115</v>
      </c>
      <c r="L3403" s="444">
        <f t="shared" ca="1" si="167"/>
        <v>138047947833.65631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138047947833.65631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575199782.64023459</v>
      </c>
      <c r="L3404" s="444">
        <f t="shared" ca="1" si="167"/>
        <v>138623147616.29654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138623147616.29654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577596448.40123558</v>
      </c>
      <c r="L3405" s="444">
        <f t="shared" ca="1" si="167"/>
        <v>139200744064.69778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139200744064.69778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580003100.26957405</v>
      </c>
      <c r="L3406" s="444">
        <f t="shared" ca="1" si="167"/>
        <v>139780747164.96735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139780747164.96735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582419779.85403061</v>
      </c>
      <c r="L3407" s="444">
        <f t="shared" ca="1" si="167"/>
        <v>140363166944.82138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140363166944.82138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584846528.93675578</v>
      </c>
      <c r="L3408" s="444">
        <f t="shared" ca="1" si="167"/>
        <v>140948013473.75815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140948013473.75815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587283389.47399223</v>
      </c>
      <c r="L3409" s="444">
        <f t="shared" ca="1" si="167"/>
        <v>141535296863.23215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141535296863.23215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589730403.59680057</v>
      </c>
      <c r="L3410" s="444">
        <f t="shared" ca="1" si="167"/>
        <v>142125027266.82895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142125027266.82895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592187613.61178732</v>
      </c>
      <c r="L3411" s="444">
        <f t="shared" ca="1" si="167"/>
        <v>142717214880.44073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142717214880.44073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594655062.00183642</v>
      </c>
      <c r="L3412" s="444">
        <f t="shared" ca="1" si="167"/>
        <v>143311869942.44257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143311869942.44257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597132791.426844</v>
      </c>
      <c r="L3413" s="444">
        <f t="shared" ca="1" si="167"/>
        <v>143909002733.86942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143909002733.86942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599620844.72445583</v>
      </c>
      <c r="L3414" s="444">
        <f t="shared" ca="1" si="167"/>
        <v>144508623578.59387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144508623578.59387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602119264.91080785</v>
      </c>
      <c r="L3415" s="444">
        <f t="shared" ca="1" si="167"/>
        <v>145110742843.50467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145110742843.50467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604628095.18126941</v>
      </c>
      <c r="L3416" s="444">
        <f t="shared" ca="1" si="167"/>
        <v>145715370938.68594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145715370938.68594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607147378.91119146</v>
      </c>
      <c r="L3417" s="444">
        <f t="shared" ca="1" si="167"/>
        <v>146322518317.59714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146322518317.59714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609677159.65665472</v>
      </c>
      <c r="L3418" s="444">
        <f t="shared" ca="1" si="167"/>
        <v>146932195477.25378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146932195477.25378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612217481.15522408</v>
      </c>
      <c r="L3419" s="444">
        <f t="shared" ca="1" si="167"/>
        <v>147544412958.409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147544412958.409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614768387.32670414</v>
      </c>
      <c r="L3420" s="444">
        <f t="shared" ca="1" si="167"/>
        <v>148159181345.73569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148159181345.73569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617329922.27389872</v>
      </c>
      <c r="L3421" s="444">
        <f t="shared" ca="1" si="167"/>
        <v>148776511268.00958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148776511268.00958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619902130.28337324</v>
      </c>
      <c r="L3422" s="444">
        <f t="shared" ca="1" si="167"/>
        <v>149396413398.29297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149396413398.29297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622485055.82622075</v>
      </c>
      <c r="L3423" s="444">
        <f t="shared" ca="1" si="167"/>
        <v>150018898454.1192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150018898454.1192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625078743.55883002</v>
      </c>
      <c r="L3424" s="444">
        <f t="shared" ca="1" si="167"/>
        <v>150643977197.67804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150643977197.67804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627683238.32365847</v>
      </c>
      <c r="L3425" s="444">
        <f t="shared" ca="1" si="167"/>
        <v>151271660436.00171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151271660436.00171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630298585.15000713</v>
      </c>
      <c r="L3426" s="444">
        <f t="shared" ca="1" si="167"/>
        <v>151901959021.1517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151901959021.1517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632924829.25479877</v>
      </c>
      <c r="L3427" s="444">
        <f t="shared" ca="1" si="167"/>
        <v>152534883850.40649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152534883850.40649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635562016.04336035</v>
      </c>
      <c r="L3428" s="444">
        <f t="shared" ca="1" si="167"/>
        <v>153170445866.44986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153170445866.44986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638210191.1102078</v>
      </c>
      <c r="L3429" s="444">
        <f t="shared" ca="1" si="167"/>
        <v>153808656057.56006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153808656057.56006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640869400.23983359</v>
      </c>
      <c r="L3430" s="444">
        <f t="shared" ca="1" si="167"/>
        <v>154449525457.7999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154449525457.7999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643539689.40749955</v>
      </c>
      <c r="L3431" s="444">
        <f t="shared" ca="1" si="167"/>
        <v>155093065147.2074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155093065147.2074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646221104.78003085</v>
      </c>
      <c r="L3432" s="444">
        <f t="shared" ca="1" si="167"/>
        <v>155739286251.98743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155739286251.98743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648913692.71661425</v>
      </c>
      <c r="L3433" s="444">
        <f t="shared" ca="1" si="167"/>
        <v>156388199944.70404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156388199944.70404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651617499.76960015</v>
      </c>
      <c r="L3434" s="444">
        <f t="shared" ca="1" si="167"/>
        <v>157039817444.47363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157039817444.47363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654332572.68530679</v>
      </c>
      <c r="L3435" s="444">
        <f t="shared" ca="1" si="167"/>
        <v>157694150017.15894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157694150017.15894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657058958.40482891</v>
      </c>
      <c r="L3436" s="444">
        <f t="shared" ca="1" si="167"/>
        <v>158351208975.56375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158351208975.56375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659796704.0648489</v>
      </c>
      <c r="L3437" s="444">
        <f t="shared" ca="1" si="167"/>
        <v>159011005679.6286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159011005679.6286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662545856.99845254</v>
      </c>
      <c r="L3438" s="444">
        <f t="shared" ca="1" si="167"/>
        <v>159673551536.62704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159673551536.62704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665306464.73594606</v>
      </c>
      <c r="L3439" s="444">
        <f t="shared" ca="1" si="167"/>
        <v>160338858001.36298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160338858001.36298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668078575.00567901</v>
      </c>
      <c r="L3440" s="444">
        <f t="shared" ca="1" si="167"/>
        <v>161006936576.36865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161006936576.36865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670862235.73486936</v>
      </c>
      <c r="L3441" s="444">
        <f t="shared" ca="1" si="167"/>
        <v>161677798812.10352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161677798812.10352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673657495.05043125</v>
      </c>
      <c r="L3442" s="444">
        <f t="shared" ca="1" si="167"/>
        <v>162351456307.15396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162351456307.15396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676464401.27980816</v>
      </c>
      <c r="L3443" s="444">
        <f t="shared" ca="1" si="167"/>
        <v>163027920708.43378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163027920708.43378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679283002.95180738</v>
      </c>
      <c r="L3444" s="444">
        <f t="shared" ca="1" si="167"/>
        <v>163707203711.38559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163707203711.38559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682113348.79743993</v>
      </c>
      <c r="L3445" s="444">
        <f t="shared" ca="1" si="167"/>
        <v>164389317060.18304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164389317060.18304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684955487.7507627</v>
      </c>
      <c r="L3446" s="444">
        <f t="shared" ca="1" si="167"/>
        <v>165074272547.93381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165074272547.93381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687809468.9497242</v>
      </c>
      <c r="L3447" s="444">
        <f t="shared" ca="1" si="167"/>
        <v>165762082016.88354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165762082016.88354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690675341.73701477</v>
      </c>
      <c r="L3448" s="444">
        <f t="shared" ca="1" si="167"/>
        <v>166452757358.62054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166452757358.62054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693553155.66091895</v>
      </c>
      <c r="L3449" s="444">
        <f t="shared" ca="1" si="167"/>
        <v>167146310514.28146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167146310514.28146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696442960.4761728</v>
      </c>
      <c r="L3450" s="444">
        <f t="shared" ca="1" si="167"/>
        <v>167842753474.75763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167842753474.75763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699344806.14482343</v>
      </c>
      <c r="L3451" s="444">
        <f t="shared" ca="1" si="167"/>
        <v>168542098280.90247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168542098280.90247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702258742.83709359</v>
      </c>
      <c r="L3452" s="444">
        <f t="shared" ca="1" si="167"/>
        <v>169244357023.73956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169244357023.73956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705184820.93224812</v>
      </c>
      <c r="L3453" s="444">
        <f t="shared" ca="1" si="167"/>
        <v>169949541844.67181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169949541844.67181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708123091.01946592</v>
      </c>
      <c r="L3454" s="444">
        <f t="shared" ca="1" si="167"/>
        <v>170657664935.69128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170657664935.69128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711073603.89871371</v>
      </c>
      <c r="L3455" s="444">
        <f t="shared" ca="1" si="167"/>
        <v>171368738539.59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171368738539.59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714036410.58162498</v>
      </c>
      <c r="L3456" s="444">
        <f t="shared" ca="1" si="167"/>
        <v>172082774950.17163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172082774950.17163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717011562.29238176</v>
      </c>
      <c r="L3457" s="444">
        <f t="shared" ca="1" si="167"/>
        <v>172799786512.46402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172799786512.46402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719999110.46860003</v>
      </c>
      <c r="L3458" s="444">
        <f t="shared" ca="1" si="167"/>
        <v>173519785622.93262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173519785622.93262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722999106.76221919</v>
      </c>
      <c r="L3459" s="444">
        <f t="shared" ca="1" si="167"/>
        <v>174242784729.69482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174242784729.69482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726011603.04039514</v>
      </c>
      <c r="L3460" s="444">
        <f t="shared" ca="1" si="167"/>
        <v>174968796332.73523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174968796332.73523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729036651.38639677</v>
      </c>
      <c r="L3461" s="444">
        <f t="shared" ca="1" si="167"/>
        <v>175697832984.12161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175697832984.12161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732074304.10050666</v>
      </c>
      <c r="L3462" s="444">
        <f t="shared" ca="1" si="167"/>
        <v>176429907288.22211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176429907288.22211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735124613.70092547</v>
      </c>
      <c r="L3463" s="444">
        <f t="shared" ca="1" si="167"/>
        <v>177165031901.92303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177165031901.92303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738187632.92467928</v>
      </c>
      <c r="L3464" s="444">
        <f t="shared" ca="1" si="167"/>
        <v>177903219534.84772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177903219534.84772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741263414.7285322</v>
      </c>
      <c r="L3465" s="444">
        <f t="shared" ca="1" si="167"/>
        <v>178644482949.57626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178644482949.57626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744352012.28990114</v>
      </c>
      <c r="L3466" s="444">
        <f t="shared" ca="1" si="167"/>
        <v>179388834961.86615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179388834961.86615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747453479.00777566</v>
      </c>
      <c r="L3467" s="444">
        <f t="shared" ca="1" si="167"/>
        <v>180136288440.87393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180136288440.87393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750567868.50364137</v>
      </c>
      <c r="L3468" s="444">
        <f t="shared" ca="1" si="167"/>
        <v>180886856309.37756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180886856309.37756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753695234.62240648</v>
      </c>
      <c r="L3469" s="444">
        <f t="shared" ca="1" si="167"/>
        <v>181640551543.99997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181640551543.99997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756835631.43333316</v>
      </c>
      <c r="L3470" s="444">
        <f t="shared" ca="1" si="167"/>
        <v>182397387175.43329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182397387175.43329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759989113.23097205</v>
      </c>
      <c r="L3471" s="444">
        <f t="shared" ca="1" si="167"/>
        <v>183157376288.66425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183157376288.66425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763155734.53610098</v>
      </c>
      <c r="L3472" s="444">
        <f t="shared" ca="1" si="167"/>
        <v>183920532023.20035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183920532023.20035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766335550.09666812</v>
      </c>
      <c r="L3473" s="444">
        <f t="shared" ca="1" si="167"/>
        <v>184686867573.29703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184686867573.29703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769528614.88873756</v>
      </c>
      <c r="L3474" s="444">
        <f t="shared" ca="1" si="167"/>
        <v>185456396188.18576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185456396188.18576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772734984.1174407</v>
      </c>
      <c r="L3475" s="444">
        <f t="shared" ca="1" si="167"/>
        <v>186229131172.30319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186229131172.30319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775954713.21792996</v>
      </c>
      <c r="L3476" s="444">
        <f t="shared" ca="1" si="167"/>
        <v>187005085885.52112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187005085885.52112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779187857.85633802</v>
      </c>
      <c r="L3477" s="444">
        <f t="shared" ca="1" si="167"/>
        <v>187784273743.37744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187784273743.37744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782434473.93073928</v>
      </c>
      <c r="L3478" s="444">
        <f t="shared" ca="1" si="167"/>
        <v>188566708217.30817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188566708217.30817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785694617.57211733</v>
      </c>
      <c r="L3479" s="444">
        <f t="shared" ca="1" si="167"/>
        <v>189352402834.88028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189352402834.88028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788968345.14533448</v>
      </c>
      <c r="L3480" s="444">
        <f t="shared" ca="1" si="167"/>
        <v>190141371180.0256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190141371180.0256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792255713.25010669</v>
      </c>
      <c r="L3481" s="444">
        <f t="shared" ca="1" si="167"/>
        <v>190933626893.2757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190933626893.2757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795556778.721982</v>
      </c>
      <c r="L3482" s="444">
        <f t="shared" ca="1" si="167"/>
        <v>191729183671.99768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191729183671.99768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798871598.63332367</v>
      </c>
      <c r="L3483" s="444">
        <f t="shared" ca="1" si="167"/>
        <v>192528055270.63101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192528055270.63101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802200230.29429591</v>
      </c>
      <c r="L3484" s="444">
        <f t="shared" ca="1" si="167"/>
        <v>193330255500.92529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193330255500.92529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805542731.25385535</v>
      </c>
      <c r="L3485" s="444">
        <f t="shared" ca="1" si="167"/>
        <v>194135798232.17914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194135798232.17914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808899159.30074644</v>
      </c>
      <c r="L3486" s="444">
        <f t="shared" ca="1" si="167"/>
        <v>194944697391.47989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194944697391.47989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812269572.46449947</v>
      </c>
      <c r="L3487" s="444">
        <f t="shared" ca="1" si="167"/>
        <v>195756966963.9444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195756966963.9444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815654029.01643503</v>
      </c>
      <c r="L3488" s="444">
        <f t="shared" ca="1" si="167"/>
        <v>196572620992.96085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196572620992.96085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819052587.47067022</v>
      </c>
      <c r="L3489" s="444">
        <f t="shared" ca="1" si="167"/>
        <v>197391673580.43152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197391673580.43152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822465306.58513129</v>
      </c>
      <c r="L3490" s="444">
        <f t="shared" ca="1" si="167"/>
        <v>198214138887.01666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198214138887.01666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825892245.36256945</v>
      </c>
      <c r="L3491" s="444">
        <f t="shared" ca="1" si="167"/>
        <v>199040031132.37924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199040031132.37924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829333463.05158019</v>
      </c>
      <c r="L3492" s="444">
        <f t="shared" ca="1" si="167"/>
        <v>199869364595.43082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199869364595.43082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832789019.14762843</v>
      </c>
      <c r="L3493" s="444">
        <f t="shared" ca="1" si="167"/>
        <v>200702153614.57843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200702153614.57843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836258973.39407682</v>
      </c>
      <c r="L3494" s="444">
        <f t="shared" ca="1" si="167"/>
        <v>201538412587.9725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201538412587.9725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839743385.78321874</v>
      </c>
      <c r="L3495" s="444">
        <f t="shared" ca="1" si="167"/>
        <v>202378155973.75574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202378155973.75574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843242316.55731559</v>
      </c>
      <c r="L3496" s="444">
        <f t="shared" ca="1" si="167"/>
        <v>203221398290.31305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203221398290.31305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846755826.20963764</v>
      </c>
      <c r="L3497" s="444">
        <f t="shared" ca="1" si="167"/>
        <v>204068154116.52267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204068154116.52267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850283975.48551118</v>
      </c>
      <c r="L3498" s="444">
        <f t="shared" ca="1" si="167"/>
        <v>204918438092.00818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204918438092.00818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853826825.38336742</v>
      </c>
      <c r="L3499" s="444">
        <f t="shared" ca="1" si="167"/>
        <v>205772264917.39154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205772264917.39154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857384437.15579808</v>
      </c>
      <c r="L3500" s="444">
        <f t="shared" ca="1" si="167"/>
        <v>206629649354.54733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206629649354.54733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860956872.31061387</v>
      </c>
      <c r="L3501" s="444">
        <f t="shared" ca="1" si="167"/>
        <v>207490606226.85794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207490606226.85794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864544192.61190808</v>
      </c>
      <c r="L3502" s="444">
        <f t="shared" ca="1" si="167"/>
        <v>208355150419.46985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208355150419.46985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868146460.08112431</v>
      </c>
      <c r="L3503" s="444">
        <f t="shared" ca="1" si="167"/>
        <v>209223296879.55096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209223296879.55096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871763736.99812901</v>
      </c>
      <c r="L3504" s="444">
        <f t="shared" ca="1" si="167"/>
        <v>210095060616.5491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210095060616.5491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875396085.90228796</v>
      </c>
      <c r="L3505" s="444">
        <f t="shared" ca="1" si="167"/>
        <v>210970456702.45139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210970456702.45139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879043569.59354746</v>
      </c>
      <c r="L3506" s="444">
        <f t="shared" ca="1" si="167"/>
        <v>211849500272.04492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211849500272.04492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882706251.13352048</v>
      </c>
      <c r="L3507" s="444">
        <f t="shared" ca="1" si="167"/>
        <v>212732206523.17844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212732206523.17844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886384193.84657681</v>
      </c>
      <c r="L3508" s="444">
        <f t="shared" ca="1" si="167"/>
        <v>213618590717.02502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213618590717.02502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890077461.32093763</v>
      </c>
      <c r="L3509" s="444">
        <f t="shared" ca="1" si="167"/>
        <v>214508668178.34595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214508668178.34595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893786117.40977478</v>
      </c>
      <c r="L3510" s="444">
        <f t="shared" ca="1" si="167"/>
        <v>215402454295.75574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215402454295.75574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897510226.23231542</v>
      </c>
      <c r="L3511" s="444">
        <f t="shared" ca="1" si="167"/>
        <v>216299964521.98807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216299964521.98807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901249852.17495024</v>
      </c>
      <c r="L3512" s="444">
        <f t="shared" ca="1" si="167"/>
        <v>217201214374.16302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217201214374.16302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905005059.89234602</v>
      </c>
      <c r="L3513" s="444">
        <f t="shared" ca="1" si="167"/>
        <v>218106219434.05536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218106219434.05536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908775914.30856407</v>
      </c>
      <c r="L3514" s="444">
        <f t="shared" ca="1" si="167"/>
        <v>219014995348.36392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219014995348.36392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912562480.61818314</v>
      </c>
      <c r="L3515" s="444">
        <f t="shared" ca="1" si="167"/>
        <v>219927557828.98212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219927557828.98212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916364824.28742564</v>
      </c>
      <c r="L3516" s="444">
        <f t="shared" ca="1" si="167"/>
        <v>220843922653.26953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220843922653.26953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920183011.05528975</v>
      </c>
      <c r="L3517" s="444">
        <f t="shared" ca="1" si="167"/>
        <v>221764105664.32483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221764105664.32483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924017106.93468678</v>
      </c>
      <c r="L3518" s="444">
        <f t="shared" ca="1" si="167"/>
        <v>222688122771.25952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222688122771.25952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927867178.21358132</v>
      </c>
      <c r="L3519" s="444">
        <f t="shared" ca="1" si="167"/>
        <v>223615989949.47311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223615989949.47311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931733291.45613778</v>
      </c>
      <c r="L3520" s="444">
        <f t="shared" ca="1" si="167"/>
        <v>224547723240.92926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224547723240.92926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935615513.50387192</v>
      </c>
      <c r="L3521" s="444">
        <f t="shared" ca="1" si="167"/>
        <v>225483338754.43314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225483338754.43314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939513911.47680473</v>
      </c>
      <c r="L3522" s="444">
        <f t="shared" ca="1" si="167"/>
        <v>226422852665.90994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226422852665.90994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943428552.77462471</v>
      </c>
      <c r="L3523" s="444">
        <f t="shared" ca="1" si="167"/>
        <v>227366281218.68457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227366281218.68457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947359505.07785237</v>
      </c>
      <c r="L3524" s="444">
        <f t="shared" ca="1" si="167"/>
        <v>228313640723.76242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228313640723.76242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951306836.34901011</v>
      </c>
      <c r="L3525" s="444">
        <f t="shared" ca="1" si="167"/>
        <v>229264947560.11142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229264947560.11142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955270614.83379745</v>
      </c>
      <c r="L3526" s="444">
        <f t="shared" ca="1" si="167"/>
        <v>230220218174.94522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230220218174.94522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959250909.06227171</v>
      </c>
      <c r="L3527" s="444">
        <f t="shared" ca="1" si="167"/>
        <v>231179469084.00751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231179469084.00751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963247787.85003126</v>
      </c>
      <c r="L3528" s="444">
        <f t="shared" ca="1" si="167"/>
        <v>232142716871.85754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232142716871.85754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967261320.29940641</v>
      </c>
      <c r="L3529" s="444">
        <f t="shared" ca="1" si="167"/>
        <v>233109978192.15695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233109978192.15695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971291575.80065382</v>
      </c>
      <c r="L3530" s="444">
        <f t="shared" ca="1" si="167"/>
        <v>234081269767.95761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234081269767.95761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975338624.03315675</v>
      </c>
      <c r="L3531" s="444">
        <f t="shared" ca="1" si="167"/>
        <v>235056608391.99075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235056608391.99075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979402534.96662796</v>
      </c>
      <c r="L3532" s="444">
        <f t="shared" ca="1" si="167"/>
        <v>236036010926.95737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236036010926.95737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983483378.86232245</v>
      </c>
      <c r="L3533" s="444">
        <f t="shared" ca="1" si="167"/>
        <v>237019494305.8197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237019494305.8197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987581226.27424872</v>
      </c>
      <c r="L3534" s="444">
        <f t="shared" ca="1" si="167"/>
        <v>238007075532.09396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238007075532.09396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991696148.05039155</v>
      </c>
      <c r="L3535" s="444">
        <f t="shared" ca="1" si="167"/>
        <v>238998771680.14435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238998771680.14435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995828215.33393478</v>
      </c>
      <c r="L3536" s="444">
        <f t="shared" ca="1" si="167"/>
        <v>239994599895.47827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239994599895.47827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999977499.56449294</v>
      </c>
      <c r="L3537" s="444">
        <f t="shared" ca="1" si="167"/>
        <v>240994577395.04276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240994577395.04276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1004144072.4793448</v>
      </c>
      <c r="L3538" s="444">
        <f t="shared" ca="1" si="167"/>
        <v>241998721467.52209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241998721467.52209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1008328006.1146754</v>
      </c>
      <c r="L3539" s="444">
        <f t="shared" ca="1" si="167"/>
        <v>243007049473.63678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243007049473.63678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1012529372.8068199</v>
      </c>
      <c r="L3540" s="444">
        <f t="shared" ca="1" si="167"/>
        <v>244019578846.4436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244019578846.4436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1016748245.1935149</v>
      </c>
      <c r="L3541" s="444">
        <f t="shared" ca="1" si="167"/>
        <v>245036327091.63712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245036327091.63712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1020984696.2151548</v>
      </c>
      <c r="L3542" s="444">
        <f t="shared" ca="1" si="167"/>
        <v>246057311787.85226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246057311787.85226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1025238799.1160511</v>
      </c>
      <c r="L3543" s="444">
        <f t="shared" ca="1" si="167"/>
        <v>247082550586.96832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247082550586.96832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1029510627.4457014</v>
      </c>
      <c r="L3544" s="444">
        <f t="shared" ca="1" si="167"/>
        <v>248112061214.41403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248112061214.41403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1033800255.0600585</v>
      </c>
      <c r="L3545" s="444">
        <f t="shared" ca="1" si="167"/>
        <v>249145861469.47409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249145861469.47409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1038107756.1228087</v>
      </c>
      <c r="L3546" s="444">
        <f t="shared" ca="1" si="167"/>
        <v>250183969225.59689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250183969225.59689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1042433205.1066538</v>
      </c>
      <c r="L3547" s="444">
        <f t="shared" ca="1" si="167"/>
        <v>251226402430.70355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251226402430.70355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1046776676.794598</v>
      </c>
      <c r="L3548" s="444">
        <f t="shared" ca="1" si="167"/>
        <v>252273179107.49814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252273179107.49814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1051138246.2812424</v>
      </c>
      <c r="L3549" s="444">
        <f t="shared" ca="1" si="167"/>
        <v>253324317353.77939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253324317353.77939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1055517988.9740809</v>
      </c>
      <c r="L3550" s="444">
        <f t="shared" ca="1" si="167"/>
        <v>254379835342.75348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254379835342.75348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1059915980.5948062</v>
      </c>
      <c r="L3551" s="444">
        <f t="shared" ca="1" si="167"/>
        <v>255439751323.3483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255439751323.3483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1064332297.1806179</v>
      </c>
      <c r="L3552" s="444">
        <f t="shared" ca="1" si="167"/>
        <v>256504083620.5289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256504083620.5289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1068767015.0855371</v>
      </c>
      <c r="L3553" s="444">
        <f t="shared" ca="1" si="167"/>
        <v>257572850635.61444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257572850635.61444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1073220210.9817268</v>
      </c>
      <c r="L3554" s="444">
        <f t="shared" ca="1" si="167"/>
        <v>258646070846.59616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258646070846.59616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1077691961.8608174</v>
      </c>
      <c r="L3555" s="444">
        <f t="shared" ca="1" si="167"/>
        <v>259723762808.45697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259723762808.45697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1082182345.0352373</v>
      </c>
      <c r="L3556" s="444">
        <f t="shared" ca="1" si="167"/>
        <v>260805945153.49222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260805945153.49222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1086691438.1395509</v>
      </c>
      <c r="L3557" s="444">
        <f t="shared" ca="1" si="167"/>
        <v>261892636591.63177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261892636591.63177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1091219319.131799</v>
      </c>
      <c r="L3558" s="444">
        <f t="shared" ca="1" si="167"/>
        <v>262983855910.76358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262983855910.76358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1095766066.2948482</v>
      </c>
      <c r="L3559" s="444">
        <f t="shared" ca="1" si="167"/>
        <v>264079621977.05844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264079621977.05844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1100331758.2377434</v>
      </c>
      <c r="L3560" s="444">
        <f t="shared" ca="1" si="167"/>
        <v>265179953735.29617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265179953735.29617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1104916473.8970673</v>
      </c>
      <c r="L3561" s="444">
        <f t="shared" ca="1" si="167"/>
        <v>266284870209.19324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266284870209.19324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1109520292.538305</v>
      </c>
      <c r="L3562" s="444">
        <f t="shared" ca="1" si="167"/>
        <v>267394390501.73154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267394390501.73154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1114143293.7572148</v>
      </c>
      <c r="L3563" s="444">
        <f t="shared" ca="1" si="167"/>
        <v>268508533795.48874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268508533795.48874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1118785557.4812031</v>
      </c>
      <c r="L3564" s="444">
        <f t="shared" ca="1" si="167"/>
        <v>269627319352.96994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269627319352.96994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1123447163.9707081</v>
      </c>
      <c r="L3565" s="444">
        <f t="shared" ca="1" si="167"/>
        <v>270750766516.94064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270750766516.94064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1128128193.820586</v>
      </c>
      <c r="L3566" s="444">
        <f t="shared" ca="1" si="167"/>
        <v>271878894710.76123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271878894710.76123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1132828727.9615052</v>
      </c>
      <c r="L3567" s="444">
        <f t="shared" ca="1" si="167"/>
        <v>273011723438.72275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273011723438.72275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1137548847.6613448</v>
      </c>
      <c r="L3568" s="444">
        <f t="shared" ca="1" si="167"/>
        <v>274149272286.38409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274149272286.38409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1142288634.5266004</v>
      </c>
      <c r="L3569" s="444">
        <f t="shared" ca="1" si="167"/>
        <v>275291560920.91071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275291560920.91071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1147048170.5037947</v>
      </c>
      <c r="L3570" s="444">
        <f t="shared" ca="1" si="167"/>
        <v>276438609091.41449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276438609091.41449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1151827537.8808937</v>
      </c>
      <c r="L3571" s="444">
        <f t="shared" ca="1" si="167"/>
        <v>277590436629.29541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277590436629.29541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1156626819.2887309</v>
      </c>
      <c r="L3572" s="444">
        <f t="shared" ca="1" si="167"/>
        <v>278747063448.58417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278747063448.58417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1161446097.7024341</v>
      </c>
      <c r="L3573" s="444">
        <f t="shared" ca="1" si="167"/>
        <v>279908509546.28662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279908509546.28662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1166285456.4428608</v>
      </c>
      <c r="L3574" s="444">
        <f t="shared" ca="1" si="167"/>
        <v>281074795002.72949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281074795002.72949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1171144979.1780396</v>
      </c>
      <c r="L3575" s="444">
        <f t="shared" ca="1" si="167"/>
        <v>282245939981.90753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282245939981.90753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1176024749.9246147</v>
      </c>
      <c r="L3576" s="444">
        <f t="shared" ca="1" si="167"/>
        <v>283421964731.83215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283421964731.83215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1180924853.0493007</v>
      </c>
      <c r="L3577" s="444">
        <f t="shared" ca="1" si="167"/>
        <v>284602889584.88147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284602889584.88147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1185845373.2703395</v>
      </c>
      <c r="L3578" s="444">
        <f t="shared" ref="L3578:L3832" ca="1" si="172">I3578-J3578+K3578</f>
        <v>285788734958.15179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285788734958.15179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1190786395.6589658</v>
      </c>
      <c r="L3579" s="444">
        <f t="shared" ca="1" si="172"/>
        <v>286979521353.81073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286979521353.81073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1195748005.640878</v>
      </c>
      <c r="L3580" s="444">
        <f t="shared" ca="1" si="172"/>
        <v>288175269359.4516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288175269359.4516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1200730288.997715</v>
      </c>
      <c r="L3581" s="444">
        <f t="shared" ca="1" si="172"/>
        <v>289375999648.44934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289375999648.44934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1205733331.8685389</v>
      </c>
      <c r="L3582" s="444">
        <f t="shared" ca="1" si="172"/>
        <v>290581732980.31787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290581732980.31787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1210757220.7513244</v>
      </c>
      <c r="L3583" s="444">
        <f t="shared" ca="1" si="172"/>
        <v>291792490201.06921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291792490201.06921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1215802042.5044551</v>
      </c>
      <c r="L3584" s="444">
        <f t="shared" ca="1" si="172"/>
        <v>293008292243.57367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293008292243.57367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1220867884.3482237</v>
      </c>
      <c r="L3585" s="444">
        <f t="shared" ca="1" si="172"/>
        <v>294229160127.92188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294229160127.92188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1225954833.8663411</v>
      </c>
      <c r="L3586" s="444">
        <f t="shared" ca="1" si="172"/>
        <v>295455114961.78821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295455114961.78821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1231062979.0074508</v>
      </c>
      <c r="L3587" s="444">
        <f t="shared" ca="1" si="172"/>
        <v>296686177940.79565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296686177940.79565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1236192408.0866485</v>
      </c>
      <c r="L3588" s="444">
        <f t="shared" ca="1" si="172"/>
        <v>297922370348.88232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297922370348.88232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1241343209.7870097</v>
      </c>
      <c r="L3589" s="444">
        <f t="shared" ca="1" si="172"/>
        <v>299163713558.66931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299163713558.66931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1246515473.1611221</v>
      </c>
      <c r="L3590" s="444">
        <f t="shared" ca="1" si="172"/>
        <v>300410229031.83044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300410229031.83044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1251709287.6326268</v>
      </c>
      <c r="L3591" s="444">
        <f t="shared" ca="1" si="172"/>
        <v>301661938319.46307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301661938319.46307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1256924742.9977627</v>
      </c>
      <c r="L3592" s="444">
        <f t="shared" ca="1" si="172"/>
        <v>302918863062.46082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302918863062.46082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1262161929.4269199</v>
      </c>
      <c r="L3593" s="444">
        <f t="shared" ca="1" si="172"/>
        <v>304181024991.88776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304181024991.88776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1267420937.4661989</v>
      </c>
      <c r="L3594" s="444">
        <f t="shared" ca="1" si="172"/>
        <v>305448445929.35394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305448445929.35394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1272701858.0389748</v>
      </c>
      <c r="L3595" s="444">
        <f t="shared" ca="1" si="172"/>
        <v>306721147787.39294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306721147787.39294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1278004782.4474707</v>
      </c>
      <c r="L3596" s="444">
        <f t="shared" ca="1" si="172"/>
        <v>307999152569.84039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307999152569.84039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1283329802.3743351</v>
      </c>
      <c r="L3597" s="444">
        <f t="shared" ca="1" si="172"/>
        <v>309282482372.21472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309282482372.21472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1288677009.884228</v>
      </c>
      <c r="L3598" s="444">
        <f t="shared" ca="1" si="172"/>
        <v>310571159382.09894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310571159382.09894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1294046497.4254122</v>
      </c>
      <c r="L3599" s="444">
        <f t="shared" ca="1" si="172"/>
        <v>311865205879.52435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311865205879.52435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1299438357.8313515</v>
      </c>
      <c r="L3600" s="444">
        <f t="shared" ca="1" si="172"/>
        <v>313164644237.35571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313164644237.35571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1304852684.3223155</v>
      </c>
      <c r="L3601" s="444">
        <f t="shared" ca="1" si="172"/>
        <v>314469496921.67804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314469496921.67804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1310289570.5069919</v>
      </c>
      <c r="L3602" s="444">
        <f t="shared" ca="1" si="172"/>
        <v>315779786492.18506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315779786492.18506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1315749110.3841045</v>
      </c>
      <c r="L3603" s="444">
        <f t="shared" ca="1" si="172"/>
        <v>317095535602.56915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317095535602.56915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1321231398.344038</v>
      </c>
      <c r="L3604" s="444">
        <f t="shared" ca="1" si="172"/>
        <v>318416767000.91321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318416767000.91321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1326736529.1704717</v>
      </c>
      <c r="L3605" s="444">
        <f t="shared" ca="1" si="172"/>
        <v>319743503530.08368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319743503530.08368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1332264598.0420153</v>
      </c>
      <c r="L3606" s="444">
        <f t="shared" ca="1" si="172"/>
        <v>321075768128.12567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321075768128.12567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1337815700.5338569</v>
      </c>
      <c r="L3607" s="444">
        <f t="shared" ca="1" si="172"/>
        <v>322413583828.65955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322413583828.65955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1343389932.6194148</v>
      </c>
      <c r="L3608" s="444">
        <f t="shared" ca="1" si="172"/>
        <v>323756973761.27893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323756973761.27893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1348987390.6719956</v>
      </c>
      <c r="L3609" s="444">
        <f t="shared" ca="1" si="172"/>
        <v>325105961151.95093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325105961151.95093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1354608171.4664621</v>
      </c>
      <c r="L3610" s="444">
        <f t="shared" ca="1" si="172"/>
        <v>326460569323.41742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326460569323.41742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1360252372.1809058</v>
      </c>
      <c r="L3611" s="444">
        <f t="shared" ca="1" si="172"/>
        <v>327820821695.59833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327820821695.59833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1365920090.3983264</v>
      </c>
      <c r="L3612" s="444">
        <f t="shared" ca="1" si="172"/>
        <v>329186741785.99664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329186741785.99664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1371611424.1083193</v>
      </c>
      <c r="L3613" s="444">
        <f t="shared" ca="1" si="172"/>
        <v>330558353210.10498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330558353210.10498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1377326471.7087708</v>
      </c>
      <c r="L3614" s="444">
        <f t="shared" ca="1" si="172"/>
        <v>331935679681.81372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331935679681.81372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1383065332.0075572</v>
      </c>
      <c r="L3615" s="444">
        <f t="shared" ca="1" si="172"/>
        <v>333318745013.82129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333318745013.82129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1388828104.2242553</v>
      </c>
      <c r="L3616" s="444">
        <f t="shared" ca="1" si="172"/>
        <v>334707573118.04553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334707573118.04553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1394614887.9918563</v>
      </c>
      <c r="L3617" s="444">
        <f t="shared" ca="1" si="172"/>
        <v>336102188006.03741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336102188006.03741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1400425783.3584893</v>
      </c>
      <c r="L3618" s="444">
        <f t="shared" ca="1" si="172"/>
        <v>337502613789.39587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337502613789.39587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1406260890.7891495</v>
      </c>
      <c r="L3619" s="444">
        <f t="shared" ca="1" si="172"/>
        <v>338908874680.185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338908874680.185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1412120311.1674376</v>
      </c>
      <c r="L3620" s="444">
        <f t="shared" ca="1" si="172"/>
        <v>340320994991.35242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340320994991.35242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1418004145.7973018</v>
      </c>
      <c r="L3621" s="444">
        <f t="shared" ca="1" si="172"/>
        <v>341738999137.14972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341738999137.14972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1423912496.4047904</v>
      </c>
      <c r="L3622" s="444">
        <f t="shared" ca="1" si="172"/>
        <v>343162911633.5545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343162911633.5545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1429845465.1398103</v>
      </c>
      <c r="L3623" s="444">
        <f t="shared" ca="1" si="172"/>
        <v>344592757098.69434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344592757098.69434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1435803154.577893</v>
      </c>
      <c r="L3624" s="444">
        <f t="shared" ca="1" si="172"/>
        <v>346028560253.27222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346028560253.27222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1441785667.7219675</v>
      </c>
      <c r="L3625" s="444">
        <f t="shared" ca="1" si="172"/>
        <v>347470345920.9942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347470345920.9942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1447793108.0041425</v>
      </c>
      <c r="L3626" s="444">
        <f t="shared" ca="1" si="172"/>
        <v>348918139028.99835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348918139028.99835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1453825579.2874932</v>
      </c>
      <c r="L3627" s="444">
        <f t="shared" ca="1" si="172"/>
        <v>350371964608.28583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350371964608.28583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1459883185.8678577</v>
      </c>
      <c r="L3628" s="444">
        <f t="shared" ca="1" si="172"/>
        <v>351831847794.15369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351831847794.15369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1465966032.4756403</v>
      </c>
      <c r="L3629" s="444">
        <f t="shared" ca="1" si="172"/>
        <v>353297813826.62933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353297813826.62933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1472074224.2776222</v>
      </c>
      <c r="L3630" s="444">
        <f t="shared" ca="1" si="172"/>
        <v>354769888050.90698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354769888050.90698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1478207866.8787792</v>
      </c>
      <c r="L3631" s="444">
        <f t="shared" ca="1" si="172"/>
        <v>356248095917.78577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356248095917.78577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1484367066.3241074</v>
      </c>
      <c r="L3632" s="444">
        <f t="shared" ca="1" si="172"/>
        <v>357732462984.10986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357732462984.10986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1490551929.1004577</v>
      </c>
      <c r="L3633" s="444">
        <f t="shared" ca="1" si="172"/>
        <v>359223014913.21033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359223014913.21033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1496762562.1383762</v>
      </c>
      <c r="L3634" s="444">
        <f t="shared" ca="1" si="172"/>
        <v>360719777475.34869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360719777475.34869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1502999072.8139529</v>
      </c>
      <c r="L3635" s="444">
        <f t="shared" ca="1" si="172"/>
        <v>362222776548.16266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362222776548.16266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1509261568.9506776</v>
      </c>
      <c r="L3636" s="444">
        <f t="shared" ca="1" si="172"/>
        <v>363732038117.11334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363732038117.11334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1515550158.8213055</v>
      </c>
      <c r="L3637" s="444">
        <f t="shared" ca="1" si="172"/>
        <v>365247588275.93463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365247588275.93463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1521864951.1497276</v>
      </c>
      <c r="L3638" s="444">
        <f t="shared" ca="1" si="172"/>
        <v>366769453227.08435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366769453227.08435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1528206055.1128514</v>
      </c>
      <c r="L3639" s="444">
        <f t="shared" ca="1" si="172"/>
        <v>368297659282.1972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368297659282.1972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1534573580.3424883</v>
      </c>
      <c r="L3640" s="444">
        <f t="shared" ca="1" si="172"/>
        <v>369832232862.53967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369832232862.53967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1540967636.9272487</v>
      </c>
      <c r="L3641" s="444">
        <f t="shared" ca="1" si="172"/>
        <v>371373200499.46692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371373200499.46692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1547388335.4144454</v>
      </c>
      <c r="L3642" s="444">
        <f t="shared" ca="1" si="172"/>
        <v>372920588834.88135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372920588834.88135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1553835786.8120055</v>
      </c>
      <c r="L3643" s="444">
        <f t="shared" ca="1" si="172"/>
        <v>374474424621.69336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374474424621.69336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1560310102.590389</v>
      </c>
      <c r="L3644" s="444">
        <f t="shared" ca="1" si="172"/>
        <v>376034734724.28375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376034734724.28375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1566811394.6845157</v>
      </c>
      <c r="L3645" s="444">
        <f t="shared" ca="1" si="172"/>
        <v>377601546118.96826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377601546118.96826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1573339775.4957011</v>
      </c>
      <c r="L3646" s="444">
        <f t="shared" ca="1" si="172"/>
        <v>379174885894.46399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379174885894.46399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1579895357.8936</v>
      </c>
      <c r="L3647" s="444">
        <f t="shared" ca="1" si="172"/>
        <v>380754781252.3576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380754781252.3576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1586478255.2181566</v>
      </c>
      <c r="L3648" s="444">
        <f t="shared" ca="1" si="172"/>
        <v>382341259507.57574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382341259507.57574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1593088581.2815657</v>
      </c>
      <c r="L3649" s="444">
        <f t="shared" ca="1" si="172"/>
        <v>383934348088.8573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383934348088.8573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1599726450.3702388</v>
      </c>
      <c r="L3650" s="444">
        <f t="shared" ca="1" si="172"/>
        <v>385534074539.22754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385534074539.22754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1606391977.2467813</v>
      </c>
      <c r="L3651" s="444">
        <f t="shared" ca="1" si="172"/>
        <v>387140466516.4743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387140466516.4743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1613085277.1519763</v>
      </c>
      <c r="L3652" s="444">
        <f t="shared" ca="1" si="172"/>
        <v>388753551793.62628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388753551793.62628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1619806465.806776</v>
      </c>
      <c r="L3653" s="444">
        <f t="shared" ca="1" si="172"/>
        <v>390373358259.43304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390373358259.43304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1626555659.4143043</v>
      </c>
      <c r="L3654" s="444">
        <f t="shared" ca="1" si="172"/>
        <v>391999913918.84735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391999913918.84735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1633332974.661864</v>
      </c>
      <c r="L3655" s="444">
        <f t="shared" ca="1" si="172"/>
        <v>393633246893.50922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393633246893.50922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1640138528.722955</v>
      </c>
      <c r="L3656" s="444">
        <f t="shared" ca="1" si="172"/>
        <v>395273385422.23218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395273385422.23218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1646972439.2593007</v>
      </c>
      <c r="L3657" s="444">
        <f t="shared" ca="1" si="172"/>
        <v>396920357861.49146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396920357861.49146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1653834824.4228811</v>
      </c>
      <c r="L3658" s="444">
        <f t="shared" ca="1" si="172"/>
        <v>398574192685.91431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398574192685.91431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1660725802.8579762</v>
      </c>
      <c r="L3659" s="444">
        <f t="shared" ca="1" si="172"/>
        <v>400234918488.77228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400234918488.77228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1667645493.7032177</v>
      </c>
      <c r="L3660" s="444">
        <f t="shared" ca="1" si="172"/>
        <v>401902563982.47552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401902563982.47552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1674594016.593648</v>
      </c>
      <c r="L3661" s="444">
        <f t="shared" ca="1" si="172"/>
        <v>403577157999.06915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403577157999.06915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1681571491.6627882</v>
      </c>
      <c r="L3662" s="444">
        <f t="shared" ca="1" si="172"/>
        <v>405258729490.73193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405258729490.73193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1688578039.5447164</v>
      </c>
      <c r="L3663" s="444">
        <f t="shared" ca="1" si="172"/>
        <v>406947307530.27667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406947307530.27667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1695613781.3761528</v>
      </c>
      <c r="L3664" s="444">
        <f t="shared" ca="1" si="172"/>
        <v>408642921311.65283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408642921311.65283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1702678838.7985535</v>
      </c>
      <c r="L3665" s="444">
        <f t="shared" ca="1" si="172"/>
        <v>410345600150.45142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410345600150.45142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1709773333.9602141</v>
      </c>
      <c r="L3666" s="444">
        <f t="shared" ca="1" si="172"/>
        <v>412055373484.41162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412055373484.41162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1716897389.5183818</v>
      </c>
      <c r="L3667" s="444">
        <f t="shared" ca="1" si="172"/>
        <v>413772270873.92999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413772270873.92999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1724051128.6413748</v>
      </c>
      <c r="L3668" s="444">
        <f t="shared" ca="1" si="172"/>
        <v>415496322002.57135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415496322002.57135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1731234675.0107138</v>
      </c>
      <c r="L3669" s="444">
        <f t="shared" ca="1" si="172"/>
        <v>417227556677.58209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417227556677.58209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1738448152.8232586</v>
      </c>
      <c r="L3670" s="444">
        <f t="shared" ca="1" si="172"/>
        <v>418966004830.40533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418966004830.40533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1745691686.7933555</v>
      </c>
      <c r="L3671" s="444">
        <f t="shared" ca="1" si="172"/>
        <v>420711696517.19867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420711696517.19867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1752965402.1549945</v>
      </c>
      <c r="L3672" s="444">
        <f t="shared" ca="1" si="172"/>
        <v>422464661919.35364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422464661919.35364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1760269424.6639736</v>
      </c>
      <c r="L3673" s="444">
        <f t="shared" ca="1" si="172"/>
        <v>424224931344.01764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424224931344.01764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1767603880.6000736</v>
      </c>
      <c r="L3674" s="444">
        <f t="shared" ca="1" si="172"/>
        <v>425992535224.61774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425992535224.61774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1774968896.7692406</v>
      </c>
      <c r="L3675" s="444">
        <f t="shared" ca="1" si="172"/>
        <v>427767504121.38696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427767504121.38696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1782364600.505779</v>
      </c>
      <c r="L3676" s="444">
        <f t="shared" ca="1" si="172"/>
        <v>429549868721.89276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429549868721.89276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1789791119.6745534</v>
      </c>
      <c r="L3677" s="444">
        <f t="shared" ca="1" si="172"/>
        <v>431339659841.56732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431339659841.56732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1797248582.673197</v>
      </c>
      <c r="L3678" s="444">
        <f t="shared" ca="1" si="172"/>
        <v>433136908424.24054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433136908424.24054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1804737118.4343357</v>
      </c>
      <c r="L3679" s="444">
        <f t="shared" ca="1" si="172"/>
        <v>434941645542.67487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434941645542.67487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1812256856.4278119</v>
      </c>
      <c r="L3680" s="444">
        <f t="shared" ca="1" si="172"/>
        <v>436753902399.10266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436753902399.10266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1819807926.6629274</v>
      </c>
      <c r="L3681" s="444">
        <f t="shared" ca="1" si="172"/>
        <v>438573710325.76556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438573710325.76556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1827390459.6906898</v>
      </c>
      <c r="L3682" s="444">
        <f t="shared" ca="1" si="172"/>
        <v>440401100785.45624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440401100785.45624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1835004586.6060679</v>
      </c>
      <c r="L3683" s="444">
        <f t="shared" ca="1" si="172"/>
        <v>442236105372.06232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442236105372.06232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1842650439.0502596</v>
      </c>
      <c r="L3684" s="444">
        <f t="shared" ca="1" si="172"/>
        <v>444078755811.11255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444078755811.11255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1850328149.2129691</v>
      </c>
      <c r="L3685" s="444">
        <f t="shared" ca="1" si="172"/>
        <v>445929083960.3255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445929083960.3255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1858037849.8346896</v>
      </c>
      <c r="L3686" s="444">
        <f t="shared" ca="1" si="172"/>
        <v>447787121810.16022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447787121810.16022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1865779674.2090008</v>
      </c>
      <c r="L3687" s="444">
        <f t="shared" ca="1" si="172"/>
        <v>449652901484.3692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449652901484.3692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1873553756.1848717</v>
      </c>
      <c r="L3688" s="444">
        <f t="shared" ca="1" si="172"/>
        <v>451526455240.55408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451526455240.55408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1881360230.1689754</v>
      </c>
      <c r="L3689" s="444">
        <f t="shared" ca="1" si="172"/>
        <v>453407815470.72302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453407815470.72302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1889199231.1280127</v>
      </c>
      <c r="L3690" s="444">
        <f t="shared" ca="1" si="172"/>
        <v>455297014701.85101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455297014701.85101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1897070894.5910459</v>
      </c>
      <c r="L3691" s="444">
        <f t="shared" ca="1" si="172"/>
        <v>457194085596.44208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457194085596.44208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1904975356.6518416</v>
      </c>
      <c r="L3692" s="444">
        <f t="shared" ca="1" si="172"/>
        <v>459099060953.09393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459099060953.09393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1912912753.971225</v>
      </c>
      <c r="L3693" s="444">
        <f t="shared" ca="1" si="172"/>
        <v>461011973707.06519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461011973707.06519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1920883223.7794383</v>
      </c>
      <c r="L3694" s="444">
        <f t="shared" ca="1" si="172"/>
        <v>462932856930.8446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462932856930.8446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1928886903.8785191</v>
      </c>
      <c r="L3695" s="444">
        <f t="shared" ca="1" si="172"/>
        <v>464861743834.72314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464861743834.72314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1936923932.6446798</v>
      </c>
      <c r="L3696" s="444">
        <f t="shared" ca="1" si="172"/>
        <v>466798667767.3678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466798667767.3678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1944994449.030699</v>
      </c>
      <c r="L3697" s="444">
        <f t="shared" ca="1" si="172"/>
        <v>468743662216.3985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468743662216.3985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1953098592.568327</v>
      </c>
      <c r="L3698" s="444">
        <f t="shared" ca="1" si="172"/>
        <v>470696760808.9668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470696760808.9668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1961236503.3706949</v>
      </c>
      <c r="L3699" s="444">
        <f t="shared" ca="1" si="172"/>
        <v>472657997312.33746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472657997312.33746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1969408322.1347394</v>
      </c>
      <c r="L3700" s="444">
        <f t="shared" ca="1" si="172"/>
        <v>474627405634.47223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474627405634.47223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1977614190.1436343</v>
      </c>
      <c r="L3701" s="444">
        <f t="shared" ca="1" si="172"/>
        <v>476605019824.61584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476605019824.61584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1985854249.2692327</v>
      </c>
      <c r="L3702" s="444">
        <f t="shared" ca="1" si="172"/>
        <v>478590874073.88507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478590874073.88507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1994128641.9745212</v>
      </c>
      <c r="L3703" s="444">
        <f t="shared" ca="1" si="172"/>
        <v>480585002715.85962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480585002715.85962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2002437511.316082</v>
      </c>
      <c r="L3704" s="444">
        <f t="shared" ca="1" si="172"/>
        <v>482587440227.17572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482587440227.17572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2010781000.9465656</v>
      </c>
      <c r="L3705" s="444">
        <f t="shared" ca="1" si="172"/>
        <v>484598221228.12231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484598221228.12231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2019159255.1171761</v>
      </c>
      <c r="L3706" s="444">
        <f t="shared" ca="1" si="172"/>
        <v>486617380483.2395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486617380483.2395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2027572418.6801646</v>
      </c>
      <c r="L3707" s="444">
        <f t="shared" ca="1" si="172"/>
        <v>488644952901.91968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488644952901.91968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2036020637.091332</v>
      </c>
      <c r="L3708" s="444">
        <f t="shared" ca="1" si="172"/>
        <v>490680973539.01099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490680973539.01099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2044504056.4125459</v>
      </c>
      <c r="L3709" s="444">
        <f t="shared" ca="1" si="172"/>
        <v>492725477595.42352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492725477595.42352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2053022823.3142645</v>
      </c>
      <c r="L3710" s="444">
        <f t="shared" ca="1" si="172"/>
        <v>494778500418.73779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494778500418.73779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2061577085.0780737</v>
      </c>
      <c r="L3711" s="444">
        <f t="shared" ca="1" si="172"/>
        <v>496840077503.81586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496840077503.81586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2070166989.5992324</v>
      </c>
      <c r="L3712" s="444">
        <f t="shared" ca="1" si="172"/>
        <v>498910244493.4151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498910244493.4151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2078792685.3892295</v>
      </c>
      <c r="L3713" s="444">
        <f t="shared" ca="1" si="172"/>
        <v>500989037178.80432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500989037178.80432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2087454321.578351</v>
      </c>
      <c r="L3714" s="444">
        <f t="shared" ca="1" si="172"/>
        <v>503076491500.38269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503076491500.38269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2096152047.9182613</v>
      </c>
      <c r="L3715" s="444">
        <f t="shared" ca="1" si="172"/>
        <v>505172643548.30096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505172643548.30096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2104886014.7845871</v>
      </c>
      <c r="L3716" s="444">
        <f t="shared" ca="1" si="172"/>
        <v>507277529563.08557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507277529563.08557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2113656373.1795232</v>
      </c>
      <c r="L3717" s="444">
        <f t="shared" ca="1" si="172"/>
        <v>509391185936.26508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509391185936.26508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2122463274.7344375</v>
      </c>
      <c r="L3718" s="444">
        <f t="shared" ca="1" si="172"/>
        <v>511513649210.99951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511513649210.99951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2131306871.7124982</v>
      </c>
      <c r="L3719" s="444">
        <f t="shared" ca="1" si="172"/>
        <v>513644956082.71204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513644956082.71204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2140187317.0113001</v>
      </c>
      <c r="L3720" s="444">
        <f t="shared" ca="1" si="172"/>
        <v>515785143399.72333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515785143399.72333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2149104764.165514</v>
      </c>
      <c r="L3721" s="444">
        <f t="shared" ca="1" si="172"/>
        <v>517934248163.88885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517934248163.88885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2158059367.3495369</v>
      </c>
      <c r="L3722" s="444">
        <f t="shared" ca="1" si="172"/>
        <v>520092307531.2384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520092307531.2384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2167051281.3801599</v>
      </c>
      <c r="L3723" s="444">
        <f t="shared" ca="1" si="172"/>
        <v>522259358812.61859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522259358812.61859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2176080661.719244</v>
      </c>
      <c r="L3724" s="444">
        <f t="shared" ca="1" si="172"/>
        <v>524435439474.33783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524435439474.33783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2185147664.4764075</v>
      </c>
      <c r="L3725" s="444">
        <f t="shared" ca="1" si="172"/>
        <v>526620587138.81421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526620587138.81421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2194252446.411726</v>
      </c>
      <c r="L3726" s="444">
        <f t="shared" ca="1" si="172"/>
        <v>528814839585.22595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528814839585.22595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2203395164.9384413</v>
      </c>
      <c r="L3727" s="444">
        <f t="shared" ca="1" si="172"/>
        <v>531018234750.16437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531018234750.16437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2212575978.1256847</v>
      </c>
      <c r="L3728" s="444">
        <f t="shared" ca="1" si="172"/>
        <v>533230810728.29004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533230810728.29004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2221795044.7012086</v>
      </c>
      <c r="L3729" s="444">
        <f t="shared" ca="1" si="172"/>
        <v>535452605772.99127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535452605772.99127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2231052524.0541301</v>
      </c>
      <c r="L3730" s="444">
        <f t="shared" ca="1" si="172"/>
        <v>537683658297.04541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537683658297.04541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2240348576.237689</v>
      </c>
      <c r="L3731" s="444">
        <f t="shared" ca="1" si="172"/>
        <v>539924006873.28308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539924006873.28308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2249683361.972013</v>
      </c>
      <c r="L3732" s="444">
        <f t="shared" ca="1" si="172"/>
        <v>542173690235.25507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542173690235.25507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2259057042.6468959</v>
      </c>
      <c r="L3733" s="444">
        <f t="shared" ca="1" si="172"/>
        <v>544432747277.90198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544432747277.90198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2268469780.3245916</v>
      </c>
      <c r="L3734" s="444">
        <f t="shared" ca="1" si="172"/>
        <v>546701217058.22656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546701217058.22656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2277921737.7426105</v>
      </c>
      <c r="L3735" s="444">
        <f t="shared" ca="1" si="172"/>
        <v>548979138795.96918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548979138795.96918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2287413078.3165383</v>
      </c>
      <c r="L3736" s="444">
        <f t="shared" ca="1" si="172"/>
        <v>551266551874.28577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551266551874.28577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2296943966.1428576</v>
      </c>
      <c r="L3737" s="444">
        <f t="shared" ca="1" si="172"/>
        <v>553563495840.42859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553563495840.42859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2306514566.0017858</v>
      </c>
      <c r="L3738" s="444">
        <f t="shared" ca="1" si="172"/>
        <v>555870010406.43042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555870010406.43042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2316125043.3601265</v>
      </c>
      <c r="L3739" s="444">
        <f t="shared" ca="1" si="172"/>
        <v>558186135449.79053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558186135449.79053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2325775564.3741274</v>
      </c>
      <c r="L3740" s="444">
        <f t="shared" ca="1" si="172"/>
        <v>560511911014.16467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560511911014.16467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2335466295.8923526</v>
      </c>
      <c r="L3741" s="444">
        <f t="shared" ca="1" si="172"/>
        <v>562847377310.05701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562847377310.05701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2345197405.458571</v>
      </c>
      <c r="L3742" s="444">
        <f t="shared" ca="1" si="172"/>
        <v>565192574715.51563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565192574715.51563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2354969061.3146486</v>
      </c>
      <c r="L3743" s="444">
        <f t="shared" ca="1" si="172"/>
        <v>567547543776.83032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567547543776.83032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2364781432.4034595</v>
      </c>
      <c r="L3744" s="444">
        <f t="shared" ca="1" si="172"/>
        <v>569912325209.23376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569912325209.23376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2374634688.3718071</v>
      </c>
      <c r="L3745" s="444">
        <f t="shared" ca="1" si="172"/>
        <v>572286959897.60559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572286959897.60559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2384528999.5733566</v>
      </c>
      <c r="L3746" s="444">
        <f t="shared" ca="1" si="172"/>
        <v>574671488897.17896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574671488897.17896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2394464537.071579</v>
      </c>
      <c r="L3747" s="444">
        <f t="shared" ca="1" si="172"/>
        <v>577065953434.25049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577065953434.25049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2404441472.6427102</v>
      </c>
      <c r="L3748" s="444">
        <f t="shared" ca="1" si="172"/>
        <v>579470394906.89319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579470394906.89319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2414459978.7787218</v>
      </c>
      <c r="L3749" s="444">
        <f t="shared" ca="1" si="172"/>
        <v>581884854885.67188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581884854885.67188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2424520228.6902995</v>
      </c>
      <c r="L3750" s="444">
        <f t="shared" ca="1" si="172"/>
        <v>584309375114.36218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584309375114.36218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2434622396.3098426</v>
      </c>
      <c r="L3751" s="444">
        <f t="shared" ca="1" si="172"/>
        <v>586743997510.672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586743997510.672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2444766656.2944665</v>
      </c>
      <c r="L3752" s="444">
        <f t="shared" ca="1" si="172"/>
        <v>589188764166.96643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589188764166.96643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2454953184.029027</v>
      </c>
      <c r="L3753" s="444">
        <f t="shared" ca="1" si="172"/>
        <v>591643717350.99548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591643717350.99548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2465182155.629148</v>
      </c>
      <c r="L3754" s="444">
        <f t="shared" ca="1" si="172"/>
        <v>594108899506.62463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594108899506.62463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2475453747.9442692</v>
      </c>
      <c r="L3755" s="444">
        <f t="shared" ca="1" si="172"/>
        <v>596584353254.56885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596584353254.56885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2485768138.5607033</v>
      </c>
      <c r="L3756" s="444">
        <f t="shared" ca="1" si="172"/>
        <v>599070121393.12952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599070121393.12952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2496125505.8047061</v>
      </c>
      <c r="L3757" s="444">
        <f t="shared" ca="1" si="172"/>
        <v>601566246898.9342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601566246898.9342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2506526028.7455592</v>
      </c>
      <c r="L3758" s="444">
        <f t="shared" ca="1" si="172"/>
        <v>604072772927.67981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604072772927.67981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2516969887.1986656</v>
      </c>
      <c r="L3759" s="444">
        <f t="shared" ca="1" si="172"/>
        <v>606589742814.87842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606589742814.87842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2527457261.7286601</v>
      </c>
      <c r="L3760" s="444">
        <f t="shared" ca="1" si="172"/>
        <v>609117200076.60706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609117200076.60706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2537988333.6525292</v>
      </c>
      <c r="L3761" s="444">
        <f t="shared" ca="1" si="172"/>
        <v>611655188410.25964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611655188410.25964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2548563285.0427485</v>
      </c>
      <c r="L3762" s="444">
        <f t="shared" ca="1" si="172"/>
        <v>614203751695.30237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614203751695.30237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2559182298.7304263</v>
      </c>
      <c r="L3763" s="444">
        <f t="shared" ca="1" si="172"/>
        <v>616762933994.03284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616762933994.03284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2569845558.3084702</v>
      </c>
      <c r="L3764" s="444">
        <f t="shared" ca="1" si="172"/>
        <v>619332779552.34131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619332779552.34131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2580553248.1347556</v>
      </c>
      <c r="L3765" s="444">
        <f t="shared" ca="1" si="172"/>
        <v>621913332800.47607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621913332800.47607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2591305553.3353171</v>
      </c>
      <c r="L3766" s="444">
        <f t="shared" ca="1" si="172"/>
        <v>624504638353.8114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624504638353.8114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2602102659.8075476</v>
      </c>
      <c r="L3767" s="444">
        <f t="shared" ca="1" si="172"/>
        <v>627106741013.6189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627106741013.6189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2612944754.223412</v>
      </c>
      <c r="L3768" s="444">
        <f t="shared" ca="1" si="172"/>
        <v>629719685767.84229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629719685767.84229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2623832024.0326762</v>
      </c>
      <c r="L3769" s="444">
        <f t="shared" ca="1" si="172"/>
        <v>632343517791.875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632343517791.875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2634764657.466146</v>
      </c>
      <c r="L3770" s="444">
        <f t="shared" ca="1" si="172"/>
        <v>634978282449.34119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634978282449.34119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2645742843.5389214</v>
      </c>
      <c r="L3771" s="444">
        <f t="shared" ca="1" si="172"/>
        <v>637624025292.88013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637624025292.88013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2656766772.0536671</v>
      </c>
      <c r="L3772" s="444">
        <f t="shared" ca="1" si="172"/>
        <v>640280792064.93384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640280792064.93384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2667836633.6038909</v>
      </c>
      <c r="L3773" s="444">
        <f t="shared" ca="1" si="172"/>
        <v>642948628698.53772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642948628698.53772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2678952619.5772405</v>
      </c>
      <c r="L3774" s="444">
        <f t="shared" ca="1" si="172"/>
        <v>645627581318.11499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645627581318.11499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2690114922.1588125</v>
      </c>
      <c r="L3775" s="444">
        <f t="shared" ca="1" si="172"/>
        <v>648317696240.2738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648317696240.2738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2701323734.3344741</v>
      </c>
      <c r="L3776" s="444">
        <f t="shared" ca="1" si="172"/>
        <v>651019019974.60828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651019019974.60828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2712579249.8942013</v>
      </c>
      <c r="L3777" s="444">
        <f t="shared" ca="1" si="172"/>
        <v>653731599224.50244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653731599224.50244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2723881663.4354267</v>
      </c>
      <c r="L3778" s="444">
        <f t="shared" ca="1" si="172"/>
        <v>656455480887.93787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656455480887.93787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2735231170.3664079</v>
      </c>
      <c r="L3779" s="444">
        <f t="shared" ca="1" si="172"/>
        <v>659190712058.30432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659190712058.30432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2746627966.9096012</v>
      </c>
      <c r="L3780" s="444">
        <f t="shared" ca="1" si="172"/>
        <v>661937340025.21387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661937340025.21387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2758072250.1050577</v>
      </c>
      <c r="L3781" s="444">
        <f t="shared" ca="1" si="172"/>
        <v>664695412275.31897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664695412275.31897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2769564217.8138289</v>
      </c>
      <c r="L3782" s="444">
        <f t="shared" ca="1" si="172"/>
        <v>667464976493.13281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667464976493.13281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2781104068.7213869</v>
      </c>
      <c r="L3783" s="444">
        <f t="shared" ca="1" si="172"/>
        <v>670246080561.85425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670246080561.85425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2792692002.3410592</v>
      </c>
      <c r="L3784" s="444">
        <f t="shared" ca="1" si="172"/>
        <v>673038772564.19531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673038772564.19531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2804328219.0174804</v>
      </c>
      <c r="L3785" s="444">
        <f t="shared" ca="1" si="172"/>
        <v>675843100783.21277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675843100783.21277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2816012919.9300532</v>
      </c>
      <c r="L3786" s="444">
        <f t="shared" ca="1" si="172"/>
        <v>678659113703.14282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678659113703.14282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2827746307.0964284</v>
      </c>
      <c r="L3787" s="444">
        <f t="shared" ca="1" si="172"/>
        <v>681486860010.23926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681486860010.23926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2839528583.3759971</v>
      </c>
      <c r="L3788" s="444">
        <f t="shared" ca="1" si="172"/>
        <v>684326388593.61523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684326388593.61523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2851359952.4733968</v>
      </c>
      <c r="L3789" s="444">
        <f t="shared" ca="1" si="172"/>
        <v>687177748546.08862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687177748546.08862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2863240618.9420357</v>
      </c>
      <c r="L3790" s="444">
        <f t="shared" ca="1" si="172"/>
        <v>690040989165.03064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690040989165.03064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2875170788.1876278</v>
      </c>
      <c r="L3791" s="444">
        <f t="shared" ca="1" si="172"/>
        <v>692916159953.21826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692916159953.21826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2887150666.4717426</v>
      </c>
      <c r="L3792" s="444">
        <f t="shared" ca="1" si="172"/>
        <v>695803310619.69006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695803310619.69006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2899180460.9153752</v>
      </c>
      <c r="L3793" s="444">
        <f t="shared" ca="1" si="172"/>
        <v>698702491080.60547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698702491080.60547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2911260379.5025229</v>
      </c>
      <c r="L3794" s="444">
        <f t="shared" ca="1" si="172"/>
        <v>701613751460.10803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701613751460.10803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2923390631.0837836</v>
      </c>
      <c r="L3795" s="444">
        <f t="shared" ca="1" si="172"/>
        <v>704537142091.19177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704537142091.19177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2935571425.3799658</v>
      </c>
      <c r="L3796" s="444">
        <f t="shared" ca="1" si="172"/>
        <v>707472713516.57178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707472713516.57178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2947802972.9857159</v>
      </c>
      <c r="L3797" s="444">
        <f t="shared" ca="1" si="172"/>
        <v>710420516489.5575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710420516489.5575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2960085485.3731561</v>
      </c>
      <c r="L3798" s="444">
        <f t="shared" ca="1" si="172"/>
        <v>713380601974.93066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713380601974.93066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2972419174.8955445</v>
      </c>
      <c r="L3799" s="444">
        <f t="shared" ca="1" si="172"/>
        <v>716353021149.82617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716353021149.82617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2984804254.7909422</v>
      </c>
      <c r="L3800" s="444">
        <f t="shared" ca="1" si="172"/>
        <v>719337825404.61707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719337825404.61707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2997240939.1859045</v>
      </c>
      <c r="L3801" s="444">
        <f t="shared" ca="1" si="172"/>
        <v>722335066343.80298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722335066343.80298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3009729443.0991793</v>
      </c>
      <c r="L3802" s="444">
        <f t="shared" ca="1" si="172"/>
        <v>725344795786.9021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725344795786.9021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3022269982.4454255</v>
      </c>
      <c r="L3803" s="444">
        <f t="shared" ca="1" si="172"/>
        <v>728367065769.34753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728367065769.34753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3034862774.0389481</v>
      </c>
      <c r="L3804" s="444">
        <f t="shared" ca="1" si="172"/>
        <v>731401928543.38647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731401928543.38647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3047508035.5974436</v>
      </c>
      <c r="L3805" s="444">
        <f t="shared" ca="1" si="172"/>
        <v>734449436578.98389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734449436578.98389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3060205985.7457662</v>
      </c>
      <c r="L3806" s="444">
        <f t="shared" ca="1" si="172"/>
        <v>737509642564.72961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737509642564.72961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3072956844.0197067</v>
      </c>
      <c r="L3807" s="444">
        <f t="shared" ca="1" si="172"/>
        <v>740582599408.74927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740582599408.74927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3085760830.8697886</v>
      </c>
      <c r="L3808" s="444">
        <f t="shared" ca="1" si="172"/>
        <v>743668360239.61902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743668360239.61902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3098618167.6650791</v>
      </c>
      <c r="L3809" s="444">
        <f t="shared" ca="1" si="172"/>
        <v>746766978407.28406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746766978407.28406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3111529076.6970167</v>
      </c>
      <c r="L3810" s="444">
        <f t="shared" ca="1" si="172"/>
        <v>749878507483.98108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749878507483.98108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3124493781.1832542</v>
      </c>
      <c r="L3811" s="444">
        <f t="shared" ca="1" si="172"/>
        <v>753003001265.16431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753003001265.16431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3137512505.2715178</v>
      </c>
      <c r="L3812" s="444">
        <f t="shared" ca="1" si="172"/>
        <v>756140513770.43579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756140513770.43579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3150585474.0434823</v>
      </c>
      <c r="L3813" s="444">
        <f t="shared" ca="1" si="172"/>
        <v>759291099244.47925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759291099244.47925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3163712913.5186634</v>
      </c>
      <c r="L3814" s="444">
        <f t="shared" ca="1" si="172"/>
        <v>762454812157.99792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762454812157.99792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3176895050.6583247</v>
      </c>
      <c r="L3815" s="444">
        <f t="shared" ca="1" si="172"/>
        <v>765631707208.65625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765631707208.65625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3190132113.369401</v>
      </c>
      <c r="L3816" s="444">
        <f t="shared" ca="1" si="172"/>
        <v>768821839322.02563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768821839322.02563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3203424330.50844</v>
      </c>
      <c r="L3817" s="444">
        <f t="shared" ca="1" si="172"/>
        <v>772025263652.53406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772025263652.53406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3216771931.8855586</v>
      </c>
      <c r="L3818" s="444">
        <f t="shared" ca="1" si="172"/>
        <v>775242035584.41956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775242035584.41956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3230175148.268415</v>
      </c>
      <c r="L3819" s="444">
        <f t="shared" ca="1" si="172"/>
        <v>778472210732.68799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778472210732.68799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3243634211.3862</v>
      </c>
      <c r="L3820" s="444">
        <f t="shared" ca="1" si="172"/>
        <v>781715844944.07422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781715844944.07422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3257149353.9336424</v>
      </c>
      <c r="L3821" s="444">
        <f t="shared" ca="1" si="172"/>
        <v>784972994298.00781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784972994298.00781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3270720809.5750327</v>
      </c>
      <c r="L3822" s="444">
        <f t="shared" ca="1" si="172"/>
        <v>788243715107.58289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788243715107.58289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3284348812.9482622</v>
      </c>
      <c r="L3823" s="444">
        <f t="shared" ca="1" si="172"/>
        <v>791528063920.53113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791528063920.53113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3298033599.6688795</v>
      </c>
      <c r="L3824" s="444">
        <f t="shared" ca="1" si="172"/>
        <v>794826097520.19995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794826097520.19995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3311775406.3341665</v>
      </c>
      <c r="L3825" s="444">
        <f t="shared" ca="1" si="172"/>
        <v>798137872926.53406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798137872926.53406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3325574470.527225</v>
      </c>
      <c r="L3826" s="444">
        <f t="shared" ca="1" si="172"/>
        <v>801463447397.06128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801463447397.06128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3339431030.8210888</v>
      </c>
      <c r="L3827" s="444">
        <f t="shared" ca="1" si="172"/>
        <v>804802878427.88232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804802878427.88232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3353345326.7828431</v>
      </c>
      <c r="L3828" s="444">
        <f t="shared" ca="1" si="172"/>
        <v>808156223754.66516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808156223754.66516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3367317598.9777713</v>
      </c>
      <c r="L3829" s="444">
        <f t="shared" ca="1" si="172"/>
        <v>811523541353.64294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811523541353.64294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3381348088.9735122</v>
      </c>
      <c r="L3830" s="444">
        <f t="shared" ca="1" si="172"/>
        <v>814904889442.61646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814904889442.61646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3395437039.3442354</v>
      </c>
      <c r="L3831" s="444">
        <f t="shared" ca="1" si="172"/>
        <v>818300326481.96069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818300326481.96069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3409584693.6748362</v>
      </c>
      <c r="L3832" s="444">
        <f t="shared" ca="1" si="172"/>
        <v>821709911175.6355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821709911175.6355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3423791296.5651479</v>
      </c>
      <c r="L3833" s="444">
        <f t="shared" ref="L3833:L4087" ca="1" si="177">I3833-J3833+K3833</f>
        <v>825133702472.20068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825133702472.20068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3438057093.6341696</v>
      </c>
      <c r="L3834" s="444">
        <f t="shared" ca="1" si="177"/>
        <v>828571759565.83484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828571759565.83484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3452382331.5243115</v>
      </c>
      <c r="L3835" s="444">
        <f t="shared" ca="1" si="177"/>
        <v>832024141897.35913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832024141897.35913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3466767257.905663</v>
      </c>
      <c r="L3836" s="444">
        <f t="shared" ca="1" si="177"/>
        <v>835490909155.26477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835490909155.26477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3481212121.4802699</v>
      </c>
      <c r="L3837" s="444">
        <f t="shared" ca="1" si="177"/>
        <v>838972121276.745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838972121276.745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3495717171.9864373</v>
      </c>
      <c r="L3838" s="444">
        <f t="shared" ca="1" si="177"/>
        <v>842467838448.73145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842467838448.73145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3510282660.2030478</v>
      </c>
      <c r="L3839" s="444">
        <f t="shared" ca="1" si="177"/>
        <v>845978121108.93445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845978121108.93445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3524908837.9538937</v>
      </c>
      <c r="L3840" s="444">
        <f t="shared" ca="1" si="177"/>
        <v>849503029946.88831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849503029946.88831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3539595958.1120343</v>
      </c>
      <c r="L3841" s="444">
        <f t="shared" ca="1" si="177"/>
        <v>853042625905.00037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853042625905.00037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3554344274.6041679</v>
      </c>
      <c r="L3842" s="444">
        <f t="shared" ca="1" si="177"/>
        <v>856596970179.60449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856596970179.60449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3569154042.4150186</v>
      </c>
      <c r="L3843" s="444">
        <f t="shared" ca="1" si="177"/>
        <v>860166124222.01953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860166124222.01953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3584025517.5917478</v>
      </c>
      <c r="L3844" s="444">
        <f t="shared" ca="1" si="177"/>
        <v>863750149739.61133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863750149739.61133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3598958957.2483807</v>
      </c>
      <c r="L3845" s="444">
        <f t="shared" ca="1" si="177"/>
        <v>867349108696.85974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867349108696.85974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3613954619.5702491</v>
      </c>
      <c r="L3846" s="444">
        <f t="shared" ca="1" si="177"/>
        <v>870963063316.42993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870963063316.42993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3629012763.8184581</v>
      </c>
      <c r="L3847" s="444">
        <f t="shared" ca="1" si="177"/>
        <v>874592076080.24841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874592076080.24841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3644133650.3343682</v>
      </c>
      <c r="L3848" s="444">
        <f t="shared" ca="1" si="177"/>
        <v>878236209730.58276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878236209730.58276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3659317540.5440955</v>
      </c>
      <c r="L3849" s="444">
        <f t="shared" ca="1" si="177"/>
        <v>881895527271.12683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881895527271.12683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3674564696.9630284</v>
      </c>
      <c r="L3850" s="444">
        <f t="shared" ca="1" si="177"/>
        <v>885570091968.08984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885570091968.08984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3689875383.2003741</v>
      </c>
      <c r="L3851" s="444">
        <f t="shared" ca="1" si="177"/>
        <v>889259967351.29016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889259967351.29016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3705249863.9637089</v>
      </c>
      <c r="L3852" s="444">
        <f t="shared" ca="1" si="177"/>
        <v>892965217215.25391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892965217215.25391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3720688405.0635571</v>
      </c>
      <c r="L3853" s="444">
        <f t="shared" ca="1" si="177"/>
        <v>896685905620.3175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896685905620.3175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3736191273.4179897</v>
      </c>
      <c r="L3854" s="444">
        <f t="shared" ca="1" si="177"/>
        <v>900422096893.73547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900422096893.73547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3751758737.0572314</v>
      </c>
      <c r="L3855" s="444">
        <f t="shared" ca="1" si="177"/>
        <v>904173855630.79272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904173855630.79272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3767391065.1283031</v>
      </c>
      <c r="L3856" s="444">
        <f t="shared" ca="1" si="177"/>
        <v>907941246695.92102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907941246695.92102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3783088527.8996716</v>
      </c>
      <c r="L3857" s="444">
        <f t="shared" ca="1" si="177"/>
        <v>911724335223.82068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911724335223.82068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3798851396.7659187</v>
      </c>
      <c r="L3858" s="444">
        <f t="shared" ca="1" si="177"/>
        <v>915523186620.58655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915523186620.58655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3814679944.2524438</v>
      </c>
      <c r="L3859" s="444">
        <f t="shared" ca="1" si="177"/>
        <v>919337866564.83899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919337866564.83899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3830574444.0201626</v>
      </c>
      <c r="L3860" s="444">
        <f t="shared" ca="1" si="177"/>
        <v>923168441008.85913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923168441008.85913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3846535170.8702464</v>
      </c>
      <c r="L3861" s="444">
        <f t="shared" ca="1" si="177"/>
        <v>927014976179.72937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927014976179.72937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3862562400.7488718</v>
      </c>
      <c r="L3862" s="444">
        <f t="shared" ca="1" si="177"/>
        <v>930877538580.47827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930877538580.47827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3878656410.7519927</v>
      </c>
      <c r="L3863" s="444">
        <f t="shared" ca="1" si="177"/>
        <v>934756194991.23022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934756194991.23022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3894817479.130126</v>
      </c>
      <c r="L3864" s="444">
        <f t="shared" ca="1" si="177"/>
        <v>938651012470.36035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938651012470.36035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3911045885.2931676</v>
      </c>
      <c r="L3865" s="444">
        <f t="shared" ca="1" si="177"/>
        <v>942562058355.65356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942562058355.65356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3927341909.8152232</v>
      </c>
      <c r="L3866" s="444">
        <f t="shared" ca="1" si="177"/>
        <v>946489400265.46875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946489400265.46875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3943705834.4394531</v>
      </c>
      <c r="L3867" s="444">
        <f t="shared" ca="1" si="177"/>
        <v>950433106099.9082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950433106099.9082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3960137942.0829506</v>
      </c>
      <c r="L3868" s="444">
        <f t="shared" ca="1" si="177"/>
        <v>954393244041.99121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954393244041.99121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3976638516.84163</v>
      </c>
      <c r="L3869" s="444">
        <f t="shared" ca="1" si="177"/>
        <v>958369882558.83289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958369882558.83289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3993207843.9951367</v>
      </c>
      <c r="L3870" s="444">
        <f t="shared" ca="1" si="177"/>
        <v>962363090402.828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962363090402.828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4009846210.0117831</v>
      </c>
      <c r="L3871" s="444">
        <f t="shared" ca="1" si="177"/>
        <v>966372936612.83984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966372936612.83984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4026553902.5534992</v>
      </c>
      <c r="L3872" s="444">
        <f t="shared" ca="1" si="177"/>
        <v>970399490515.39331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970399490515.39331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4043331210.4808054</v>
      </c>
      <c r="L3873" s="444">
        <f t="shared" ca="1" si="177"/>
        <v>974442821725.87415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974442821725.87415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4060178423.8578091</v>
      </c>
      <c r="L3874" s="444">
        <f t="shared" ca="1" si="177"/>
        <v>978503000149.73193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978503000149.73193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4077095833.9572163</v>
      </c>
      <c r="L3875" s="444">
        <f t="shared" ca="1" si="177"/>
        <v>982580095983.68921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982580095983.68921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4094083733.2653713</v>
      </c>
      <c r="L3876" s="444">
        <f t="shared" ca="1" si="177"/>
        <v>986674179716.95459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986674179716.95459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4111142415.4873109</v>
      </c>
      <c r="L3877" s="444">
        <f t="shared" ca="1" si="177"/>
        <v>990785322132.44189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990785322132.44189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4128272175.5518413</v>
      </c>
      <c r="L3878" s="444">
        <f t="shared" ca="1" si="177"/>
        <v>994913594307.99377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994913594307.99377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4145473309.6166406</v>
      </c>
      <c r="L3879" s="444">
        <f t="shared" ca="1" si="177"/>
        <v>999059067617.61047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999059067617.61047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4162746115.0733771</v>
      </c>
      <c r="L3880" s="444">
        <f t="shared" ca="1" si="177"/>
        <v>1003221813732.6838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1003221813732.6838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4180090890.5528488</v>
      </c>
      <c r="L3881" s="444">
        <f t="shared" ca="1" si="177"/>
        <v>1007401904623.2367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1007401904623.2367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4197507935.9301524</v>
      </c>
      <c r="L3882" s="444">
        <f t="shared" ca="1" si="177"/>
        <v>1011599412559.1669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1011599412559.1669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4214997552.3298621</v>
      </c>
      <c r="L3883" s="444">
        <f t="shared" ca="1" si="177"/>
        <v>1015814410111.4967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1015814410111.4967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4232560042.1312361</v>
      </c>
      <c r="L3884" s="444">
        <f t="shared" ca="1" si="177"/>
        <v>1020046970153.6279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1020046970153.6279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4250195708.9734497</v>
      </c>
      <c r="L3885" s="444">
        <f t="shared" ca="1" si="177"/>
        <v>1024297165862.6013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1024297165862.6013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4267904857.760839</v>
      </c>
      <c r="L3886" s="444">
        <f t="shared" ca="1" si="177"/>
        <v>1028565070720.3622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1028565070720.3622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4285687794.6681757</v>
      </c>
      <c r="L3887" s="444">
        <f t="shared" ca="1" si="177"/>
        <v>1032850758515.0304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1032850758515.0304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4303544827.1459608</v>
      </c>
      <c r="L3888" s="444">
        <f t="shared" ca="1" si="177"/>
        <v>1037154303342.1764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1037154303342.1764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4321476263.9257345</v>
      </c>
      <c r="L3889" s="444">
        <f t="shared" ca="1" si="177"/>
        <v>1041475779606.1022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1041475779606.1022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4339482415.0254259</v>
      </c>
      <c r="L3890" s="444">
        <f t="shared" ca="1" si="177"/>
        <v>1045815262021.1276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1045815262021.1276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4357563591.7546978</v>
      </c>
      <c r="L3891" s="444">
        <f t="shared" ca="1" si="177"/>
        <v>1050172825612.8822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1050172825612.8822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4375720106.7203426</v>
      </c>
      <c r="L3892" s="444">
        <f t="shared" ca="1" si="177"/>
        <v>1054548545719.6025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1054548545719.6025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4393952273.8316774</v>
      </c>
      <c r="L3893" s="444">
        <f t="shared" ca="1" si="177"/>
        <v>1058942497993.4342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1058942497993.4342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4412260408.3059759</v>
      </c>
      <c r="L3894" s="444">
        <f t="shared" ca="1" si="177"/>
        <v>1063354758401.7402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1063354758401.7402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4430644826.6739168</v>
      </c>
      <c r="L3895" s="444">
        <f t="shared" ca="1" si="177"/>
        <v>1067785403228.4142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1067785403228.4142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4449105846.785059</v>
      </c>
      <c r="L3896" s="444">
        <f t="shared" ca="1" si="177"/>
        <v>1072234509075.1992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1072234509075.1992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4467643787.8133297</v>
      </c>
      <c r="L3897" s="444">
        <f t="shared" ca="1" si="177"/>
        <v>1076702152863.0126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1076702152863.0126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4486258970.2625523</v>
      </c>
      <c r="L3898" s="444">
        <f t="shared" ca="1" si="177"/>
        <v>1081188411833.2751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1081188411833.2751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4504951715.9719801</v>
      </c>
      <c r="L3899" s="444">
        <f t="shared" ca="1" si="177"/>
        <v>1085693363549.2471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1085693363549.2471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4523722348.1218624</v>
      </c>
      <c r="L3900" s="444">
        <f t="shared" ca="1" si="177"/>
        <v>1090217085897.3689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1090217085897.3689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4542571191.2390366</v>
      </c>
      <c r="L3901" s="444">
        <f t="shared" ca="1" si="177"/>
        <v>1094759657088.6079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1094759657088.6079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4561498571.2025328</v>
      </c>
      <c r="L3902" s="444">
        <f t="shared" ca="1" si="177"/>
        <v>1099321155659.8104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1099321155659.8104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4580504815.2492104</v>
      </c>
      <c r="L3903" s="444">
        <f t="shared" ca="1" si="177"/>
        <v>1103901660475.0596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1103901660475.0596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4599590251.9794149</v>
      </c>
      <c r="L3904" s="444">
        <f t="shared" ca="1" si="177"/>
        <v>1108501250727.0391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1108501250727.0391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4618755211.3626623</v>
      </c>
      <c r="L3905" s="444">
        <f t="shared" ca="1" si="177"/>
        <v>1113120005938.4016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1113120005938.4016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4638000024.7433395</v>
      </c>
      <c r="L3906" s="444">
        <f t="shared" ca="1" si="177"/>
        <v>1117758005963.145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1117758005963.145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4657325024.8464375</v>
      </c>
      <c r="L3907" s="444">
        <f t="shared" ca="1" si="177"/>
        <v>1122415330987.9915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1122415330987.9915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4676730545.7832975</v>
      </c>
      <c r="L3908" s="444">
        <f t="shared" ca="1" si="177"/>
        <v>1127092061533.7747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1127092061533.7747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4696216923.057394</v>
      </c>
      <c r="L3909" s="444">
        <f t="shared" ca="1" si="177"/>
        <v>1131788278456.832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1131788278456.832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4715784493.5701332</v>
      </c>
      <c r="L3910" s="444">
        <f t="shared" ca="1" si="177"/>
        <v>1136504062950.4021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1136504062950.4021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4735433595.6266756</v>
      </c>
      <c r="L3911" s="444">
        <f t="shared" ca="1" si="177"/>
        <v>1141239496546.0288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1141239496546.0288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4755164568.9417868</v>
      </c>
      <c r="L3912" s="444">
        <f t="shared" ca="1" si="177"/>
        <v>1145994661114.9707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1145994661114.9707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4774977754.6457109</v>
      </c>
      <c r="L3913" s="444">
        <f t="shared" ca="1" si="177"/>
        <v>1150769638869.6165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1150769638869.6165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4794873495.2900686</v>
      </c>
      <c r="L3914" s="444">
        <f t="shared" ca="1" si="177"/>
        <v>1155564512364.9065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1155564512364.9065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4814852134.8537769</v>
      </c>
      <c r="L3915" s="444">
        <f t="shared" ca="1" si="177"/>
        <v>1160379364499.7603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1160379364499.7603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4834914018.7490005</v>
      </c>
      <c r="L3916" s="444">
        <f t="shared" ca="1" si="177"/>
        <v>1165214278518.5093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1165214278518.5093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4855059493.8271217</v>
      </c>
      <c r="L3917" s="444">
        <f t="shared" ca="1" si="177"/>
        <v>1170069338012.3364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1170069338012.3364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4875288908.3847351</v>
      </c>
      <c r="L3918" s="444">
        <f t="shared" ca="1" si="177"/>
        <v>1174944626920.7212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1174944626920.7212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4895602612.169672</v>
      </c>
      <c r="L3919" s="444">
        <f t="shared" ca="1" si="177"/>
        <v>1179840229532.8909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1179840229532.8909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4916000956.3870449</v>
      </c>
      <c r="L3920" s="444">
        <f t="shared" ca="1" si="177"/>
        <v>1184756230489.2778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1184756230489.2778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4936484293.7053242</v>
      </c>
      <c r="L3921" s="444">
        <f t="shared" ca="1" si="177"/>
        <v>1189692714782.9832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1189692714782.9832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4957052978.2624302</v>
      </c>
      <c r="L3922" s="444">
        <f t="shared" ca="1" si="177"/>
        <v>1194649767761.2456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1194649767761.2456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4977707365.6718569</v>
      </c>
      <c r="L3923" s="444">
        <f t="shared" ca="1" si="177"/>
        <v>1199627475126.9175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1199627475126.9175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4998447813.0288229</v>
      </c>
      <c r="L3924" s="444">
        <f t="shared" ca="1" si="177"/>
        <v>1204625922939.9463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1204625922939.9463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5019274678.9164429</v>
      </c>
      <c r="L3925" s="444">
        <f t="shared" ca="1" si="177"/>
        <v>1209645197618.8628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1209645197618.8628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5040188323.4119282</v>
      </c>
      <c r="L3926" s="444">
        <f t="shared" ca="1" si="177"/>
        <v>1214685385942.2747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1214685385942.2747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5061189108.0928106</v>
      </c>
      <c r="L3927" s="444">
        <f t="shared" ca="1" si="177"/>
        <v>1219746575050.3674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1219746575050.3674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5082277396.0431976</v>
      </c>
      <c r="L3928" s="444">
        <f t="shared" ca="1" si="177"/>
        <v>1224828852446.4106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1224828852446.4106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5103453551.8600445</v>
      </c>
      <c r="L3929" s="444">
        <f t="shared" ca="1" si="177"/>
        <v>1229932305998.2708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1229932305998.2708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5124717941.659461</v>
      </c>
      <c r="L3930" s="444">
        <f t="shared" ca="1" si="177"/>
        <v>1235057023939.9302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1235057023939.9302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5146070933.0830421</v>
      </c>
      <c r="L3931" s="444">
        <f t="shared" ca="1" si="177"/>
        <v>1240203094873.0132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1240203094873.0132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5167512895.3042212</v>
      </c>
      <c r="L3932" s="444">
        <f t="shared" ca="1" si="177"/>
        <v>1245370607768.3174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1245370607768.3174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5189044199.0346556</v>
      </c>
      <c r="L3933" s="444">
        <f t="shared" ca="1" si="177"/>
        <v>1250559651967.3521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1250559651967.3521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5210665216.5306339</v>
      </c>
      <c r="L3934" s="444">
        <f t="shared" ca="1" si="177"/>
        <v>1255770317183.8826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1255770317183.8826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5232376321.5995102</v>
      </c>
      <c r="L3935" s="444">
        <f t="shared" ca="1" si="177"/>
        <v>1261002693505.4822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1261002693505.4822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5254177889.6061754</v>
      </c>
      <c r="L3936" s="444">
        <f t="shared" ca="1" si="177"/>
        <v>1266256871395.0884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1266256871395.0884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5276070297.4795351</v>
      </c>
      <c r="L3937" s="444">
        <f t="shared" ca="1" si="177"/>
        <v>1271532941692.5679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1271532941692.5679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5298053923.7190323</v>
      </c>
      <c r="L3938" s="444">
        <f t="shared" ca="1" si="177"/>
        <v>1276830995616.2869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1276830995616.2869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5320129148.4011955</v>
      </c>
      <c r="L3939" s="444">
        <f t="shared" ca="1" si="177"/>
        <v>1282151124764.688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1282151124764.688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5342296353.1862001</v>
      </c>
      <c r="L3940" s="444">
        <f t="shared" ca="1" si="177"/>
        <v>1287493421117.8743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1287493421117.8743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5364555921.3244762</v>
      </c>
      <c r="L3941" s="444">
        <f t="shared" ca="1" si="177"/>
        <v>1292857977039.1987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1292857977039.1987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5386908237.6633282</v>
      </c>
      <c r="L3942" s="444">
        <f t="shared" ca="1" si="177"/>
        <v>1298244885276.8621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1298244885276.8621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5409353688.6535921</v>
      </c>
      <c r="L3943" s="444">
        <f t="shared" ca="1" si="177"/>
        <v>1303654238965.5156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1303654238965.5156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5431892662.3563147</v>
      </c>
      <c r="L3944" s="444">
        <f t="shared" ca="1" si="177"/>
        <v>1309086131627.8718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1309086131627.8718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5454525548.4494658</v>
      </c>
      <c r="L3945" s="444">
        <f t="shared" ca="1" si="177"/>
        <v>1314540657176.3213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1314540657176.3213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5477252738.2346716</v>
      </c>
      <c r="L3946" s="444">
        <f t="shared" ca="1" si="177"/>
        <v>1320017909914.5559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1320017909914.5559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5500074624.6439829</v>
      </c>
      <c r="L3947" s="444">
        <f t="shared" ca="1" si="177"/>
        <v>1325517984539.2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1325517984539.2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5522991602.246666</v>
      </c>
      <c r="L3948" s="444">
        <f t="shared" ca="1" si="177"/>
        <v>1331040976141.4465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1331040976141.4465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5546004067.2560272</v>
      </c>
      <c r="L3949" s="444">
        <f t="shared" ca="1" si="177"/>
        <v>1336586980208.7026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1336586980208.7026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5569112417.5362606</v>
      </c>
      <c r="L3950" s="444">
        <f t="shared" ca="1" si="177"/>
        <v>1342156092626.239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1342156092626.239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5592317052.6093292</v>
      </c>
      <c r="L3951" s="444">
        <f t="shared" ca="1" si="177"/>
        <v>1347748409678.8484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1347748409678.8484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5615618373.6618681</v>
      </c>
      <c r="L3952" s="444">
        <f t="shared" ca="1" si="177"/>
        <v>1353364028052.5103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1353364028052.5103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5639016783.5521259</v>
      </c>
      <c r="L3953" s="444">
        <f t="shared" ca="1" si="177"/>
        <v>1359003044836.0625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1359003044836.0625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5662512686.816927</v>
      </c>
      <c r="L3954" s="444">
        <f t="shared" ca="1" si="177"/>
        <v>1364665557522.8794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1364665557522.8794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5686106489.6786642</v>
      </c>
      <c r="L3955" s="444">
        <f t="shared" ca="1" si="177"/>
        <v>1370351664012.5581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1370351664012.5581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5709798600.0523252</v>
      </c>
      <c r="L3956" s="444">
        <f t="shared" ca="1" si="177"/>
        <v>1376061462612.6104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1376061462612.6104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5733589427.5525427</v>
      </c>
      <c r="L3957" s="444">
        <f t="shared" ca="1" si="177"/>
        <v>1381795052040.1628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1381795052040.1628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5757479383.5006781</v>
      </c>
      <c r="L3958" s="444">
        <f t="shared" ca="1" si="177"/>
        <v>1387552531423.6636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1387552531423.6636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5781468880.9319315</v>
      </c>
      <c r="L3959" s="444">
        <f t="shared" ca="1" si="177"/>
        <v>1393334000304.5955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1393334000304.5955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5805558334.6024809</v>
      </c>
      <c r="L3960" s="444">
        <f t="shared" ca="1" si="177"/>
        <v>1399139558639.198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1399139558639.198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5829748160.9966583</v>
      </c>
      <c r="L3961" s="444">
        <f t="shared" ca="1" si="177"/>
        <v>1404969306800.1946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1404969306800.1946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5854038778.3341436</v>
      </c>
      <c r="L3962" s="444">
        <f t="shared" ca="1" si="177"/>
        <v>1410823345578.5288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1410823345578.5288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5878430606.5772038</v>
      </c>
      <c r="L3963" s="444">
        <f t="shared" ca="1" si="177"/>
        <v>1416701776185.106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1416701776185.106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5902924067.4379416</v>
      </c>
      <c r="L3964" s="444">
        <f t="shared" ca="1" si="177"/>
        <v>1422604700252.5439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1422604700252.5439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5927519584.3856001</v>
      </c>
      <c r="L3965" s="444">
        <f t="shared" ca="1" si="177"/>
        <v>1428532219836.9294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1428532219836.9294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5952217582.6538725</v>
      </c>
      <c r="L3966" s="444">
        <f t="shared" ca="1" si="177"/>
        <v>1434484437419.5833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1434484437419.5833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5977018489.2482634</v>
      </c>
      <c r="L3967" s="444">
        <f t="shared" ca="1" si="177"/>
        <v>1440461455908.8315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1440461455908.8315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6001922732.9534645</v>
      </c>
      <c r="L3968" s="444">
        <f t="shared" ca="1" si="177"/>
        <v>1446463378641.7849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1446463378641.7849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6026930744.3407707</v>
      </c>
      <c r="L3969" s="444">
        <f t="shared" ca="1" si="177"/>
        <v>1452490309386.1257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1452490309386.1257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6052042955.7755241</v>
      </c>
      <c r="L3970" s="444">
        <f t="shared" ca="1" si="177"/>
        <v>1458542352341.9014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1458542352341.9014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6077259801.4245892</v>
      </c>
      <c r="L3971" s="444">
        <f t="shared" ca="1" si="177"/>
        <v>1464619612143.3259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1464619612143.3259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6102581717.2638578</v>
      </c>
      <c r="L3972" s="444">
        <f t="shared" ca="1" si="177"/>
        <v>1470722193860.5898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1470722193860.5898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6128009141.0857906</v>
      </c>
      <c r="L3973" s="444">
        <f t="shared" ca="1" si="177"/>
        <v>1476850203001.6755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1476850203001.6755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6153542512.5069809</v>
      </c>
      <c r="L3974" s="444">
        <f t="shared" ca="1" si="177"/>
        <v>1483003745514.1826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1483003745514.1826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6179182272.9757605</v>
      </c>
      <c r="L3975" s="444">
        <f t="shared" ca="1" si="177"/>
        <v>1489182927787.1584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1489182927787.1584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6204928865.7798271</v>
      </c>
      <c r="L3976" s="444">
        <f t="shared" ca="1" si="177"/>
        <v>1495387856652.9382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1495387856652.9382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6230782736.0539093</v>
      </c>
      <c r="L3977" s="444">
        <f t="shared" ca="1" si="177"/>
        <v>1501618639388.9922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1501618639388.9922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6256744330.787467</v>
      </c>
      <c r="L3978" s="444">
        <f t="shared" ca="1" si="177"/>
        <v>1507875383719.7795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1507875383719.7795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6282814098.8324146</v>
      </c>
      <c r="L3979" s="444">
        <f t="shared" ca="1" si="177"/>
        <v>1514158197818.6121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1514158197818.6121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6308992490.9108839</v>
      </c>
      <c r="L3980" s="444">
        <f t="shared" ca="1" si="177"/>
        <v>1520467190309.5229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1520467190309.5229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6335279959.6230125</v>
      </c>
      <c r="L3981" s="444">
        <f t="shared" ca="1" si="177"/>
        <v>1526802470269.146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1526802470269.146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6361676959.4547749</v>
      </c>
      <c r="L3982" s="444">
        <f t="shared" ca="1" si="177"/>
        <v>1533164147228.6008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1533164147228.6008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6388183946.7858372</v>
      </c>
      <c r="L3983" s="444">
        <f t="shared" ca="1" si="177"/>
        <v>1539552331175.3867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1539552331175.3867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6414801379.8974447</v>
      </c>
      <c r="L3984" s="444">
        <f t="shared" ca="1" si="177"/>
        <v>1545967132555.2842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1545967132555.2842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6441529718.9803505</v>
      </c>
      <c r="L3985" s="444">
        <f t="shared" ca="1" si="177"/>
        <v>1552408662274.2646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1552408662274.2646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6468369426.1427689</v>
      </c>
      <c r="L3986" s="444">
        <f t="shared" ca="1" si="177"/>
        <v>1558877031700.4075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1558877031700.4075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6495320965.4183645</v>
      </c>
      <c r="L3987" s="444">
        <f t="shared" ca="1" si="177"/>
        <v>1565372352665.8259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1565372352665.8259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6522384802.7742748</v>
      </c>
      <c r="L3988" s="444">
        <f t="shared" ca="1" si="177"/>
        <v>1571894737468.6001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1571894737468.6001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6549561406.1191673</v>
      </c>
      <c r="L3989" s="444">
        <f t="shared" ca="1" si="177"/>
        <v>1578444298874.7192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1578444298874.7192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6576851245.3113298</v>
      </c>
      <c r="L3990" s="444">
        <f t="shared" ca="1" si="177"/>
        <v>1585021150120.0305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1585021150120.0305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6604254792.1667938</v>
      </c>
      <c r="L3991" s="444">
        <f t="shared" ca="1" si="177"/>
        <v>1591625404912.1973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1591625404912.1973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6631772520.4674883</v>
      </c>
      <c r="L3992" s="444">
        <f t="shared" ca="1" si="177"/>
        <v>1598257177432.6648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1598257177432.6648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6659404905.9694366</v>
      </c>
      <c r="L3993" s="444">
        <f t="shared" ca="1" si="177"/>
        <v>1604916582338.6343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1604916582338.6343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6687152426.4109764</v>
      </c>
      <c r="L3994" s="444">
        <f t="shared" ca="1" si="177"/>
        <v>1611603734765.0452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1611603734765.0452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6715015561.5210218</v>
      </c>
      <c r="L3995" s="444">
        <f t="shared" ca="1" si="177"/>
        <v>1618318750326.5662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1618318750326.5662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6742994793.027359</v>
      </c>
      <c r="L3996" s="444">
        <f t="shared" ca="1" si="177"/>
        <v>1625061745119.5935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1625061745119.5935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6771090604.6649733</v>
      </c>
      <c r="L3997" s="444">
        <f t="shared" ca="1" si="177"/>
        <v>1631832835724.2585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1631832835724.2585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6799303482.1844101</v>
      </c>
      <c r="L3998" s="444">
        <f t="shared" ca="1" si="177"/>
        <v>1638632139206.4429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1638632139206.4429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6827633913.3601789</v>
      </c>
      <c r="L3999" s="444">
        <f t="shared" ca="1" si="177"/>
        <v>1645459773119.803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1645459773119.803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6856082387.9991789</v>
      </c>
      <c r="L4000" s="444">
        <f t="shared" ca="1" si="177"/>
        <v>1652315855507.8022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1652315855507.8022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6884649397.9491758</v>
      </c>
      <c r="L4001" s="444">
        <f t="shared" ca="1" si="177"/>
        <v>1659200504905.7515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1659200504905.7515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6913335437.1072979</v>
      </c>
      <c r="L4002" s="444">
        <f t="shared" ca="1" si="177"/>
        <v>1666113840342.8586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1666113840342.8586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6942141001.4285774</v>
      </c>
      <c r="L4003" s="444">
        <f t="shared" ca="1" si="177"/>
        <v>1673055981344.2871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1673055981344.2871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6971066588.9345293</v>
      </c>
      <c r="L4004" s="444">
        <f t="shared" ca="1" si="177"/>
        <v>1680027047933.2217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1680027047933.2217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7000112699.7217569</v>
      </c>
      <c r="L4005" s="444">
        <f t="shared" ca="1" si="177"/>
        <v>1687027160632.9434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1687027160632.9434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7029279835.9705973</v>
      </c>
      <c r="L4006" s="444">
        <f t="shared" ca="1" si="177"/>
        <v>1694056440468.9141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1694056440468.9141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7058568501.9538088</v>
      </c>
      <c r="L4007" s="444">
        <f t="shared" ca="1" si="177"/>
        <v>1701115008970.8679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1701115008970.8679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7087979204.0452833</v>
      </c>
      <c r="L4008" s="444">
        <f t="shared" ca="1" si="177"/>
        <v>1708202988174.9131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1708202988174.9131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7117512450.7288046</v>
      </c>
      <c r="L4009" s="444">
        <f t="shared" ca="1" si="177"/>
        <v>1715320500625.6418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1715320500625.6418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7147168752.6068411</v>
      </c>
      <c r="L4010" s="444">
        <f t="shared" ca="1" si="177"/>
        <v>1722467669378.2488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1722467669378.2488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7176948622.4093685</v>
      </c>
      <c r="L4011" s="444">
        <f t="shared" ca="1" si="177"/>
        <v>1729644618000.6582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1729644618000.6582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7206852575.0027428</v>
      </c>
      <c r="L4012" s="444">
        <f t="shared" ca="1" si="177"/>
        <v>1736851470575.6609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1736851470575.6609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7236881127.3985882</v>
      </c>
      <c r="L4013" s="444">
        <f t="shared" ca="1" si="177"/>
        <v>1744088351703.0596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1744088351703.0596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7267034798.7627478</v>
      </c>
      <c r="L4014" s="444">
        <f t="shared" ca="1" si="177"/>
        <v>1751355386501.8223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1751355386501.8223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7297314110.4242601</v>
      </c>
      <c r="L4015" s="444">
        <f t="shared" ca="1" si="177"/>
        <v>1758652700612.2466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1758652700612.2466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7327719585.8843603</v>
      </c>
      <c r="L4016" s="444">
        <f t="shared" ca="1" si="177"/>
        <v>1765980420198.1309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1765980420198.1309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7358251750.8255453</v>
      </c>
      <c r="L4017" s="444">
        <f t="shared" ca="1" si="177"/>
        <v>1773338671948.9563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1773338671948.9563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7388911133.1206512</v>
      </c>
      <c r="L4018" s="444">
        <f t="shared" ca="1" si="177"/>
        <v>1780727583082.0769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1780727583082.0769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7419698262.8419867</v>
      </c>
      <c r="L4019" s="444">
        <f t="shared" ca="1" si="177"/>
        <v>1788147281344.9189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1788147281344.9189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7450613672.2704954</v>
      </c>
      <c r="L4020" s="444">
        <f t="shared" ca="1" si="177"/>
        <v>1795597895017.1895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1795597895017.1895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7481657895.9049549</v>
      </c>
      <c r="L4021" s="444">
        <f t="shared" ca="1" si="177"/>
        <v>1803079552913.0945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1803079552913.0945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7512831470.4712276</v>
      </c>
      <c r="L4022" s="444">
        <f t="shared" ca="1" si="177"/>
        <v>1810592384383.5657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1810592384383.5657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7544134934.9315233</v>
      </c>
      <c r="L4023" s="444">
        <f t="shared" ca="1" si="177"/>
        <v>1818136519318.4973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1818136519318.4973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7575568830.4937391</v>
      </c>
      <c r="L4024" s="444">
        <f t="shared" ca="1" si="177"/>
        <v>1825712088148.991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1825712088148.991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7607133700.6207943</v>
      </c>
      <c r="L4025" s="444">
        <f t="shared" ca="1" si="177"/>
        <v>1833319221849.6118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1833319221849.6118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7638830091.0400496</v>
      </c>
      <c r="L4026" s="444">
        <f t="shared" ca="1" si="177"/>
        <v>1840958051940.6519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1840958051940.6519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7670658549.7527161</v>
      </c>
      <c r="L4027" s="444">
        <f t="shared" ca="1" si="177"/>
        <v>1848628710490.4045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1848628710490.4045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7702619627.0433531</v>
      </c>
      <c r="L4028" s="444">
        <f t="shared" ca="1" si="177"/>
        <v>1856331330117.448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1856331330117.448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7734713875.4893665</v>
      </c>
      <c r="L4029" s="444">
        <f t="shared" ca="1" si="177"/>
        <v>1864066043992.9373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1864066043992.9373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7766941849.9705725</v>
      </c>
      <c r="L4030" s="444">
        <f t="shared" ca="1" si="177"/>
        <v>1871832985842.9077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1871832985842.9077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7799304107.6787825</v>
      </c>
      <c r="L4031" s="444">
        <f t="shared" ca="1" si="177"/>
        <v>1879632289950.5864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1879632289950.5864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7831801208.1274433</v>
      </c>
      <c r="L4032" s="444">
        <f t="shared" ca="1" si="177"/>
        <v>1887464091158.7139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1887464091158.7139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7864433713.1613083</v>
      </c>
      <c r="L4033" s="444">
        <f t="shared" ca="1" si="177"/>
        <v>1895328524871.8752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1895328524871.8752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7897202186.9661455</v>
      </c>
      <c r="L4034" s="444">
        <f t="shared" ca="1" si="177"/>
        <v>1903225727058.8413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1903225727058.8413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7930107196.0785055</v>
      </c>
      <c r="L4035" s="444">
        <f t="shared" ca="1" si="177"/>
        <v>1911155834254.9199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1911155834254.9199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7963149309.3954983</v>
      </c>
      <c r="L4036" s="444">
        <f t="shared" ca="1" si="177"/>
        <v>1919118983564.3154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1919118983564.3154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7996329098.1846476</v>
      </c>
      <c r="L4037" s="444">
        <f t="shared" ca="1" si="177"/>
        <v>1927115312662.5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1927115312662.5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8029647136.093751</v>
      </c>
      <c r="L4038" s="444">
        <f t="shared" ca="1" si="177"/>
        <v>1935144959798.5938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1935144959798.5938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8063103999.1608086</v>
      </c>
      <c r="L4039" s="444">
        <f t="shared" ca="1" si="177"/>
        <v>1943208063797.7546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1943208063797.7546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8096700265.8239775</v>
      </c>
      <c r="L4040" s="444">
        <f t="shared" ca="1" si="177"/>
        <v>1951304764063.5786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1951304764063.5786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8130436516.9315767</v>
      </c>
      <c r="L4041" s="444">
        <f t="shared" ca="1" si="177"/>
        <v>1959435200580.5103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1959435200580.5103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8164313335.7521257</v>
      </c>
      <c r="L4042" s="444">
        <f t="shared" ca="1" si="177"/>
        <v>1967599513916.2625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1967599513916.2625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8198331307.9844255</v>
      </c>
      <c r="L4043" s="444">
        <f t="shared" ca="1" si="177"/>
        <v>1975797845224.2468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1975797845224.2468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8232491021.7676954</v>
      </c>
      <c r="L4044" s="444">
        <f t="shared" ca="1" si="177"/>
        <v>1984030336246.0144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1984030336246.0144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8266793067.6917276</v>
      </c>
      <c r="L4045" s="444">
        <f t="shared" ca="1" si="177"/>
        <v>1992297129313.7061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1992297129313.7061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8301238038.8071098</v>
      </c>
      <c r="L4046" s="444">
        <f t="shared" ca="1" si="177"/>
        <v>2000598367352.5132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2000598367352.5132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8335826530.6354713</v>
      </c>
      <c r="L4047" s="444">
        <f t="shared" ca="1" si="177"/>
        <v>2008934193883.1487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2008934193883.1487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8370559141.1797857</v>
      </c>
      <c r="L4048" s="444">
        <f t="shared" ca="1" si="177"/>
        <v>2017304753024.3284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2017304753024.3284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8405436470.9347</v>
      </c>
      <c r="L4049" s="444">
        <f t="shared" ca="1" si="177"/>
        <v>2025710189495.2632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2025710189495.2632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8440459122.8969288</v>
      </c>
      <c r="L4050" s="444">
        <f t="shared" ca="1" si="177"/>
        <v>2034150648618.1602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2034150648618.1602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8475627702.5756674</v>
      </c>
      <c r="L4051" s="444">
        <f t="shared" ca="1" si="177"/>
        <v>2042626276320.7358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2042626276320.7358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8510942818.0030661</v>
      </c>
      <c r="L4052" s="444">
        <f t="shared" ca="1" si="177"/>
        <v>2051137219138.739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2051137219138.739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8546405079.7447443</v>
      </c>
      <c r="L4053" s="444">
        <f t="shared" ca="1" si="177"/>
        <v>2059683624218.4836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2059683624218.4836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8582015100.9103498</v>
      </c>
      <c r="L4054" s="444">
        <f t="shared" ca="1" si="177"/>
        <v>2068265639319.394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2068265639319.394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8617773497.1641426</v>
      </c>
      <c r="L4055" s="444">
        <f t="shared" ca="1" si="177"/>
        <v>2076883412816.5581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2076883412816.5581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8653680886.7356586</v>
      </c>
      <c r="L4056" s="444">
        <f t="shared" ca="1" si="177"/>
        <v>2085537093703.2937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2085537093703.2937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8689737890.4303894</v>
      </c>
      <c r="L4057" s="444">
        <f t="shared" ca="1" si="177"/>
        <v>2094226831593.7241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2094226831593.7241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8725945131.6405182</v>
      </c>
      <c r="L4058" s="444">
        <f t="shared" ca="1" si="177"/>
        <v>2102952776725.3647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2102952776725.3647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8762303236.3556862</v>
      </c>
      <c r="L4059" s="444">
        <f t="shared" ca="1" si="177"/>
        <v>2111715079961.7205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2111715079961.7205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8798812833.1738358</v>
      </c>
      <c r="L4060" s="444">
        <f t="shared" ca="1" si="177"/>
        <v>2120513892794.8943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2120513892794.8943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8835474553.3120575</v>
      </c>
      <c r="L4061" s="444">
        <f t="shared" ca="1" si="177"/>
        <v>2129349367348.2063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2129349367348.2063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8872289030.617527</v>
      </c>
      <c r="L4062" s="444">
        <f t="shared" ca="1" si="177"/>
        <v>2138221656378.8237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2138221656378.8237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8909256901.578434</v>
      </c>
      <c r="L4063" s="444">
        <f t="shared" ca="1" si="177"/>
        <v>2147130913280.4021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2147130913280.4021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8946378805.3350067</v>
      </c>
      <c r="L4064" s="444">
        <f t="shared" ca="1" si="177"/>
        <v>2156077292085.7371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2156077292085.7371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8983655383.6905708</v>
      </c>
      <c r="L4065" s="444">
        <f t="shared" ca="1" si="177"/>
        <v>2165060947469.4277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2165060947469.4277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9021087281.1226158</v>
      </c>
      <c r="L4066" s="444">
        <f t="shared" ca="1" si="177"/>
        <v>2174082034750.5503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2174082034750.5503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9058675144.7939606</v>
      </c>
      <c r="L4067" s="444">
        <f t="shared" ca="1" si="177"/>
        <v>2183140709895.3442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2183140709895.3442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9096419624.5639343</v>
      </c>
      <c r="L4068" s="444">
        <f t="shared" ca="1" si="177"/>
        <v>2192237129519.9082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2192237129519.9082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9134321372.9996166</v>
      </c>
      <c r="L4069" s="444">
        <f t="shared" ca="1" si="177"/>
        <v>2201371450892.9077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2201371450892.9077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9172381045.3871155</v>
      </c>
      <c r="L4070" s="444">
        <f t="shared" ca="1" si="177"/>
        <v>2210543831938.2949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2210543831938.2949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9210599299.7428951</v>
      </c>
      <c r="L4071" s="444">
        <f t="shared" ca="1" si="177"/>
        <v>2219754431238.0376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2219754431238.0376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9248976796.8251572</v>
      </c>
      <c r="L4072" s="444">
        <f t="shared" ca="1" si="177"/>
        <v>2229003408034.8628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2229003408034.8628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9287514200.1452618</v>
      </c>
      <c r="L4073" s="444">
        <f t="shared" ca="1" si="177"/>
        <v>2238290922235.0078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2238290922235.0078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9326212175.9791985</v>
      </c>
      <c r="L4074" s="444">
        <f t="shared" ca="1" si="177"/>
        <v>2247617134410.9868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2247617134410.9868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9365071393.3791122</v>
      </c>
      <c r="L4075" s="444">
        <f t="shared" ca="1" si="177"/>
        <v>2256982205804.3657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2256982205804.3657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9404092524.1848564</v>
      </c>
      <c r="L4076" s="444">
        <f t="shared" ca="1" si="177"/>
        <v>2266386298328.5508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2266386298328.5508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9443276243.0356274</v>
      </c>
      <c r="L4077" s="444">
        <f t="shared" ca="1" si="177"/>
        <v>2275829574571.5864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2275829574571.5864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9482623227.3816109</v>
      </c>
      <c r="L4078" s="444">
        <f t="shared" ca="1" si="177"/>
        <v>2285312197798.9683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2285312197798.9683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9522134157.4957008</v>
      </c>
      <c r="L4079" s="444">
        <f t="shared" ca="1" si="177"/>
        <v>2294834331956.4639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2294834331956.4639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9561809716.4852657</v>
      </c>
      <c r="L4080" s="444">
        <f t="shared" ca="1" si="177"/>
        <v>2304396141672.9492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2304396141672.9492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9601650590.3039551</v>
      </c>
      <c r="L4081" s="444">
        <f t="shared" ca="1" si="177"/>
        <v>2313997792263.2529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2313997792263.2529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9641657467.7635536</v>
      </c>
      <c r="L4082" s="444">
        <f t="shared" ca="1" si="177"/>
        <v>2323639449731.0166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2323639449731.0166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9681831040.5459023</v>
      </c>
      <c r="L4083" s="444">
        <f t="shared" ca="1" si="177"/>
        <v>2333321280771.5625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2333321280771.5625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9722172003.2148438</v>
      </c>
      <c r="L4084" s="444">
        <f t="shared" ca="1" si="177"/>
        <v>2343043452774.7773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2343043452774.7773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9762681053.2282391</v>
      </c>
      <c r="L4085" s="444">
        <f t="shared" ca="1" si="177"/>
        <v>2352806133828.0054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2352806133828.0054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9803358890.9500217</v>
      </c>
      <c r="L4086" s="444">
        <f t="shared" ca="1" si="177"/>
        <v>2362609492718.9556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2362609492718.9556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9844206219.6623154</v>
      </c>
      <c r="L4087" s="444">
        <f t="shared" ca="1" si="177"/>
        <v>2372453698938.6177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2372453698938.6177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9885223745.5775738</v>
      </c>
      <c r="L4088" s="444">
        <f t="shared" ref="L4088:L4342" ca="1" si="182">I4088-J4088+K4088</f>
        <v>2382338922684.1953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2382338922684.1953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9926412177.8508129</v>
      </c>
      <c r="L4089" s="444">
        <f t="shared" ca="1" si="182"/>
        <v>2392265334862.0459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2392265334862.0459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9967772228.5918579</v>
      </c>
      <c r="L4090" s="444">
        <f t="shared" ca="1" si="182"/>
        <v>2402233107090.6377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2402233107090.6377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10009304612.877657</v>
      </c>
      <c r="L4091" s="444">
        <f t="shared" ca="1" si="182"/>
        <v>2412242411703.5151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2412242411703.5151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10051010048.764647</v>
      </c>
      <c r="L4092" s="444">
        <f t="shared" ca="1" si="182"/>
        <v>2422293421752.2798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2422293421752.2798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10092889257.301167</v>
      </c>
      <c r="L4093" s="444">
        <f t="shared" ca="1" si="182"/>
        <v>2432386311009.5811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2432386311009.5811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10134942962.539921</v>
      </c>
      <c r="L4094" s="444">
        <f t="shared" ca="1" si="182"/>
        <v>2442521253972.1211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2442521253972.1211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10177171891.550505</v>
      </c>
      <c r="L4095" s="444">
        <f t="shared" ca="1" si="182"/>
        <v>2452698425863.6714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2452698425863.6714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10219576774.431965</v>
      </c>
      <c r="L4096" s="444">
        <f t="shared" ca="1" si="182"/>
        <v>2462918002638.1035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2462918002638.1035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10262158344.325432</v>
      </c>
      <c r="L4097" s="444">
        <f t="shared" ca="1" si="182"/>
        <v>2473180160982.4287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2473180160982.4287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10304917337.426786</v>
      </c>
      <c r="L4098" s="444">
        <f t="shared" ca="1" si="182"/>
        <v>2483485078319.8555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2483485078319.8555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10347854492.999397</v>
      </c>
      <c r="L4099" s="444">
        <f t="shared" ca="1" si="182"/>
        <v>2493832932812.855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2493832932812.855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10390970553.386896</v>
      </c>
      <c r="L4100" s="444">
        <f t="shared" ca="1" si="182"/>
        <v>2504223903366.2417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2504223903366.2417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10434266264.026007</v>
      </c>
      <c r="L4101" s="444">
        <f t="shared" ca="1" si="182"/>
        <v>2514658169630.2676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2514658169630.2676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10477742373.459448</v>
      </c>
      <c r="L4102" s="444">
        <f t="shared" ca="1" si="182"/>
        <v>2525135912003.7271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2525135912003.7271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10521399633.348862</v>
      </c>
      <c r="L4103" s="444">
        <f t="shared" ca="1" si="182"/>
        <v>2535657311637.0757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2535657311637.0757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10565238798.487816</v>
      </c>
      <c r="L4104" s="444">
        <f t="shared" ca="1" si="182"/>
        <v>2546222550435.5635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2546222550435.5635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10609260626.814848</v>
      </c>
      <c r="L4105" s="444">
        <f t="shared" ca="1" si="182"/>
        <v>2556831811062.3784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2556831811062.3784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10653465879.426577</v>
      </c>
      <c r="L4106" s="444">
        <f t="shared" ca="1" si="182"/>
        <v>2567485276941.8052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2567485276941.8052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10697855320.590855</v>
      </c>
      <c r="L4107" s="444">
        <f t="shared" ca="1" si="182"/>
        <v>2578183132262.396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2578183132262.396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10742429717.759983</v>
      </c>
      <c r="L4108" s="444">
        <f t="shared" ca="1" si="182"/>
        <v>2588925561980.1558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2588925561980.1558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10787189841.583982</v>
      </c>
      <c r="L4109" s="444">
        <f t="shared" ca="1" si="182"/>
        <v>2599712751821.7397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2599712751821.7397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10832136465.923916</v>
      </c>
      <c r="L4110" s="444">
        <f t="shared" ca="1" si="182"/>
        <v>2610544888287.6636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2610544888287.6636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10877270367.865265</v>
      </c>
      <c r="L4111" s="444">
        <f t="shared" ca="1" si="182"/>
        <v>2621422158655.5288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2621422158655.5288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10922592327.731369</v>
      </c>
      <c r="L4112" s="444">
        <f t="shared" ca="1" si="182"/>
        <v>2632344750983.2603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2632344750983.2603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10968103129.096918</v>
      </c>
      <c r="L4113" s="444">
        <f t="shared" ca="1" si="182"/>
        <v>2643312854112.3569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2643312854112.3569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11013803558.801487</v>
      </c>
      <c r="L4114" s="444">
        <f t="shared" ca="1" si="182"/>
        <v>2654326657671.1582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2654326657671.1582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11059694406.96316</v>
      </c>
      <c r="L4115" s="444">
        <f t="shared" ca="1" si="182"/>
        <v>2665386352078.1216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2665386352078.1216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11105776466.992172</v>
      </c>
      <c r="L4116" s="444">
        <f t="shared" ca="1" si="182"/>
        <v>2676492128545.1138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2676492128545.1138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11152050535.604641</v>
      </c>
      <c r="L4117" s="444">
        <f t="shared" ca="1" si="182"/>
        <v>2687644179080.7183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2687644179080.7183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11198517412.836327</v>
      </c>
      <c r="L4118" s="444">
        <f t="shared" ca="1" si="182"/>
        <v>2698842696493.5547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2698842696493.5547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11245177902.056479</v>
      </c>
      <c r="L4119" s="444">
        <f t="shared" ca="1" si="182"/>
        <v>2710087874395.6113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2710087874395.6113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11292032809.981714</v>
      </c>
      <c r="L4120" s="444">
        <f t="shared" ca="1" si="182"/>
        <v>2721379907205.5933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2721379907205.5933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11339082946.689972</v>
      </c>
      <c r="L4121" s="444">
        <f t="shared" ca="1" si="182"/>
        <v>2732718990152.2832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2732718990152.2832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11386329125.634514</v>
      </c>
      <c r="L4122" s="444">
        <f t="shared" ca="1" si="182"/>
        <v>2744105319277.9175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2744105319277.9175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11433772163.65799</v>
      </c>
      <c r="L4123" s="444">
        <f t="shared" ca="1" si="182"/>
        <v>2755539091441.5757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2755539091441.5757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11481412881.006565</v>
      </c>
      <c r="L4124" s="444">
        <f t="shared" ca="1" si="182"/>
        <v>2767020504322.582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2767020504322.582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11529252101.344091</v>
      </c>
      <c r="L4125" s="444">
        <f t="shared" ca="1" si="182"/>
        <v>2778549756423.9263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2778549756423.9263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11577290651.766359</v>
      </c>
      <c r="L4126" s="444">
        <f t="shared" ca="1" si="182"/>
        <v>2790127047075.6929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2790127047075.6929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11625529362.815388</v>
      </c>
      <c r="L4127" s="444">
        <f t="shared" ca="1" si="182"/>
        <v>2801752576438.5083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2801752576438.5083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11673969068.493784</v>
      </c>
      <c r="L4128" s="444">
        <f t="shared" ca="1" si="182"/>
        <v>2813426545507.002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2813426545507.002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11722610606.279175</v>
      </c>
      <c r="L4129" s="444">
        <f t="shared" ca="1" si="182"/>
        <v>2825149156113.2813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2825149156113.2813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11771454817.138672</v>
      </c>
      <c r="L4130" s="444">
        <f t="shared" ca="1" si="182"/>
        <v>2836920610930.4199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2836920610930.4199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11820502545.543417</v>
      </c>
      <c r="L4131" s="444">
        <f t="shared" ca="1" si="182"/>
        <v>2848741113475.9634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2848741113475.9634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11869754639.483181</v>
      </c>
      <c r="L4132" s="444">
        <f t="shared" ca="1" si="182"/>
        <v>2860610868115.4468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2860610868115.4468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11919211950.481028</v>
      </c>
      <c r="L4133" s="444">
        <f t="shared" ca="1" si="182"/>
        <v>2872530080065.9277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2872530080065.9277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11968875333.608032</v>
      </c>
      <c r="L4134" s="444">
        <f t="shared" ca="1" si="182"/>
        <v>2884498955399.5356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2884498955399.5356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12018745647.498066</v>
      </c>
      <c r="L4135" s="444">
        <f t="shared" ca="1" si="182"/>
        <v>2896517701047.0337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2896517701047.0337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12068823754.36264</v>
      </c>
      <c r="L4136" s="444">
        <f t="shared" ca="1" si="182"/>
        <v>2908586524801.3965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2908586524801.3965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12119110520.005819</v>
      </c>
      <c r="L4137" s="444">
        <f t="shared" ca="1" si="182"/>
        <v>2920705635321.4023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2920705635321.4023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12169606813.839176</v>
      </c>
      <c r="L4138" s="444">
        <f t="shared" ca="1" si="182"/>
        <v>2932875242135.2417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2932875242135.2417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12220313508.896841</v>
      </c>
      <c r="L4139" s="444">
        <f t="shared" ca="1" si="182"/>
        <v>2945095555644.1387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2945095555644.1387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12271231481.850578</v>
      </c>
      <c r="L4140" s="444">
        <f t="shared" ca="1" si="182"/>
        <v>2957366787125.9893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2957366787125.9893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12322361613.024956</v>
      </c>
      <c r="L4141" s="444">
        <f t="shared" ca="1" si="182"/>
        <v>2969689148739.0142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2969689148739.0142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12373704786.41256</v>
      </c>
      <c r="L4142" s="444">
        <f t="shared" ca="1" si="182"/>
        <v>2982062853525.4268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2982062853525.4268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12425261889.689278</v>
      </c>
      <c r="L4143" s="444">
        <f t="shared" ca="1" si="182"/>
        <v>2994488115415.1162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2994488115415.1162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12477033814.22965</v>
      </c>
      <c r="L4144" s="444">
        <f t="shared" ca="1" si="182"/>
        <v>3006965149229.3457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3006965149229.3457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12529021455.122274</v>
      </c>
      <c r="L4145" s="444">
        <f t="shared" ca="1" si="182"/>
        <v>3019494170684.4678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3019494170684.4678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12581225711.185282</v>
      </c>
      <c r="L4146" s="444">
        <f t="shared" ca="1" si="182"/>
        <v>3032075396395.6528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3032075396395.6528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12633647484.981886</v>
      </c>
      <c r="L4147" s="444">
        <f t="shared" ca="1" si="182"/>
        <v>3044709043880.6348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3044709043880.6348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12686287682.835978</v>
      </c>
      <c r="L4148" s="444">
        <f t="shared" ca="1" si="182"/>
        <v>3057395331563.4707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3057395331563.4707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12739147214.847794</v>
      </c>
      <c r="L4149" s="444">
        <f t="shared" ca="1" si="182"/>
        <v>3070134478778.3184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3070134478778.3184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12792226994.90966</v>
      </c>
      <c r="L4150" s="444">
        <f t="shared" ca="1" si="182"/>
        <v>3082926705773.228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3082926705773.228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12845527940.721783</v>
      </c>
      <c r="L4151" s="444">
        <f t="shared" ca="1" si="182"/>
        <v>3095772233713.9497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3095772233713.9497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12899050973.808125</v>
      </c>
      <c r="L4152" s="444">
        <f t="shared" ca="1" si="182"/>
        <v>3108671284687.7578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3108671284687.7578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12952797019.532324</v>
      </c>
      <c r="L4153" s="444">
        <f t="shared" ca="1" si="182"/>
        <v>3121624081707.29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3121624081707.29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13006767007.113708</v>
      </c>
      <c r="L4154" s="444">
        <f t="shared" ca="1" si="182"/>
        <v>3134630848714.4038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3134630848714.4038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13060961869.643349</v>
      </c>
      <c r="L4155" s="444">
        <f t="shared" ca="1" si="182"/>
        <v>3147691810584.0474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3147691810584.0474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13115382544.100197</v>
      </c>
      <c r="L4156" s="444">
        <f t="shared" ca="1" si="182"/>
        <v>3160807193128.1475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3160807193128.1475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13170029971.367281</v>
      </c>
      <c r="L4157" s="444">
        <f t="shared" ca="1" si="182"/>
        <v>3173977223099.5146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3173977223099.5146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13224905096.247978</v>
      </c>
      <c r="L4158" s="444">
        <f t="shared" ca="1" si="182"/>
        <v>3187202128195.7627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3187202128195.7627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13280008867.482344</v>
      </c>
      <c r="L4159" s="444">
        <f t="shared" ca="1" si="182"/>
        <v>3200482137063.2451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3200482137063.2451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13335342237.763521</v>
      </c>
      <c r="L4160" s="444">
        <f t="shared" ca="1" si="182"/>
        <v>3213817479301.0088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3213817479301.0088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13390906163.754204</v>
      </c>
      <c r="L4161" s="444">
        <f t="shared" ca="1" si="182"/>
        <v>3227208385464.7632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3227208385464.7632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13446701606.10318</v>
      </c>
      <c r="L4162" s="444">
        <f t="shared" ca="1" si="182"/>
        <v>3240655087070.8662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3240655087070.8662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13502729529.461943</v>
      </c>
      <c r="L4163" s="444">
        <f t="shared" ca="1" si="182"/>
        <v>3254157816600.3281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3254157816600.3281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13558990902.501368</v>
      </c>
      <c r="L4164" s="444">
        <f t="shared" ca="1" si="182"/>
        <v>3267716807502.8296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3267716807502.8296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13615486697.928457</v>
      </c>
      <c r="L4165" s="444">
        <f t="shared" ca="1" si="182"/>
        <v>3281332294200.7578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3281332294200.7578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13672217892.503157</v>
      </c>
      <c r="L4166" s="444">
        <f t="shared" ca="1" si="182"/>
        <v>3295004512093.2607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3295004512093.2607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13729185467.055252</v>
      </c>
      <c r="L4167" s="444">
        <f t="shared" ca="1" si="182"/>
        <v>3308733697560.3159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3308733697560.3159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13786390406.501316</v>
      </c>
      <c r="L4168" s="444">
        <f t="shared" ca="1" si="182"/>
        <v>3322520087966.8174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3322520087966.8174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13843833699.861738</v>
      </c>
      <c r="L4169" s="444">
        <f t="shared" ca="1" si="182"/>
        <v>3336363921666.6792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3336363921666.6792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13901516340.27783</v>
      </c>
      <c r="L4170" s="444">
        <f t="shared" ca="1" si="182"/>
        <v>3350265438006.957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3350265438006.957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13959439325.028988</v>
      </c>
      <c r="L4171" s="444">
        <f t="shared" ca="1" si="182"/>
        <v>3364224877331.9858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3364224877331.9858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14017603655.54994</v>
      </c>
      <c r="L4172" s="444">
        <f t="shared" ca="1" si="182"/>
        <v>3378242480987.5356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3378242480987.5356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14076010337.448065</v>
      </c>
      <c r="L4173" s="444">
        <f t="shared" ca="1" si="182"/>
        <v>3392318491324.9839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3392318491324.9839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14134660380.520765</v>
      </c>
      <c r="L4174" s="444">
        <f t="shared" ca="1" si="182"/>
        <v>3406453151705.5049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3406453151705.5049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14193554798.772936</v>
      </c>
      <c r="L4175" s="444">
        <f t="shared" ca="1" si="182"/>
        <v>3420646706504.2778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3420646706504.2778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14252694610.43449</v>
      </c>
      <c r="L4176" s="444">
        <f t="shared" ca="1" si="182"/>
        <v>3434899401114.7124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3434899401114.7124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14312080837.977968</v>
      </c>
      <c r="L4177" s="444">
        <f t="shared" ca="1" si="182"/>
        <v>3449211481952.6904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3449211481952.6904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14371714508.136209</v>
      </c>
      <c r="L4178" s="444">
        <f t="shared" ca="1" si="182"/>
        <v>3463583196460.8267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3463583196460.8267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14431596651.920111</v>
      </c>
      <c r="L4179" s="444">
        <f t="shared" ca="1" si="182"/>
        <v>3478014793112.7466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3478014793112.7466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14491728304.636446</v>
      </c>
      <c r="L4180" s="444">
        <f t="shared" ca="1" si="182"/>
        <v>3492506521417.3828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3492506521417.3828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14552110505.905762</v>
      </c>
      <c r="L4181" s="444">
        <f t="shared" ca="1" si="182"/>
        <v>3507058631923.2886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3507058631923.2886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14612744299.680368</v>
      </c>
      <c r="L4182" s="444">
        <f t="shared" ca="1" si="182"/>
        <v>3521671376222.9688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3521671376222.9688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14673630734.262369</v>
      </c>
      <c r="L4183" s="444">
        <f t="shared" ca="1" si="182"/>
        <v>3536345006957.231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3536345006957.231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14734770862.321795</v>
      </c>
      <c r="L4184" s="444">
        <f t="shared" ca="1" si="182"/>
        <v>3551079777819.5527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3551079777819.5527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14796165740.914803</v>
      </c>
      <c r="L4185" s="444">
        <f t="shared" ca="1" si="182"/>
        <v>3565875943560.4678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3565875943560.4678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14857816431.501949</v>
      </c>
      <c r="L4186" s="444">
        <f t="shared" ca="1" si="182"/>
        <v>3580733759991.9697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3580733759991.9697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14919723999.966539</v>
      </c>
      <c r="L4187" s="444">
        <f t="shared" ca="1" si="182"/>
        <v>3595653483991.936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3595653483991.936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14981889516.633066</v>
      </c>
      <c r="L4188" s="444">
        <f t="shared" ca="1" si="182"/>
        <v>3610635373508.5693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3610635373508.5693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15044314056.285706</v>
      </c>
      <c r="L4189" s="444">
        <f t="shared" ca="1" si="182"/>
        <v>3625679687564.855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3625679687564.855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15106998698.186895</v>
      </c>
      <c r="L4190" s="444">
        <f t="shared" ca="1" si="182"/>
        <v>3640786686263.042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3640786686263.042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15169944526.096008</v>
      </c>
      <c r="L4191" s="444">
        <f t="shared" ca="1" si="182"/>
        <v>3655956630789.1382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3655956630789.1382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15233152628.288073</v>
      </c>
      <c r="L4192" s="444">
        <f t="shared" ca="1" si="182"/>
        <v>3671189783417.4263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3671189783417.4263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15296624097.572611</v>
      </c>
      <c r="L4193" s="444">
        <f t="shared" ca="1" si="182"/>
        <v>3686486407514.999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3686486407514.999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15360360031.312496</v>
      </c>
      <c r="L4194" s="444">
        <f t="shared" ca="1" si="182"/>
        <v>3701846767546.3115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3701846767546.3115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15424361531.442966</v>
      </c>
      <c r="L4195" s="444">
        <f t="shared" ca="1" si="182"/>
        <v>3717271129077.7544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3717271129077.7544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15488629704.490643</v>
      </c>
      <c r="L4196" s="444">
        <f t="shared" ca="1" si="182"/>
        <v>3732759758782.2451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3732759758782.2451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15553165661.592688</v>
      </c>
      <c r="L4197" s="444">
        <f t="shared" ca="1" si="182"/>
        <v>3748312924443.8379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3748312924443.8379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15617970518.515991</v>
      </c>
      <c r="L4198" s="444">
        <f t="shared" ca="1" si="182"/>
        <v>3763930894962.354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3763930894962.354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15683045395.676474</v>
      </c>
      <c r="L4199" s="444">
        <f t="shared" ca="1" si="182"/>
        <v>3779613940358.0303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3779613940358.0303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15748391418.158461</v>
      </c>
      <c r="L4200" s="444">
        <f t="shared" ca="1" si="182"/>
        <v>3795362331776.189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3795362331776.189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15814009715.734123</v>
      </c>
      <c r="L4201" s="444">
        <f t="shared" ca="1" si="182"/>
        <v>3811176341491.9229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3811176341491.9229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15879901422.883011</v>
      </c>
      <c r="L4202" s="444">
        <f t="shared" ca="1" si="182"/>
        <v>3827056242914.8057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3827056242914.8057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15946067678.811691</v>
      </c>
      <c r="L4203" s="444">
        <f t="shared" ca="1" si="182"/>
        <v>3843002310593.6172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3843002310593.6172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16012509627.473406</v>
      </c>
      <c r="L4204" s="444">
        <f t="shared" ca="1" si="182"/>
        <v>3859014820221.0908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3859014820221.0908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16079228417.587875</v>
      </c>
      <c r="L4205" s="444">
        <f t="shared" ca="1" si="182"/>
        <v>3875094048638.6787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3875094048638.6787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16146225202.661163</v>
      </c>
      <c r="L4206" s="444">
        <f t="shared" ca="1" si="182"/>
        <v>3891240273841.3398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3891240273841.3398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16213501141.005583</v>
      </c>
      <c r="L4207" s="444">
        <f t="shared" ca="1" si="182"/>
        <v>3907453774982.3452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3907453774982.3452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16281057395.759771</v>
      </c>
      <c r="L4208" s="444">
        <f t="shared" ca="1" si="182"/>
        <v>3923734832378.105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3923734832378.105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16348895134.90877</v>
      </c>
      <c r="L4209" s="444">
        <f t="shared" ca="1" si="182"/>
        <v>3940083727513.0137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3940083727513.0137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16417015531.304224</v>
      </c>
      <c r="L4210" s="444">
        <f t="shared" ca="1" si="182"/>
        <v>3956500743044.3179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3956500743044.3179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16485419762.684658</v>
      </c>
      <c r="L4211" s="444">
        <f t="shared" ca="1" si="182"/>
        <v>3972986162807.0024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3972986162807.0024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16554109011.695843</v>
      </c>
      <c r="L4212" s="444">
        <f t="shared" ca="1" si="182"/>
        <v>3989540271818.6982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3989540271818.6982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16623084465.911242</v>
      </c>
      <c r="L4213" s="444">
        <f t="shared" ca="1" si="182"/>
        <v>4006163356284.6094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4006163356284.6094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16692347317.852539</v>
      </c>
      <c r="L4214" s="444">
        <f t="shared" ca="1" si="182"/>
        <v>4022855703602.4619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4022855703602.4619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16761898765.01026</v>
      </c>
      <c r="L4215" s="444">
        <f t="shared" ca="1" si="182"/>
        <v>4039617602367.4722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4039617602367.4722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16831740009.864466</v>
      </c>
      <c r="L4216" s="444">
        <f t="shared" ca="1" si="182"/>
        <v>4056449342377.3364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4056449342377.3364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16901872259.905569</v>
      </c>
      <c r="L4217" s="444">
        <f t="shared" ca="1" si="182"/>
        <v>4073351214637.2422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4073351214637.2422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16972296727.655176</v>
      </c>
      <c r="L4218" s="444">
        <f t="shared" ca="1" si="182"/>
        <v>4090323511364.8975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4090323511364.8975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17043014630.687073</v>
      </c>
      <c r="L4219" s="444">
        <f t="shared" ca="1" si="182"/>
        <v>4107366525995.5845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4107366525995.5845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17114027191.648268</v>
      </c>
      <c r="L4220" s="444">
        <f t="shared" ca="1" si="182"/>
        <v>4124480553187.2329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4124480553187.2329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17185335638.280136</v>
      </c>
      <c r="L4221" s="444">
        <f t="shared" ca="1" si="182"/>
        <v>4141665888825.5132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4141665888825.5132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17256941203.439636</v>
      </c>
      <c r="L4222" s="444">
        <f t="shared" ca="1" si="182"/>
        <v>4158922830028.9526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4158922830028.9526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17328845125.120636</v>
      </c>
      <c r="L4223" s="444">
        <f t="shared" ca="1" si="182"/>
        <v>4176251675154.0732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4176251675154.0732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17401048646.475304</v>
      </c>
      <c r="L4224" s="444">
        <f t="shared" ca="1" si="182"/>
        <v>4193652723800.5483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4193652723800.5483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17473553015.835617</v>
      </c>
      <c r="L4225" s="444">
        <f t="shared" ca="1" si="182"/>
        <v>4211126276816.3838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4211126276816.3838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17546359486.734932</v>
      </c>
      <c r="L4226" s="444">
        <f t="shared" ca="1" si="182"/>
        <v>4228672636303.1187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4228672636303.1187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17619469317.929661</v>
      </c>
      <c r="L4227" s="444">
        <f t="shared" ca="1" si="182"/>
        <v>4246292105621.0483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4246292105621.0483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17692883773.421036</v>
      </c>
      <c r="L4228" s="444">
        <f t="shared" ca="1" si="182"/>
        <v>4263984989394.4692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4263984989394.4692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17766604122.476955</v>
      </c>
      <c r="L4229" s="444">
        <f t="shared" ca="1" si="182"/>
        <v>4281751593516.9463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4281751593516.9463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17840631639.653946</v>
      </c>
      <c r="L4230" s="444">
        <f t="shared" ca="1" si="182"/>
        <v>4299592225156.6001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4299592225156.6001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17914967604.819168</v>
      </c>
      <c r="L4231" s="444">
        <f t="shared" ca="1" si="182"/>
        <v>4317507192761.4194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4317507192761.4194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17989613303.172577</v>
      </c>
      <c r="L4232" s="444">
        <f t="shared" ca="1" si="182"/>
        <v>4335496806064.5918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4335496806064.5918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18064570025.269131</v>
      </c>
      <c r="L4233" s="444">
        <f t="shared" ca="1" si="182"/>
        <v>4353561376089.8608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4353561376089.8608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18139839067.041088</v>
      </c>
      <c r="L4234" s="444">
        <f t="shared" ca="1" si="182"/>
        <v>4371701215156.9019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4371701215156.9019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18215421729.820427</v>
      </c>
      <c r="L4235" s="444">
        <f t="shared" ca="1" si="182"/>
        <v>4389916636886.7222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4389916636886.7222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18291319320.361343</v>
      </c>
      <c r="L4236" s="444">
        <f t="shared" ca="1" si="182"/>
        <v>4408207956207.084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4408207956207.084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18367533150.86285</v>
      </c>
      <c r="L4237" s="444">
        <f t="shared" ca="1" si="182"/>
        <v>4426575489357.9473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4426575489357.9473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18444064538.991447</v>
      </c>
      <c r="L4238" s="444">
        <f t="shared" ca="1" si="182"/>
        <v>4445019553896.9385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4445019553896.9385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18520914807.903912</v>
      </c>
      <c r="L4239" s="444">
        <f t="shared" ca="1" si="182"/>
        <v>4463540468704.8428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4463540468704.8428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18598085286.27018</v>
      </c>
      <c r="L4240" s="444">
        <f t="shared" ca="1" si="182"/>
        <v>4482138553991.1133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4482138553991.1133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18675577308.296307</v>
      </c>
      <c r="L4241" s="444">
        <f t="shared" ca="1" si="182"/>
        <v>4500814131299.4092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4500814131299.4092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18753392213.74754</v>
      </c>
      <c r="L4242" s="444">
        <f t="shared" ca="1" si="182"/>
        <v>4519567523513.1563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4519567523513.1563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18831531347.971485</v>
      </c>
      <c r="L4243" s="444">
        <f t="shared" ca="1" si="182"/>
        <v>4538399054861.1279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4538399054861.1279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18909996061.921368</v>
      </c>
      <c r="L4244" s="444">
        <f t="shared" ca="1" si="182"/>
        <v>4557309050923.0488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4557309050923.0488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18988787712.179371</v>
      </c>
      <c r="L4245" s="444">
        <f t="shared" ca="1" si="182"/>
        <v>4576297838635.2285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4576297838635.2285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19067907660.980118</v>
      </c>
      <c r="L4246" s="444">
        <f t="shared" ca="1" si="182"/>
        <v>4595365746296.209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4595365746296.209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19147357276.234203</v>
      </c>
      <c r="L4247" s="444">
        <f t="shared" ca="1" si="182"/>
        <v>4614513103572.4434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4614513103572.4434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19227137931.551846</v>
      </c>
      <c r="L4248" s="444">
        <f t="shared" ca="1" si="182"/>
        <v>4633740241503.9951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4633740241503.9951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19307251006.266647</v>
      </c>
      <c r="L4249" s="444">
        <f t="shared" ca="1" si="182"/>
        <v>4653047492510.2617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4653047492510.2617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19387697885.459423</v>
      </c>
      <c r="L4250" s="444">
        <f t="shared" ca="1" si="182"/>
        <v>4672435190395.7207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4672435190395.7207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19468479959.98217</v>
      </c>
      <c r="L4251" s="444">
        <f t="shared" ca="1" si="182"/>
        <v>4691903670355.7031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4691903670355.7031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19549598626.482098</v>
      </c>
      <c r="L4252" s="444">
        <f t="shared" ca="1" si="182"/>
        <v>4711453268982.1855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4711453268982.1855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19631055287.425774</v>
      </c>
      <c r="L4253" s="444">
        <f t="shared" ca="1" si="182"/>
        <v>4731084324269.6113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4731084324269.6113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19712851351.123379</v>
      </c>
      <c r="L4254" s="444">
        <f t="shared" ca="1" si="182"/>
        <v>4750797175620.7344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4750797175620.7344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19794988231.753059</v>
      </c>
      <c r="L4255" s="444">
        <f t="shared" ca="1" si="182"/>
        <v>4770592163852.4873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4770592163852.4873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19877467349.385365</v>
      </c>
      <c r="L4256" s="444">
        <f t="shared" ca="1" si="182"/>
        <v>4790469631201.873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4790469631201.873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19960290130.007805</v>
      </c>
      <c r="L4257" s="444">
        <f t="shared" ca="1" si="182"/>
        <v>4810429921331.8809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4810429921331.8809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20043458005.549503</v>
      </c>
      <c r="L4258" s="444">
        <f t="shared" ca="1" si="182"/>
        <v>4830473379337.4307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4830473379337.4307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20126972413.90596</v>
      </c>
      <c r="L4259" s="444">
        <f t="shared" ca="1" si="182"/>
        <v>4850600351751.3369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4850600351751.3369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20210834798.963905</v>
      </c>
      <c r="L4260" s="444">
        <f t="shared" ca="1" si="182"/>
        <v>4870811186550.3008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4870811186550.3008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20295046610.626251</v>
      </c>
      <c r="L4261" s="444">
        <f t="shared" ca="1" si="182"/>
        <v>4891106233160.9268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4891106233160.9268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20379609304.837196</v>
      </c>
      <c r="L4262" s="444">
        <f t="shared" ca="1" si="182"/>
        <v>4911485842465.7637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4911485842465.7637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20464524343.607349</v>
      </c>
      <c r="L4263" s="444">
        <f t="shared" ca="1" si="182"/>
        <v>4931950366809.3711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4931950366809.3711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20549793195.039047</v>
      </c>
      <c r="L4264" s="444">
        <f t="shared" ca="1" si="182"/>
        <v>4952500160004.4102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4952500160004.4102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20635417333.351707</v>
      </c>
      <c r="L4265" s="444">
        <f t="shared" ca="1" si="182"/>
        <v>4973135577337.7617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4973135577337.7617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20721398238.907341</v>
      </c>
      <c r="L4266" s="444">
        <f t="shared" ca="1" si="182"/>
        <v>4993856975576.6689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4993856975576.6689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20807737398.236122</v>
      </c>
      <c r="L4267" s="444">
        <f t="shared" ca="1" si="182"/>
        <v>5014664712974.9053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5014664712974.9053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20894436304.062103</v>
      </c>
      <c r="L4268" s="444">
        <f t="shared" ca="1" si="182"/>
        <v>5035559149278.9678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5035559149278.9678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20981496455.329033</v>
      </c>
      <c r="L4269" s="444">
        <f t="shared" ca="1" si="182"/>
        <v>5056540645734.2969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5056540645734.2969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21068919357.226238</v>
      </c>
      <c r="L4270" s="444">
        <f t="shared" ca="1" si="182"/>
        <v>5077609565091.5234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5077609565091.5234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21156706521.21468</v>
      </c>
      <c r="L4271" s="444">
        <f t="shared" ca="1" si="182"/>
        <v>5098766271612.7383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5098766271612.7383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21244859465.053078</v>
      </c>
      <c r="L4272" s="444">
        <f t="shared" ca="1" si="182"/>
        <v>5120011131077.791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5120011131077.791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21333379712.824127</v>
      </c>
      <c r="L4273" s="444">
        <f t="shared" ca="1" si="182"/>
        <v>5141344510790.6152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5141344510790.6152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21422268794.960896</v>
      </c>
      <c r="L4274" s="444">
        <f t="shared" ca="1" si="182"/>
        <v>5162766779585.5762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5162766779585.5762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21511528248.273235</v>
      </c>
      <c r="L4275" s="444">
        <f t="shared" ca="1" si="182"/>
        <v>5184278307833.8496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5184278307833.8496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21601159615.974373</v>
      </c>
      <c r="L4276" s="444">
        <f t="shared" ca="1" si="182"/>
        <v>5205879467449.8242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5205879467449.8242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21691164447.7076</v>
      </c>
      <c r="L4277" s="444">
        <f t="shared" ca="1" si="182"/>
        <v>5227570631897.5322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5227570631897.5322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21781544299.573051</v>
      </c>
      <c r="L4278" s="444">
        <f t="shared" ca="1" si="182"/>
        <v>5249352176197.1055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5249352176197.1055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21872300734.154606</v>
      </c>
      <c r="L4279" s="444">
        <f t="shared" ca="1" si="182"/>
        <v>5271224476931.2598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5271224476931.2598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21963435320.546917</v>
      </c>
      <c r="L4280" s="444">
        <f t="shared" ca="1" si="182"/>
        <v>5293187912251.8066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5293187912251.8066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22054949634.382526</v>
      </c>
      <c r="L4281" s="444">
        <f t="shared" ca="1" si="182"/>
        <v>5315242861886.1895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5315242861886.1895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22146845257.859123</v>
      </c>
      <c r="L4282" s="444">
        <f t="shared" ca="1" si="182"/>
        <v>5337389707144.0488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5337389707144.0488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22239123779.766869</v>
      </c>
      <c r="L4283" s="444">
        <f t="shared" ca="1" si="182"/>
        <v>5359628830923.8154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5359628830923.8154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22331786795.515896</v>
      </c>
      <c r="L4284" s="444">
        <f t="shared" ca="1" si="182"/>
        <v>5381960617719.3311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5381960617719.3311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22424835907.163879</v>
      </c>
      <c r="L4285" s="444">
        <f t="shared" ca="1" si="182"/>
        <v>5404385453626.4951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5404385453626.4951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22518272723.443729</v>
      </c>
      <c r="L4286" s="444">
        <f t="shared" ca="1" si="182"/>
        <v>5426903726349.9385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5426903726349.9385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22612098859.791409</v>
      </c>
      <c r="L4287" s="444">
        <f t="shared" ca="1" si="182"/>
        <v>5449515825209.7295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5449515825209.7295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22706315938.373871</v>
      </c>
      <c r="L4288" s="444">
        <f t="shared" ca="1" si="182"/>
        <v>5472222141148.1035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5472222141148.1035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22800925588.117096</v>
      </c>
      <c r="L4289" s="444">
        <f t="shared" ca="1" si="182"/>
        <v>5495023066736.2207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5495023066736.2207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22895929444.734253</v>
      </c>
      <c r="L4290" s="444">
        <f t="shared" ca="1" si="182"/>
        <v>5517918996180.9551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5517918996180.9551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22991329150.753979</v>
      </c>
      <c r="L4291" s="444">
        <f t="shared" ca="1" si="182"/>
        <v>5540910325331.709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5540910325331.709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23087126355.548786</v>
      </c>
      <c r="L4292" s="444">
        <f t="shared" ca="1" si="182"/>
        <v>5563997451687.2578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5563997451687.2578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23183322715.363575</v>
      </c>
      <c r="L4293" s="444">
        <f t="shared" ca="1" si="182"/>
        <v>5587180774402.6211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5587180774402.6211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23279919893.344254</v>
      </c>
      <c r="L4294" s="444">
        <f t="shared" ca="1" si="182"/>
        <v>5610460694295.9658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5610460694295.9658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23376919559.566525</v>
      </c>
      <c r="L4295" s="444">
        <f t="shared" ca="1" si="182"/>
        <v>5633837613855.5322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5633837613855.5322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23474323391.064716</v>
      </c>
      <c r="L4296" s="444">
        <f t="shared" ca="1" si="182"/>
        <v>5657311937246.5967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5657311937246.5967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23572133071.860821</v>
      </c>
      <c r="L4297" s="444">
        <f t="shared" ca="1" si="182"/>
        <v>5680884070318.457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5680884070318.457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23670350292.993572</v>
      </c>
      <c r="L4298" s="444">
        <f t="shared" ca="1" si="182"/>
        <v>5704554420611.4502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5704554420611.4502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23768976752.54771</v>
      </c>
      <c r="L4299" s="444">
        <f t="shared" ca="1" si="182"/>
        <v>5728323397363.998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5728323397363.998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23868014155.683327</v>
      </c>
      <c r="L4300" s="444">
        <f t="shared" ca="1" si="182"/>
        <v>5752191411519.6816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5752191411519.6816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23967464214.66534</v>
      </c>
      <c r="L4301" s="444">
        <f t="shared" ca="1" si="182"/>
        <v>5776158875734.3467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5776158875734.3467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24067328648.893112</v>
      </c>
      <c r="L4302" s="444">
        <f t="shared" ca="1" si="182"/>
        <v>5800226204383.2402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5800226204383.2402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24167609184.930168</v>
      </c>
      <c r="L4303" s="444">
        <f t="shared" ca="1" si="182"/>
        <v>5824393813568.1699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5824393813568.1699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24268307556.534042</v>
      </c>
      <c r="L4304" s="444">
        <f t="shared" ca="1" si="182"/>
        <v>5848662121124.7041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5848662121124.7041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24369425504.686268</v>
      </c>
      <c r="L4305" s="444">
        <f t="shared" ca="1" si="182"/>
        <v>5873031546629.3906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5873031546629.3906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24470964777.622459</v>
      </c>
      <c r="L4306" s="444">
        <f t="shared" ca="1" si="182"/>
        <v>5897502511407.0127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5897502511407.0127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24572927130.862553</v>
      </c>
      <c r="L4307" s="444">
        <f t="shared" ca="1" si="182"/>
        <v>5922075438537.875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5922075438537.875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24675314327.241146</v>
      </c>
      <c r="L4308" s="444">
        <f t="shared" ca="1" si="182"/>
        <v>5946750752865.1162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5946750752865.1162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24778128136.937984</v>
      </c>
      <c r="L4309" s="444">
        <f t="shared" ca="1" si="182"/>
        <v>5971528881002.0537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5971528881002.0537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24881370337.508556</v>
      </c>
      <c r="L4310" s="444">
        <f t="shared" ca="1" si="182"/>
        <v>5996410251339.5625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5996410251339.5625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24985042713.914845</v>
      </c>
      <c r="L4311" s="444">
        <f t="shared" ca="1" si="182"/>
        <v>6021395294053.4775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6021395294053.4775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25089147058.556156</v>
      </c>
      <c r="L4312" s="444">
        <f t="shared" ca="1" si="182"/>
        <v>6046484441112.0342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6046484441112.0342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25193685171.30014</v>
      </c>
      <c r="L4313" s="444">
        <f t="shared" ca="1" si="182"/>
        <v>6071678126283.334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6071678126283.334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25298658859.513893</v>
      </c>
      <c r="L4314" s="444">
        <f t="shared" ca="1" si="182"/>
        <v>6096976785142.8477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6096976785142.8477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25404069938.0952</v>
      </c>
      <c r="L4315" s="444">
        <f t="shared" ca="1" si="182"/>
        <v>6122380855080.9424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6122380855080.9424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25509920229.503925</v>
      </c>
      <c r="L4316" s="444">
        <f t="shared" ca="1" si="182"/>
        <v>6147890775310.4463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6147890775310.4463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25616211563.793526</v>
      </c>
      <c r="L4317" s="444">
        <f t="shared" ca="1" si="182"/>
        <v>6173506986874.2402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6173506986874.2402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25722945778.642666</v>
      </c>
      <c r="L4318" s="444">
        <f t="shared" ca="1" si="182"/>
        <v>6199229932652.8828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6199229932652.8828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25830124719.387012</v>
      </c>
      <c r="L4319" s="444">
        <f t="shared" ca="1" si="182"/>
        <v>6225060057372.2695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6225060057372.2695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25937750239.051125</v>
      </c>
      <c r="L4320" s="444">
        <f t="shared" ca="1" si="182"/>
        <v>6250997807611.3203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6250997807611.3203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26045824198.380501</v>
      </c>
      <c r="L4321" s="444">
        <f t="shared" ca="1" si="182"/>
        <v>6277043631809.7012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6277043631809.7012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26154348465.873756</v>
      </c>
      <c r="L4322" s="444">
        <f t="shared" ca="1" si="182"/>
        <v>6303197980275.5752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6303197980275.5752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26263324917.814896</v>
      </c>
      <c r="L4323" s="444">
        <f t="shared" ca="1" si="182"/>
        <v>6329461305193.3896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6329461305193.3896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26372755438.30579</v>
      </c>
      <c r="L4324" s="444">
        <f t="shared" ca="1" si="182"/>
        <v>6355834060631.6953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6355834060631.6953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26482641919.298729</v>
      </c>
      <c r="L4325" s="444">
        <f t="shared" ca="1" si="182"/>
        <v>6382316702550.9941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6382316702550.9941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26592986260.629143</v>
      </c>
      <c r="L4326" s="444">
        <f t="shared" ca="1" si="182"/>
        <v>6408909688811.623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6408909688811.623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26703790370.048428</v>
      </c>
      <c r="L4327" s="444">
        <f t="shared" ca="1" si="182"/>
        <v>6435613479181.6719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6435613479181.6719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26815056163.256966</v>
      </c>
      <c r="L4328" s="444">
        <f t="shared" ca="1" si="182"/>
        <v>6462428535344.9287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6462428535344.9287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26926785563.937202</v>
      </c>
      <c r="L4329" s="444">
        <f t="shared" ca="1" si="182"/>
        <v>6489355320908.8662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6489355320908.8662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27038980503.786942</v>
      </c>
      <c r="L4330" s="444">
        <f t="shared" ca="1" si="182"/>
        <v>6516394301412.6533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6516394301412.6533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27151642922.552723</v>
      </c>
      <c r="L4331" s="444">
        <f t="shared" ca="1" si="182"/>
        <v>6543545944335.2061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6543545944335.2061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27264774768.063358</v>
      </c>
      <c r="L4332" s="444">
        <f t="shared" ca="1" si="182"/>
        <v>6570810719103.2695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6570810719103.2695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27378377996.263622</v>
      </c>
      <c r="L4333" s="444">
        <f t="shared" ca="1" si="182"/>
        <v>6598189097099.5332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6598189097099.5332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27492454571.248055</v>
      </c>
      <c r="L4334" s="444">
        <f t="shared" ca="1" si="182"/>
        <v>6625681551670.7813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6625681551670.7813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27607006465.294922</v>
      </c>
      <c r="L4335" s="444">
        <f t="shared" ca="1" si="182"/>
        <v>6653288558136.0762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6653288558136.0762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27722035658.900318</v>
      </c>
      <c r="L4336" s="444">
        <f t="shared" ca="1" si="182"/>
        <v>6681010593794.9766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6681010593794.9766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27837544140.812401</v>
      </c>
      <c r="L4337" s="444">
        <f t="shared" ca="1" si="182"/>
        <v>6708848137935.7891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6708848137935.7891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27953533908.065788</v>
      </c>
      <c r="L4338" s="444">
        <f t="shared" ca="1" si="182"/>
        <v>6736801671843.8545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6736801671843.8545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28070006966.01606</v>
      </c>
      <c r="L4339" s="444">
        <f t="shared" ca="1" si="182"/>
        <v>6764871678809.8701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6764871678809.8701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28186965328.374458</v>
      </c>
      <c r="L4340" s="444">
        <f t="shared" ca="1" si="182"/>
        <v>6793058644138.2441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6793058644138.2441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28304411017.242683</v>
      </c>
      <c r="L4341" s="444">
        <f t="shared" ca="1" si="182"/>
        <v>6821363055155.4873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6821363055155.4873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28422346063.147861</v>
      </c>
      <c r="L4342" s="444">
        <f t="shared" ca="1" si="182"/>
        <v>6849785401218.6348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6849785401218.6348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28540772505.077644</v>
      </c>
      <c r="L4343" s="444">
        <f t="shared" ref="L4343:L4597" ca="1" si="187">I4343-J4343+K4343</f>
        <v>6878326173723.7129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6878326173723.7129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28659692390.515469</v>
      </c>
      <c r="L4344" s="444">
        <f t="shared" ca="1" si="187"/>
        <v>6906985866114.2285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6906985866114.2285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28779107775.475952</v>
      </c>
      <c r="L4345" s="444">
        <f t="shared" ca="1" si="187"/>
        <v>6935764973889.7041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6935764973889.7041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28899020724.540432</v>
      </c>
      <c r="L4346" s="444">
        <f t="shared" ca="1" si="187"/>
        <v>6964663994614.2441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6964663994614.2441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29019433310.892685</v>
      </c>
      <c r="L4347" s="444">
        <f t="shared" ca="1" si="187"/>
        <v>6993683427925.1367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6993683427925.1367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29140347616.354736</v>
      </c>
      <c r="L4348" s="444">
        <f t="shared" ca="1" si="187"/>
        <v>7022823775541.4912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7022823775541.4912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29261765731.422878</v>
      </c>
      <c r="L4349" s="444">
        <f t="shared" ca="1" si="187"/>
        <v>7052085541272.9141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7052085541272.9141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29383689755.303806</v>
      </c>
      <c r="L4350" s="444">
        <f t="shared" ca="1" si="187"/>
        <v>7081469231028.2178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7081469231028.2178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29506121795.950912</v>
      </c>
      <c r="L4351" s="444">
        <f t="shared" ca="1" si="187"/>
        <v>7110975352824.1689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7110975352824.1689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29629063970.100708</v>
      </c>
      <c r="L4352" s="444">
        <f t="shared" ca="1" si="187"/>
        <v>7140604416794.2695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7140604416794.2695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29752518403.309456</v>
      </c>
      <c r="L4353" s="444">
        <f t="shared" ca="1" si="187"/>
        <v>7170356935197.5791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7170356935197.5791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29876487229.98991</v>
      </c>
      <c r="L4354" s="444">
        <f t="shared" ca="1" si="187"/>
        <v>7200233422427.5693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7200233422427.5693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30000972593.448204</v>
      </c>
      <c r="L4355" s="444">
        <f t="shared" ca="1" si="187"/>
        <v>7230234395021.0176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7230234395021.0176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30125976645.920906</v>
      </c>
      <c r="L4356" s="444">
        <f t="shared" ca="1" si="187"/>
        <v>7260360371666.9385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7260360371666.9385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30251501548.612247</v>
      </c>
      <c r="L4357" s="444">
        <f t="shared" ca="1" si="187"/>
        <v>7290611873215.5508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7290611873215.5508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30377549471.731464</v>
      </c>
      <c r="L4358" s="444">
        <f t="shared" ca="1" si="187"/>
        <v>7320989422687.2822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7320989422687.2822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30504122594.530342</v>
      </c>
      <c r="L4359" s="444">
        <f t="shared" ca="1" si="187"/>
        <v>7351493545281.8125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7351493545281.8125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30631223105.340881</v>
      </c>
      <c r="L4360" s="444">
        <f t="shared" ca="1" si="187"/>
        <v>7382124768387.1533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7382124768387.1533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30758853201.61314</v>
      </c>
      <c r="L4361" s="444">
        <f t="shared" ca="1" si="187"/>
        <v>7412883621588.7666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7412883621588.7666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30887015089.953194</v>
      </c>
      <c r="L4362" s="444">
        <f t="shared" ca="1" si="187"/>
        <v>7443770636678.7197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7443770636678.7197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31015710986.161331</v>
      </c>
      <c r="L4363" s="444">
        <f t="shared" ca="1" si="187"/>
        <v>7474786347664.8809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7474786347664.8809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31144943115.270336</v>
      </c>
      <c r="L4364" s="444">
        <f t="shared" ca="1" si="187"/>
        <v>7505931290780.1514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7505931290780.1514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31274713711.583965</v>
      </c>
      <c r="L4365" s="444">
        <f t="shared" ca="1" si="187"/>
        <v>7537206004491.7354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7537206004491.7354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31405025018.715565</v>
      </c>
      <c r="L4366" s="444">
        <f t="shared" ca="1" si="187"/>
        <v>7568611029510.4512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7568611029510.4512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31535879289.626881</v>
      </c>
      <c r="L4367" s="444">
        <f t="shared" ca="1" si="187"/>
        <v>7600146908800.0781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7600146908800.0781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31667278786.666992</v>
      </c>
      <c r="L4368" s="444">
        <f t="shared" ca="1" si="187"/>
        <v>7631814187586.7451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7631814187586.7451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31799225781.611443</v>
      </c>
      <c r="L4369" s="444">
        <f t="shared" ca="1" si="187"/>
        <v>7663613413368.3564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7663613413368.3564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31931722555.701485</v>
      </c>
      <c r="L4370" s="444">
        <f t="shared" ca="1" si="187"/>
        <v>7695545135924.0576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7695545135924.0576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32064771399.683575</v>
      </c>
      <c r="L4371" s="444">
        <f t="shared" ca="1" si="187"/>
        <v>7727609907323.7412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7727609907323.7412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32198374613.848923</v>
      </c>
      <c r="L4372" s="444">
        <f t="shared" ca="1" si="187"/>
        <v>7759808281937.5898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7759808281937.5898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32332534508.073292</v>
      </c>
      <c r="L4373" s="444">
        <f t="shared" ca="1" si="187"/>
        <v>7792140816445.6631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7792140816445.6631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32467253401.85693</v>
      </c>
      <c r="L4374" s="444">
        <f t="shared" ca="1" si="187"/>
        <v>7824608069847.5195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7824608069847.5195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32602533624.364666</v>
      </c>
      <c r="L4375" s="444">
        <f t="shared" ca="1" si="187"/>
        <v>7857210603471.8838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7857210603471.8838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32738377514.466179</v>
      </c>
      <c r="L4376" s="444">
        <f t="shared" ca="1" si="187"/>
        <v>7889948980986.3496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7889948980986.3496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32874787420.776455</v>
      </c>
      <c r="L4377" s="444">
        <f t="shared" ca="1" si="187"/>
        <v>7922823768407.126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7922823768407.126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33011765701.696358</v>
      </c>
      <c r="L4378" s="444">
        <f t="shared" ca="1" si="187"/>
        <v>7955835534108.8223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7955835534108.8223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33149314725.453426</v>
      </c>
      <c r="L4379" s="444">
        <f t="shared" ca="1" si="187"/>
        <v>7988984848834.2754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7988984848834.2754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33287436870.142815</v>
      </c>
      <c r="L4380" s="444">
        <f t="shared" ca="1" si="187"/>
        <v>8022272285704.418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8022272285704.418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33426134523.768406</v>
      </c>
      <c r="L4381" s="444">
        <f t="shared" ca="1" si="187"/>
        <v>8055698420228.1865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8055698420228.1865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33565410084.284107</v>
      </c>
      <c r="L4382" s="444">
        <f t="shared" ca="1" si="187"/>
        <v>8089263830312.4707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8089263830312.4707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33705265959.635296</v>
      </c>
      <c r="L4383" s="444">
        <f t="shared" ca="1" si="187"/>
        <v>8122969096272.1064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8122969096272.1064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33845704567.800446</v>
      </c>
      <c r="L4384" s="444">
        <f t="shared" ca="1" si="187"/>
        <v>8156814800839.9072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8156814800839.9072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33986728336.832943</v>
      </c>
      <c r="L4385" s="444">
        <f t="shared" ca="1" si="187"/>
        <v>8190801529176.7402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8190801529176.7402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34128339704.903084</v>
      </c>
      <c r="L4386" s="444">
        <f t="shared" ca="1" si="187"/>
        <v>8224929868881.6436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8224929868881.6436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34270541120.340183</v>
      </c>
      <c r="L4387" s="444">
        <f t="shared" ca="1" si="187"/>
        <v>8259200410001.9834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8259200410001.9834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34413335041.674927</v>
      </c>
      <c r="L4388" s="444">
        <f t="shared" ca="1" si="187"/>
        <v>8293613745043.6582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8293613745043.6582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34556723937.681908</v>
      </c>
      <c r="L4389" s="444">
        <f t="shared" ca="1" si="187"/>
        <v>8328170468981.3398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8328170468981.3398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34700710287.422249</v>
      </c>
      <c r="L4390" s="444">
        <f t="shared" ca="1" si="187"/>
        <v>8362871179268.7617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8362871179268.7617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34845296580.286507</v>
      </c>
      <c r="L4391" s="444">
        <f t="shared" ca="1" si="187"/>
        <v>8397716475849.0479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8397716475849.0479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34990485316.037697</v>
      </c>
      <c r="L4392" s="444">
        <f t="shared" ca="1" si="187"/>
        <v>8432706961165.0859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8432706961165.0859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35136279004.854523</v>
      </c>
      <c r="L4393" s="444">
        <f t="shared" ca="1" si="187"/>
        <v>8467843240169.9404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8467843240169.9404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35282680167.374756</v>
      </c>
      <c r="L4394" s="444">
        <f t="shared" ca="1" si="187"/>
        <v>8503125920337.3154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8503125920337.3154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35429691334.738815</v>
      </c>
      <c r="L4395" s="444">
        <f t="shared" ca="1" si="187"/>
        <v>8538555611672.0547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8538555611672.0547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35577315048.633568</v>
      </c>
      <c r="L4396" s="444">
        <f t="shared" ca="1" si="187"/>
        <v>8574132926720.6885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8574132926720.6885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35725553861.336205</v>
      </c>
      <c r="L4397" s="444">
        <f t="shared" ca="1" si="187"/>
        <v>8609858480582.0244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8609858480582.0244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35874410335.758438</v>
      </c>
      <c r="L4398" s="444">
        <f t="shared" ca="1" si="187"/>
        <v>8645732890917.7832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8645732890917.7832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36023887045.490768</v>
      </c>
      <c r="L4399" s="444">
        <f t="shared" ca="1" si="187"/>
        <v>8681756777963.2744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8681756777963.2744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36173986574.846977</v>
      </c>
      <c r="L4400" s="444">
        <f t="shared" ca="1" si="187"/>
        <v>8717930764538.1211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8717930764538.1211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36324711518.908844</v>
      </c>
      <c r="L4401" s="444">
        <f t="shared" ca="1" si="187"/>
        <v>8754255476057.0303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8754255476057.0303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36476064483.570961</v>
      </c>
      <c r="L4402" s="444">
        <f t="shared" ca="1" si="187"/>
        <v>8790731540540.6016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8790731540540.6016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36628048085.585846</v>
      </c>
      <c r="L4403" s="444">
        <f t="shared" ca="1" si="187"/>
        <v>8827359588626.1875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8827359588626.1875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36780664952.609116</v>
      </c>
      <c r="L4404" s="444">
        <f t="shared" ca="1" si="187"/>
        <v>8864140253578.7969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8864140253578.7969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36933917723.244987</v>
      </c>
      <c r="L4405" s="444">
        <f t="shared" ca="1" si="187"/>
        <v>8901074171302.041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8901074171302.041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37087809047.091835</v>
      </c>
      <c r="L4406" s="444">
        <f t="shared" ca="1" si="187"/>
        <v>8938161980349.1328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8938161980349.1328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37242341584.788055</v>
      </c>
      <c r="L4407" s="444">
        <f t="shared" ca="1" si="187"/>
        <v>8975404321933.9199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8975404321933.9199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37397518008.057999</v>
      </c>
      <c r="L4408" s="444">
        <f t="shared" ca="1" si="187"/>
        <v>9012801839941.9785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9012801839941.9785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37553340999.75824</v>
      </c>
      <c r="L4409" s="444">
        <f t="shared" ca="1" si="187"/>
        <v>9050355180941.7363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9050355180941.7363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37709813253.923904</v>
      </c>
      <c r="L4410" s="444">
        <f t="shared" ca="1" si="187"/>
        <v>9088064994195.6602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9088064994195.6602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37866937475.815247</v>
      </c>
      <c r="L4411" s="444">
        <f t="shared" ca="1" si="187"/>
        <v>9125931931671.4746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9125931931671.4746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38024716381.964478</v>
      </c>
      <c r="L4412" s="444">
        <f t="shared" ca="1" si="187"/>
        <v>9163956648053.4395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9163956648053.4395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38183152700.222664</v>
      </c>
      <c r="L4413" s="444">
        <f t="shared" ca="1" si="187"/>
        <v>9202139800753.6621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9202139800753.6621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38342249169.806923</v>
      </c>
      <c r="L4414" s="444">
        <f t="shared" ca="1" si="187"/>
        <v>9240482049923.4688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9240482049923.4688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38502008541.347786</v>
      </c>
      <c r="L4415" s="444">
        <f t="shared" ca="1" si="187"/>
        <v>9278984058464.8164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9278984058464.8164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38662433576.936737</v>
      </c>
      <c r="L4416" s="444">
        <f t="shared" ca="1" si="187"/>
        <v>9317646492041.7539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9317646492041.7539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38823527050.173973</v>
      </c>
      <c r="L4417" s="444">
        <f t="shared" ca="1" si="187"/>
        <v>9356470019091.9277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9356470019091.9277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38985291746.216362</v>
      </c>
      <c r="L4418" s="444">
        <f t="shared" ca="1" si="187"/>
        <v>9395455310838.1445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9395455310838.1445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39147730461.8256</v>
      </c>
      <c r="L4419" s="444">
        <f t="shared" ca="1" si="187"/>
        <v>9434603041299.9707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9434603041299.9707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39310846005.416542</v>
      </c>
      <c r="L4420" s="444">
        <f t="shared" ca="1" si="187"/>
        <v>9473913887305.3867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9473913887305.3867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39474641197.105774</v>
      </c>
      <c r="L4421" s="444">
        <f t="shared" ca="1" si="187"/>
        <v>9513388528502.4922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9513388528502.4922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39639118868.760384</v>
      </c>
      <c r="L4422" s="444">
        <f t="shared" ca="1" si="187"/>
        <v>9553027647371.252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9553027647371.252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39804281864.046883</v>
      </c>
      <c r="L4423" s="444">
        <f t="shared" ca="1" si="187"/>
        <v>9592831929235.2988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9592831929235.2988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39970133038.480408</v>
      </c>
      <c r="L4424" s="444">
        <f t="shared" ca="1" si="187"/>
        <v>9632802062273.7793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9632802062273.7793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40136675259.474083</v>
      </c>
      <c r="L4425" s="444">
        <f t="shared" ca="1" si="187"/>
        <v>9672938737533.2539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9672938737533.2539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40303911406.388557</v>
      </c>
      <c r="L4426" s="444">
        <f t="shared" ca="1" si="187"/>
        <v>9713242648939.6426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9713242648939.6426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40471844370.581841</v>
      </c>
      <c r="L4427" s="444">
        <f t="shared" ca="1" si="187"/>
        <v>9753714493310.2246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9753714493310.2246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40640477055.459267</v>
      </c>
      <c r="L4428" s="444">
        <f t="shared" ca="1" si="187"/>
        <v>9794354970365.6836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9794354970365.6836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40809812376.523682</v>
      </c>
      <c r="L4429" s="444">
        <f t="shared" ca="1" si="187"/>
        <v>9835164782742.207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9835164782742.207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40979853261.425865</v>
      </c>
      <c r="L4430" s="444">
        <f t="shared" ca="1" si="187"/>
        <v>9876144636003.6328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9876144636003.6328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41150602650.015137</v>
      </c>
      <c r="L4431" s="444">
        <f t="shared" ca="1" si="187"/>
        <v>9917295238653.6484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9917295238653.6484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41322063494.390198</v>
      </c>
      <c r="L4432" s="444">
        <f t="shared" ca="1" si="187"/>
        <v>9958617302148.0391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9958617302148.0391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41494238758.950165</v>
      </c>
      <c r="L4433" s="444">
        <f t="shared" ca="1" si="187"/>
        <v>10000111540906.988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10000111540906.988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41667131420.445786</v>
      </c>
      <c r="L4434" s="444">
        <f t="shared" ca="1" si="187"/>
        <v>10041778672327.434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10041778672327.434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41840744468.030975</v>
      </c>
      <c r="L4435" s="444">
        <f t="shared" ca="1" si="187"/>
        <v>10083619416795.465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10083619416795.465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42015080903.314438</v>
      </c>
      <c r="L4436" s="444">
        <f t="shared" ca="1" si="187"/>
        <v>10125634497698.779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10125634497698.779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42190143740.411583</v>
      </c>
      <c r="L4437" s="444">
        <f t="shared" ca="1" si="187"/>
        <v>10167824641439.191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10167824641439.191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42365936005.996628</v>
      </c>
      <c r="L4438" s="444">
        <f t="shared" ca="1" si="187"/>
        <v>10210190577445.188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10210190577445.188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42542460739.35495</v>
      </c>
      <c r="L4439" s="444">
        <f t="shared" ca="1" si="187"/>
        <v>10252733038184.543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10252733038184.543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42719720992.435593</v>
      </c>
      <c r="L4440" s="444">
        <f t="shared" ca="1" si="187"/>
        <v>10295452759176.979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10295452759176.979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42897719829.904076</v>
      </c>
      <c r="L4441" s="444">
        <f t="shared" ca="1" si="187"/>
        <v>10338350479006.883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10338350479006.883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43076460329.195343</v>
      </c>
      <c r="L4442" s="444">
        <f t="shared" ca="1" si="187"/>
        <v>10381426939336.078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10381426939336.078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43255945580.566994</v>
      </c>
      <c r="L4443" s="444">
        <f t="shared" ca="1" si="187"/>
        <v>10424682884916.645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10424682884916.645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43436178687.152687</v>
      </c>
      <c r="L4444" s="444">
        <f t="shared" ca="1" si="187"/>
        <v>10468119063603.797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10468119063603.797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43617162765.015823</v>
      </c>
      <c r="L4445" s="444">
        <f t="shared" ca="1" si="187"/>
        <v>10511736226368.813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10511736226368.813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43798900943.203384</v>
      </c>
      <c r="L4446" s="444">
        <f t="shared" ca="1" si="187"/>
        <v>10555535127312.016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10555535127312.016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43981396363.800064</v>
      </c>
      <c r="L4447" s="444">
        <f t="shared" ca="1" si="187"/>
        <v>10599516523675.816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10599516523675.816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44164652181.982567</v>
      </c>
      <c r="L4448" s="444">
        <f t="shared" ca="1" si="187"/>
        <v>10643681175857.799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10643681175857.799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44348671566.074158</v>
      </c>
      <c r="L4449" s="444">
        <f t="shared" ca="1" si="187"/>
        <v>10688029847423.873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10688029847423.873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44533457697.599472</v>
      </c>
      <c r="L4450" s="444">
        <f t="shared" ca="1" si="187"/>
        <v>10732563305121.473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10732563305121.473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44719013771.33947</v>
      </c>
      <c r="L4451" s="444">
        <f t="shared" ca="1" si="187"/>
        <v>10777282318892.813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10777282318892.813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44905342995.386719</v>
      </c>
      <c r="L4452" s="444">
        <f t="shared" ca="1" si="187"/>
        <v>10822187661888.199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10822187661888.199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45092448591.200829</v>
      </c>
      <c r="L4453" s="444">
        <f t="shared" ca="1" si="187"/>
        <v>10867280110479.4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10867280110479.4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45280333793.664169</v>
      </c>
      <c r="L4454" s="444">
        <f t="shared" ca="1" si="187"/>
        <v>10912560444273.064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10912560444273.064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45469001851.137772</v>
      </c>
      <c r="L4455" s="444">
        <f t="shared" ca="1" si="187"/>
        <v>10958029446124.203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10958029446124.203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45658456025.517509</v>
      </c>
      <c r="L4456" s="444">
        <f t="shared" ca="1" si="187"/>
        <v>11003687902149.721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11003687902149.721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45848699592.290504</v>
      </c>
      <c r="L4457" s="444">
        <f t="shared" ca="1" si="187"/>
        <v>11049536601742.012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11049536601742.012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46039735840.591713</v>
      </c>
      <c r="L4458" s="444">
        <f t="shared" ca="1" si="187"/>
        <v>11095576337582.604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11095576337582.604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46231568073.260849</v>
      </c>
      <c r="L4459" s="444">
        <f t="shared" ca="1" si="187"/>
        <v>11141807905655.865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11141807905655.865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46424199606.899437</v>
      </c>
      <c r="L4460" s="444">
        <f t="shared" ca="1" si="187"/>
        <v>11188232105262.766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11188232105262.766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46617633771.928192</v>
      </c>
      <c r="L4461" s="444">
        <f t="shared" ca="1" si="187"/>
        <v>11234849739034.693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11234849739034.693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46811873912.644554</v>
      </c>
      <c r="L4462" s="444">
        <f t="shared" ca="1" si="187"/>
        <v>11281661612947.338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11281661612947.338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47006923387.280571</v>
      </c>
      <c r="L4463" s="444">
        <f t="shared" ca="1" si="187"/>
        <v>11328668536334.619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11328668536334.619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47202785568.060913</v>
      </c>
      <c r="L4464" s="444">
        <f t="shared" ca="1" si="187"/>
        <v>11375871321902.68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11375871321902.68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47399463841.261162</v>
      </c>
      <c r="L4465" s="444">
        <f t="shared" ca="1" si="187"/>
        <v>11423270785743.941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11423270785743.941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47596961607.266418</v>
      </c>
      <c r="L4466" s="444">
        <f t="shared" ca="1" si="187"/>
        <v>11470867747351.207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11470867747351.207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47795282280.630028</v>
      </c>
      <c r="L4467" s="444">
        <f t="shared" ca="1" si="187"/>
        <v>11518663029631.838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11518663029631.838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47994429290.13266</v>
      </c>
      <c r="L4468" s="444">
        <f t="shared" ca="1" si="187"/>
        <v>11566657458921.971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11566657458921.971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48194406078.841545</v>
      </c>
      <c r="L4469" s="444">
        <f t="shared" ca="1" si="187"/>
        <v>11614851865000.813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11614851865000.813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48395216104.170052</v>
      </c>
      <c r="L4470" s="444">
        <f t="shared" ca="1" si="187"/>
        <v>11663247081104.982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11663247081104.982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48596862837.937424</v>
      </c>
      <c r="L4471" s="444">
        <f t="shared" ca="1" si="187"/>
        <v>11711843943942.92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11711843943942.92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48799349766.428833</v>
      </c>
      <c r="L4472" s="444">
        <f t="shared" ca="1" si="187"/>
        <v>11760643293709.35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11760643293709.35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49002680390.45562</v>
      </c>
      <c r="L4473" s="444">
        <f t="shared" ca="1" si="187"/>
        <v>11809645974099.805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11809645974099.805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49206858225.415855</v>
      </c>
      <c r="L4474" s="444">
        <f t="shared" ca="1" si="187"/>
        <v>11858852832325.221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11858852832325.221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49411886801.355087</v>
      </c>
      <c r="L4475" s="444">
        <f t="shared" ca="1" si="187"/>
        <v>11908264719126.576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11908264719126.576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49617769663.027397</v>
      </c>
      <c r="L4476" s="444">
        <f t="shared" ca="1" si="187"/>
        <v>11957882488789.604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11957882488789.604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49824510369.95668</v>
      </c>
      <c r="L4477" s="444">
        <f t="shared" ca="1" si="187"/>
        <v>12007706999159.561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12007706999159.561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50032112496.498169</v>
      </c>
      <c r="L4478" s="444">
        <f t="shared" ca="1" si="187"/>
        <v>12057739111656.059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12057739111656.059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50240579631.900246</v>
      </c>
      <c r="L4479" s="444">
        <f t="shared" ca="1" si="187"/>
        <v>12107979691287.959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12107979691287.959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50449915380.366493</v>
      </c>
      <c r="L4480" s="444">
        <f t="shared" ca="1" si="187"/>
        <v>12158429606668.326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12158429606668.326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50660123361.118027</v>
      </c>
      <c r="L4481" s="444">
        <f t="shared" ca="1" si="187"/>
        <v>12209089730029.443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12209089730029.443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50871207208.456017</v>
      </c>
      <c r="L4482" s="444">
        <f t="shared" ca="1" si="187"/>
        <v>12259960937237.898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12259960937237.898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51083170571.824577</v>
      </c>
      <c r="L4483" s="444">
        <f t="shared" ca="1" si="187"/>
        <v>12311044107809.723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12311044107809.723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51296017115.87384</v>
      </c>
      <c r="L4484" s="444">
        <f t="shared" ca="1" si="187"/>
        <v>12362340124925.596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12362340124925.596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51509750520.523315</v>
      </c>
      <c r="L4485" s="444">
        <f t="shared" ca="1" si="187"/>
        <v>12413849875446.119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12413849875446.119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51724374481.025497</v>
      </c>
      <c r="L4486" s="444">
        <f t="shared" ca="1" si="187"/>
        <v>12465574249927.145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12465574249927.145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51939892708.02977</v>
      </c>
      <c r="L4487" s="444">
        <f t="shared" ca="1" si="187"/>
        <v>12517514142635.174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12517514142635.174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52156308927.646561</v>
      </c>
      <c r="L4488" s="444">
        <f t="shared" ca="1" si="187"/>
        <v>12569670451562.82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12569670451562.82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52373626881.511749</v>
      </c>
      <c r="L4489" s="444">
        <f t="shared" ca="1" si="187"/>
        <v>12622044078444.332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12622044078444.332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52591850326.851379</v>
      </c>
      <c r="L4490" s="444">
        <f t="shared" ca="1" si="187"/>
        <v>12674635928771.184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12674635928771.184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52810983036.5466</v>
      </c>
      <c r="L4491" s="444">
        <f t="shared" ca="1" si="187"/>
        <v>12727446911807.73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12727446911807.73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53031028799.198875</v>
      </c>
      <c r="L4492" s="444">
        <f t="shared" ca="1" si="187"/>
        <v>12780477940606.93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12780477940606.93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53251991419.195541</v>
      </c>
      <c r="L4493" s="444">
        <f t="shared" ca="1" si="187"/>
        <v>12833729932026.125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12833729932026.125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53473874716.77552</v>
      </c>
      <c r="L4494" s="444">
        <f t="shared" ca="1" si="187"/>
        <v>12887203806742.9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12887203806742.9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53696682528.095421</v>
      </c>
      <c r="L4495" s="444">
        <f t="shared" ca="1" si="187"/>
        <v>12940900489270.996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12940900489270.996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53920418705.295815</v>
      </c>
      <c r="L4496" s="444">
        <f t="shared" ca="1" si="187"/>
        <v>12994820907976.291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12994820907976.291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54145087116.567879</v>
      </c>
      <c r="L4497" s="444">
        <f t="shared" ca="1" si="187"/>
        <v>13048965995092.859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13048965995092.859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54370691646.220245</v>
      </c>
      <c r="L4498" s="444">
        <f t="shared" ca="1" si="187"/>
        <v>13103336686739.08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13103336686739.08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54597236194.74617</v>
      </c>
      <c r="L4499" s="444">
        <f t="shared" ca="1" si="187"/>
        <v>13157933922933.826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13157933922933.826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54824724678.890945</v>
      </c>
      <c r="L4500" s="444">
        <f t="shared" ca="1" si="187"/>
        <v>13212758647612.717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13212758647612.717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55053161031.71965</v>
      </c>
      <c r="L4501" s="444">
        <f t="shared" ca="1" si="187"/>
        <v>13267811808644.436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13267811808644.436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55282549202.68515</v>
      </c>
      <c r="L4502" s="444">
        <f t="shared" ca="1" si="187"/>
        <v>13323094357847.121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13323094357847.121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55512893157.696335</v>
      </c>
      <c r="L4503" s="444">
        <f t="shared" ca="1" si="187"/>
        <v>13378607251004.818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13378607251004.818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55744196879.186745</v>
      </c>
      <c r="L4504" s="444">
        <f t="shared" ca="1" si="187"/>
        <v>13434351447884.006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13434351447884.006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55976464366.183357</v>
      </c>
      <c r="L4505" s="444">
        <f t="shared" ca="1" si="187"/>
        <v>13490327912250.189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13490327912250.189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56209699634.375786</v>
      </c>
      <c r="L4506" s="444">
        <f t="shared" ca="1" si="187"/>
        <v>13546537611884.564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13546537611884.564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56443906716.185684</v>
      </c>
      <c r="L4507" s="444">
        <f t="shared" ca="1" si="187"/>
        <v>13602981518600.75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13602981518600.75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56679089660.836456</v>
      </c>
      <c r="L4508" s="444">
        <f t="shared" ca="1" si="187"/>
        <v>13659660608261.586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13659660608261.586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56915252534.423271</v>
      </c>
      <c r="L4509" s="444">
        <f t="shared" ca="1" si="187"/>
        <v>13716575860796.01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13716575860796.01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57152399419.983368</v>
      </c>
      <c r="L4510" s="444">
        <f t="shared" ca="1" si="187"/>
        <v>13773728260215.992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13773728260215.992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57390534417.566643</v>
      </c>
      <c r="L4511" s="444">
        <f t="shared" ca="1" si="187"/>
        <v>13831118794633.559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13831118794633.559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57629661644.306488</v>
      </c>
      <c r="L4512" s="444">
        <f t="shared" ca="1" si="187"/>
        <v>13888748456277.865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13888748456277.865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57869785234.491104</v>
      </c>
      <c r="L4513" s="444">
        <f t="shared" ca="1" si="187"/>
        <v>13946618241512.355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13946618241512.355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58110909339.634811</v>
      </c>
      <c r="L4514" s="444">
        <f t="shared" ca="1" si="187"/>
        <v>14004729150851.99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14004729150851.99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58353038128.549957</v>
      </c>
      <c r="L4515" s="444">
        <f t="shared" ca="1" si="187"/>
        <v>14063082188980.541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14063082188980.541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58596175787.41893</v>
      </c>
      <c r="L4516" s="444">
        <f t="shared" ca="1" si="187"/>
        <v>14121678364767.959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14121678364767.959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58840326519.866493</v>
      </c>
      <c r="L4517" s="444">
        <f t="shared" ca="1" si="187"/>
        <v>14180518691287.826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14180518691287.826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59085494547.032608</v>
      </c>
      <c r="L4518" s="444">
        <f t="shared" ca="1" si="187"/>
        <v>14239604185834.859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14239604185834.859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59331684107.645248</v>
      </c>
      <c r="L4519" s="444">
        <f t="shared" ca="1" si="187"/>
        <v>14298935869942.504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14298935869942.504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59578899458.093765</v>
      </c>
      <c r="L4520" s="444">
        <f t="shared" ca="1" si="187"/>
        <v>14358514769400.598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14358514769400.598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59827144872.502487</v>
      </c>
      <c r="L4521" s="444">
        <f t="shared" ca="1" si="187"/>
        <v>14418341914273.1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14418341914273.1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60076424642.804573</v>
      </c>
      <c r="L4522" s="444">
        <f t="shared" ca="1" si="187"/>
        <v>14478418338915.904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14478418338915.904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60326743078.816269</v>
      </c>
      <c r="L4523" s="444">
        <f t="shared" ca="1" si="187"/>
        <v>14538745081994.721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14538745081994.721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60578104508.311333</v>
      </c>
      <c r="L4524" s="444">
        <f t="shared" ca="1" si="187"/>
        <v>14599323186503.031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14599323186503.031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60830513277.095963</v>
      </c>
      <c r="L4525" s="444">
        <f t="shared" ca="1" si="187"/>
        <v>14660153699780.127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14660153699780.127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61083973749.083862</v>
      </c>
      <c r="L4526" s="444">
        <f t="shared" ca="1" si="187"/>
        <v>14721237673529.211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14721237673529.211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61338490306.371712</v>
      </c>
      <c r="L4527" s="444">
        <f t="shared" ca="1" si="187"/>
        <v>14782576163835.582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14782576163835.582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61594067349.314926</v>
      </c>
      <c r="L4528" s="444">
        <f t="shared" ca="1" si="187"/>
        <v>14844170231184.896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14844170231184.896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61850709296.603737</v>
      </c>
      <c r="L4529" s="444">
        <f t="shared" ca="1" si="187"/>
        <v>14906020940481.5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14906020940481.5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62108420585.339584</v>
      </c>
      <c r="L4530" s="444">
        <f t="shared" ca="1" si="187"/>
        <v>14968129361066.84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14968129361066.84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62367205671.111839</v>
      </c>
      <c r="L4531" s="444">
        <f t="shared" ca="1" si="187"/>
        <v>15030496566737.951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15030496566737.951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62627069028.074806</v>
      </c>
      <c r="L4532" s="444">
        <f t="shared" ca="1" si="187"/>
        <v>15093123635766.025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15093123635766.025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62888015149.025116</v>
      </c>
      <c r="L4533" s="444">
        <f t="shared" ca="1" si="187"/>
        <v>15156011650915.051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15156011650915.051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63150048545.47937</v>
      </c>
      <c r="L4534" s="444">
        <f t="shared" ca="1" si="187"/>
        <v>15219161699460.529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15219161699460.529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63413173747.752205</v>
      </c>
      <c r="L4535" s="444">
        <f t="shared" ca="1" si="187"/>
        <v>15282574873208.281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15282574873208.281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63677395305.034508</v>
      </c>
      <c r="L4536" s="444">
        <f t="shared" ca="1" si="187"/>
        <v>15346252268513.316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15346252268513.316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63942717785.472153</v>
      </c>
      <c r="L4537" s="444">
        <f t="shared" ca="1" si="187"/>
        <v>15410194986298.789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15410194986298.789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64209145776.244957</v>
      </c>
      <c r="L4538" s="444">
        <f t="shared" ca="1" si="187"/>
        <v>15474404132075.033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15474404132075.033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64476683883.645981</v>
      </c>
      <c r="L4539" s="444">
        <f t="shared" ca="1" si="187"/>
        <v>15538880815958.68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15538880815958.68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64745336733.161171</v>
      </c>
      <c r="L4540" s="444">
        <f t="shared" ca="1" si="187"/>
        <v>15603626152691.842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15603626152691.842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65015108969.549332</v>
      </c>
      <c r="L4541" s="444">
        <f t="shared" ca="1" si="187"/>
        <v>15668641261661.391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15668641261661.391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65286005256.922462</v>
      </c>
      <c r="L4542" s="444">
        <f t="shared" ca="1" si="187"/>
        <v>15733927266918.313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15733927266918.313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65558030278.826302</v>
      </c>
      <c r="L4543" s="444">
        <f t="shared" ca="1" si="187"/>
        <v>15799485297197.139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15799485297197.139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65831188738.321419</v>
      </c>
      <c r="L4544" s="444">
        <f t="shared" ca="1" si="187"/>
        <v>15865316485935.461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15865316485935.461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66105485358.064423</v>
      </c>
      <c r="L4545" s="444">
        <f t="shared" ca="1" si="187"/>
        <v>15931421971293.525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15931421971293.525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66380924880.389687</v>
      </c>
      <c r="L4546" s="444">
        <f t="shared" ca="1" si="187"/>
        <v>15997802896173.916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15997802896173.916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66657512067.391327</v>
      </c>
      <c r="L4547" s="444">
        <f t="shared" ca="1" si="187"/>
        <v>16064460408241.307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16064460408241.307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66935251701.005455</v>
      </c>
      <c r="L4548" s="444">
        <f t="shared" ca="1" si="187"/>
        <v>16131395659942.313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16131395659942.313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67214148583.092964</v>
      </c>
      <c r="L4549" s="444">
        <f t="shared" ca="1" si="187"/>
        <v>16198609808525.406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16198609808525.406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67494207535.522522</v>
      </c>
      <c r="L4550" s="444">
        <f t="shared" ca="1" si="187"/>
        <v>16266104016060.93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16266104016060.93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67775433400.253883</v>
      </c>
      <c r="L4551" s="444">
        <f t="shared" ca="1" si="187"/>
        <v>16333879449461.184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16333879449461.184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68057831039.421608</v>
      </c>
      <c r="L4552" s="444">
        <f t="shared" ca="1" si="187"/>
        <v>16401937280500.605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16401937280500.605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68341405335.419189</v>
      </c>
      <c r="L4553" s="444">
        <f t="shared" ca="1" si="187"/>
        <v>16470278685836.025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16470278685836.025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68626161190.983437</v>
      </c>
      <c r="L4554" s="444">
        <f t="shared" ca="1" si="187"/>
        <v>16538904847027.01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16538904847027.01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68912103529.279205</v>
      </c>
      <c r="L4555" s="444">
        <f t="shared" ca="1" si="187"/>
        <v>16607816950556.289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16607816950556.289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69199237293.984543</v>
      </c>
      <c r="L4556" s="444">
        <f t="shared" ca="1" si="187"/>
        <v>16677016187850.273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16677016187850.273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69487567449.376144</v>
      </c>
      <c r="L4557" s="444">
        <f t="shared" ca="1" si="187"/>
        <v>16746503755299.65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16746503755299.65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69777098980.415207</v>
      </c>
      <c r="L4558" s="444">
        <f t="shared" ca="1" si="187"/>
        <v>16816280854280.066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16816280854280.066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70067836892.833603</v>
      </c>
      <c r="L4559" s="444">
        <f t="shared" ca="1" si="187"/>
        <v>16886348691172.9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16886348691172.9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70359786213.220413</v>
      </c>
      <c r="L4560" s="444">
        <f t="shared" ca="1" si="187"/>
        <v>16956708477386.121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16956708477386.121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70652951989.108841</v>
      </c>
      <c r="L4561" s="444">
        <f t="shared" ca="1" si="187"/>
        <v>17027361429375.23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17027361429375.23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70947339289.063461</v>
      </c>
      <c r="L4562" s="444">
        <f t="shared" ca="1" si="187"/>
        <v>17098308768664.293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17098308768664.293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71242953202.767899</v>
      </c>
      <c r="L4563" s="444">
        <f t="shared" ca="1" si="187"/>
        <v>17169551721867.061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17169551721867.061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71539798841.112747</v>
      </c>
      <c r="L4564" s="444">
        <f t="shared" ca="1" si="187"/>
        <v>17241091520708.174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17241091520708.174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71837881336.284058</v>
      </c>
      <c r="L4565" s="444">
        <f t="shared" ca="1" si="187"/>
        <v>17312929402044.457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17312929402044.457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72137205841.851898</v>
      </c>
      <c r="L4566" s="444">
        <f t="shared" ca="1" si="187"/>
        <v>17385066607886.309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17385066607886.309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72437777532.859619</v>
      </c>
      <c r="L4567" s="444">
        <f t="shared" ca="1" si="187"/>
        <v>17457504385419.168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17457504385419.168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72739601605.913193</v>
      </c>
      <c r="L4568" s="444">
        <f t="shared" ca="1" si="187"/>
        <v>17530243987025.082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17530243987025.082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73042683279.271179</v>
      </c>
      <c r="L4569" s="444">
        <f t="shared" ca="1" si="187"/>
        <v>17603286670304.352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17603286670304.352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73347027792.934799</v>
      </c>
      <c r="L4570" s="444">
        <f t="shared" ca="1" si="187"/>
        <v>17676633698097.285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17676633698097.285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73652640408.738693</v>
      </c>
      <c r="L4571" s="444">
        <f t="shared" ca="1" si="187"/>
        <v>17750286338506.023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17750286338506.023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73959526410.441757</v>
      </c>
      <c r="L4572" s="444">
        <f t="shared" ca="1" si="187"/>
        <v>17824245864916.465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17824245864916.465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74267691103.818604</v>
      </c>
      <c r="L4573" s="444">
        <f t="shared" ca="1" si="187"/>
        <v>17898513556020.285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17898513556020.285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74577139816.75119</v>
      </c>
      <c r="L4574" s="444">
        <f t="shared" ca="1" si="187"/>
        <v>17973090695837.035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17973090695837.035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74887877899.320984</v>
      </c>
      <c r="L4575" s="444">
        <f t="shared" ca="1" si="187"/>
        <v>18047978573736.355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18047978573736.355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75199910723.901474</v>
      </c>
      <c r="L4576" s="444">
        <f t="shared" ca="1" si="187"/>
        <v>18123178484460.258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18123178484460.258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75513243685.251068</v>
      </c>
      <c r="L4577" s="444">
        <f t="shared" ca="1" si="187"/>
        <v>18198691728145.508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18198691728145.508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75827882200.606277</v>
      </c>
      <c r="L4578" s="444">
        <f t="shared" ca="1" si="187"/>
        <v>18274519610346.113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18274519610346.113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76143831709.775467</v>
      </c>
      <c r="L4579" s="444">
        <f t="shared" ca="1" si="187"/>
        <v>18350663442055.891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18350663442055.891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76461097675.23288</v>
      </c>
      <c r="L4580" s="444">
        <f t="shared" ca="1" si="187"/>
        <v>18427124539731.125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18427124539731.125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76779685582.213013</v>
      </c>
      <c r="L4581" s="444">
        <f t="shared" ca="1" si="187"/>
        <v>18503904225313.34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18503904225313.34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77099600938.805588</v>
      </c>
      <c r="L4582" s="444">
        <f t="shared" ca="1" si="187"/>
        <v>18581003826252.145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18581003826252.145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77420849276.050598</v>
      </c>
      <c r="L4583" s="444">
        <f t="shared" ca="1" si="187"/>
        <v>18658424675528.195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18658424675528.195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77743436148.034149</v>
      </c>
      <c r="L4584" s="444">
        <f t="shared" ca="1" si="187"/>
        <v>18736168111676.23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18736168111676.23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78067367131.984299</v>
      </c>
      <c r="L4585" s="444">
        <f t="shared" ca="1" si="187"/>
        <v>18814235478808.215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18814235478808.215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78392647828.367554</v>
      </c>
      <c r="L4586" s="444">
        <f t="shared" ca="1" si="187"/>
        <v>18892628126636.582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18892628126636.582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78719283860.985764</v>
      </c>
      <c r="L4587" s="444">
        <f t="shared" ca="1" si="187"/>
        <v>18971347410497.566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18971347410497.566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79047280877.073196</v>
      </c>
      <c r="L4588" s="444">
        <f t="shared" ca="1" si="187"/>
        <v>19050394691374.641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19050394691374.641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79376644547.394333</v>
      </c>
      <c r="L4589" s="444">
        <f t="shared" ca="1" si="187"/>
        <v>19129771335922.035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19129771335922.035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79707380566.341812</v>
      </c>
      <c r="L4590" s="444">
        <f t="shared" ca="1" si="187"/>
        <v>19209478716488.379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19209478716488.379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80039494652.034912</v>
      </c>
      <c r="L4591" s="444">
        <f t="shared" ca="1" si="187"/>
        <v>19289518211140.414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19289518211140.414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80372992546.418396</v>
      </c>
      <c r="L4592" s="444">
        <f t="shared" ca="1" si="187"/>
        <v>19369891203686.832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19369891203686.832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80707880015.361801</v>
      </c>
      <c r="L4593" s="444">
        <f t="shared" ca="1" si="187"/>
        <v>19450599083702.195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19450599083702.195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81044162848.75914</v>
      </c>
      <c r="L4594" s="444">
        <f t="shared" ca="1" si="187"/>
        <v>19531643246550.953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19531643246550.953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81381846860.628967</v>
      </c>
      <c r="L4595" s="444">
        <f t="shared" ca="1" si="187"/>
        <v>19613025093411.582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19613025093411.582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81720937889.21492</v>
      </c>
      <c r="L4596" s="444">
        <f t="shared" ca="1" si="187"/>
        <v>19694746031300.797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19694746031300.797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82061441797.086655</v>
      </c>
      <c r="L4597" s="444">
        <f t="shared" ca="1" si="187"/>
        <v>19776807473097.883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19776807473097.883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82403364471.24118</v>
      </c>
      <c r="L4598" s="444">
        <f t="shared" ref="L4598:L4852" ca="1" si="192">I4598-J4598+K4598</f>
        <v>19859210837569.125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19859210837569.125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82746711823.204681</v>
      </c>
      <c r="L4599" s="444">
        <f t="shared" ca="1" si="192"/>
        <v>19941957549392.328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19941957549392.328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83091489789.134705</v>
      </c>
      <c r="L4600" s="444">
        <f t="shared" ca="1" si="192"/>
        <v>20025049039181.461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20025049039181.461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83437704329.92276</v>
      </c>
      <c r="L4601" s="444">
        <f t="shared" ca="1" si="192"/>
        <v>20108486743511.383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20108486743511.383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83785361431.297424</v>
      </c>
      <c r="L4602" s="444">
        <f t="shared" ca="1" si="192"/>
        <v>20192272104942.68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20192272104942.68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84134467103.927826</v>
      </c>
      <c r="L4603" s="444">
        <f t="shared" ca="1" si="192"/>
        <v>20276406572046.609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20276406572046.609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84485027383.527542</v>
      </c>
      <c r="L4604" s="444">
        <f t="shared" ca="1" si="192"/>
        <v>20360891599430.137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20360891599430.137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84837048330.958908</v>
      </c>
      <c r="L4605" s="444">
        <f t="shared" ca="1" si="192"/>
        <v>20445728647761.094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20445728647761.094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85190536032.337891</v>
      </c>
      <c r="L4606" s="444">
        <f t="shared" ca="1" si="192"/>
        <v>20530919183793.43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20530919183793.43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85545496599.139282</v>
      </c>
      <c r="L4607" s="444">
        <f t="shared" ca="1" si="192"/>
        <v>20616464680392.57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20616464680392.57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85901936168.302368</v>
      </c>
      <c r="L4608" s="444">
        <f t="shared" ca="1" si="192"/>
        <v>20702366616560.871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20702366616560.871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86259860902.33696</v>
      </c>
      <c r="L4609" s="444">
        <f t="shared" ca="1" si="192"/>
        <v>20788626477463.207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20788626477463.207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86619276989.430023</v>
      </c>
      <c r="L4610" s="444">
        <f t="shared" ca="1" si="192"/>
        <v>20875245754452.637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20875245754452.637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86980190643.552658</v>
      </c>
      <c r="L4611" s="444">
        <f t="shared" ca="1" si="192"/>
        <v>20962225945096.188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20962225945096.188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87342608104.567444</v>
      </c>
      <c r="L4612" s="444">
        <f t="shared" ca="1" si="192"/>
        <v>21049568553200.754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21049568553200.754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87706535638.336472</v>
      </c>
      <c r="L4613" s="444">
        <f t="shared" ca="1" si="192"/>
        <v>21137275088839.09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21137275088839.09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88071979536.829544</v>
      </c>
      <c r="L4614" s="444">
        <f t="shared" ca="1" si="192"/>
        <v>21225347068375.918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21225347068375.918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88438946118.232986</v>
      </c>
      <c r="L4615" s="444">
        <f t="shared" ca="1" si="192"/>
        <v>21313786014494.152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21313786014494.152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88807441727.05896</v>
      </c>
      <c r="L4616" s="444">
        <f t="shared" ca="1" si="192"/>
        <v>21402593456221.211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21402593456221.211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89177472734.255051</v>
      </c>
      <c r="L4617" s="444">
        <f t="shared" ca="1" si="192"/>
        <v>21491770928955.465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21491770928955.465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89549045537.314438</v>
      </c>
      <c r="L4618" s="444">
        <f t="shared" ca="1" si="192"/>
        <v>21581319974492.777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21581319974492.777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89922166560.386566</v>
      </c>
      <c r="L4619" s="444">
        <f t="shared" ca="1" si="192"/>
        <v>21671242141053.164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21671242141053.164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90296842254.388184</v>
      </c>
      <c r="L4620" s="444">
        <f t="shared" ca="1" si="192"/>
        <v>21761538983307.551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21761538983307.551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90673079097.114792</v>
      </c>
      <c r="L4621" s="444">
        <f t="shared" ca="1" si="192"/>
        <v>21852212062404.664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21852212062404.664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91050883593.352768</v>
      </c>
      <c r="L4622" s="444">
        <f t="shared" ca="1" si="192"/>
        <v>21943262945998.016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21943262945998.016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91430262274.99173</v>
      </c>
      <c r="L4623" s="444">
        <f t="shared" ca="1" si="192"/>
        <v>22034693208273.008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22034693208273.008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91811221701.137527</v>
      </c>
      <c r="L4624" s="444">
        <f t="shared" ca="1" si="192"/>
        <v>22126504429974.145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22126504429974.145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92193768458.225601</v>
      </c>
      <c r="L4625" s="444">
        <f t="shared" ca="1" si="192"/>
        <v>22218698198432.371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22218698198432.371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92577909160.134872</v>
      </c>
      <c r="L4626" s="444">
        <f t="shared" ca="1" si="192"/>
        <v>22311276107592.508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22311276107592.508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92963650448.302109</v>
      </c>
      <c r="L4627" s="444">
        <f t="shared" ca="1" si="192"/>
        <v>22404239758040.809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22404239758040.809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93350998991.8367</v>
      </c>
      <c r="L4628" s="444">
        <f t="shared" ca="1" si="192"/>
        <v>22497590757032.645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22497590757032.645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93739961487.636017</v>
      </c>
      <c r="L4629" s="444">
        <f t="shared" ca="1" si="192"/>
        <v>22591330718520.281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22591330718520.281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94130544660.501175</v>
      </c>
      <c r="L4630" s="444">
        <f t="shared" ca="1" si="192"/>
        <v>22685461263180.781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22685461263180.781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94522755263.25325</v>
      </c>
      <c r="L4631" s="444">
        <f t="shared" ca="1" si="192"/>
        <v>22779984018444.035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22779984018444.035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94916600076.850143</v>
      </c>
      <c r="L4632" s="444">
        <f t="shared" ca="1" si="192"/>
        <v>22874900618520.887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22874900618520.887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95312085910.503693</v>
      </c>
      <c r="L4633" s="444">
        <f t="shared" ca="1" si="192"/>
        <v>22970212704431.391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22970212704431.391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95709219601.797455</v>
      </c>
      <c r="L4634" s="444">
        <f t="shared" ca="1" si="192"/>
        <v>23065921924033.188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23065921924033.188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96108008016.804947</v>
      </c>
      <c r="L4635" s="444">
        <f t="shared" ca="1" si="192"/>
        <v>23162029932049.992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23162029932049.992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96508458050.208298</v>
      </c>
      <c r="L4636" s="444">
        <f t="shared" ca="1" si="192"/>
        <v>23258538390100.199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23258538390100.199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96910576625.417496</v>
      </c>
      <c r="L4637" s="444">
        <f t="shared" ca="1" si="192"/>
        <v>23355448966725.617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23355448966725.617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97314370694.690063</v>
      </c>
      <c r="L4638" s="444">
        <f t="shared" ca="1" si="192"/>
        <v>23452763337420.309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23452763337420.309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97719847239.251282</v>
      </c>
      <c r="L4639" s="444">
        <f t="shared" ca="1" si="192"/>
        <v>23550483184659.559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23550483184659.559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98127013269.414825</v>
      </c>
      <c r="L4640" s="444">
        <f t="shared" ca="1" si="192"/>
        <v>23648610197928.973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23648610197928.973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98535875824.704056</v>
      </c>
      <c r="L4641" s="444">
        <f t="shared" ca="1" si="192"/>
        <v>23747146073753.676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23747146073753.676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98946441973.973648</v>
      </c>
      <c r="L4642" s="444">
        <f t="shared" ca="1" si="192"/>
        <v>23846092515727.648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23846092515727.648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99358718815.53186</v>
      </c>
      <c r="L4643" s="444">
        <f t="shared" ca="1" si="192"/>
        <v>23945451234543.18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23945451234543.18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99772713477.263245</v>
      </c>
      <c r="L4644" s="444">
        <f t="shared" ca="1" si="192"/>
        <v>24045223948020.441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24045223948020.441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100188433116.75183</v>
      </c>
      <c r="L4645" s="444">
        <f t="shared" ca="1" si="192"/>
        <v>24145412381137.191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24145412381137.191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100605884921.40497</v>
      </c>
      <c r="L4646" s="444">
        <f t="shared" ca="1" si="192"/>
        <v>24246018266058.598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24246018266058.598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101025076108.57748</v>
      </c>
      <c r="L4647" s="444">
        <f t="shared" ca="1" si="192"/>
        <v>24347043342167.176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24347043342167.176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101446013925.69656</v>
      </c>
      <c r="L4648" s="444">
        <f t="shared" ca="1" si="192"/>
        <v>24448489356092.871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24448489356092.871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101868705650.38696</v>
      </c>
      <c r="L4649" s="444">
        <f t="shared" ca="1" si="192"/>
        <v>24550358061743.258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24550358061743.258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102293158590.59691</v>
      </c>
      <c r="L4650" s="444">
        <f t="shared" ca="1" si="192"/>
        <v>24652651220333.855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24652651220333.855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102719380084.7244</v>
      </c>
      <c r="L4651" s="444">
        <f t="shared" ca="1" si="192"/>
        <v>24755370600418.578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24755370600418.578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103147377501.74408</v>
      </c>
      <c r="L4652" s="444">
        <f t="shared" ca="1" si="192"/>
        <v>24858517977920.32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24858517977920.32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103577158241.33467</v>
      </c>
      <c r="L4653" s="444">
        <f t="shared" ca="1" si="192"/>
        <v>24962095136161.656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24962095136161.656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104008729734.0069</v>
      </c>
      <c r="L4654" s="444">
        <f t="shared" ca="1" si="192"/>
        <v>25066103865895.664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25066103865895.664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104442099441.23193</v>
      </c>
      <c r="L4655" s="444">
        <f t="shared" ca="1" si="192"/>
        <v>25170545965336.895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25170545965336.895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104877274855.57039</v>
      </c>
      <c r="L4656" s="444">
        <f t="shared" ca="1" si="192"/>
        <v>25275423240192.465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25275423240192.465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105314263500.80194</v>
      </c>
      <c r="L4657" s="444">
        <f t="shared" ca="1" si="192"/>
        <v>25380737503693.266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25380737503693.266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105753072932.05527</v>
      </c>
      <c r="L4658" s="444">
        <f t="shared" ca="1" si="192"/>
        <v>25486490576625.32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25486490576625.32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106193710735.93883</v>
      </c>
      <c r="L4659" s="444">
        <f t="shared" ca="1" si="192"/>
        <v>25592684287361.258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25592684287361.258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106636184530.67191</v>
      </c>
      <c r="L4660" s="444">
        <f t="shared" ca="1" si="192"/>
        <v>25699320471891.93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25699320471891.93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107080501966.21637</v>
      </c>
      <c r="L4661" s="444">
        <f t="shared" ca="1" si="192"/>
        <v>25806400973858.145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25806400973858.145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107526670724.40894</v>
      </c>
      <c r="L4662" s="444">
        <f t="shared" ca="1" si="192"/>
        <v>25913927644582.555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25913927644582.555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107974698519.09398</v>
      </c>
      <c r="L4663" s="444">
        <f t="shared" ca="1" si="192"/>
        <v>26021902343101.648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26021902343101.648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108424593096.25687</v>
      </c>
      <c r="L4664" s="444">
        <f t="shared" ca="1" si="192"/>
        <v>26130326936197.906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26130326936197.906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108876362234.15794</v>
      </c>
      <c r="L4665" s="444">
        <f t="shared" ca="1" si="192"/>
        <v>26239203298432.063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26239203298432.063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109330013743.46692</v>
      </c>
      <c r="L4666" s="444">
        <f t="shared" ca="1" si="192"/>
        <v>26348533312175.531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26348533312175.531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109785555467.39804</v>
      </c>
      <c r="L4667" s="444">
        <f t="shared" ca="1" si="192"/>
        <v>26458318867642.93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26458318867642.93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110242995281.84554</v>
      </c>
      <c r="L4668" s="444">
        <f t="shared" ca="1" si="192"/>
        <v>26568561862924.773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26568561862924.773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110702341095.51988</v>
      </c>
      <c r="L4669" s="444">
        <f t="shared" ca="1" si="192"/>
        <v>26679264204020.293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26679264204020.293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111163600850.08455</v>
      </c>
      <c r="L4670" s="444">
        <f t="shared" ca="1" si="192"/>
        <v>26790427804870.379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26790427804870.379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111626782520.29324</v>
      </c>
      <c r="L4671" s="444">
        <f t="shared" ca="1" si="192"/>
        <v>26902054587390.672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26902054587390.672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112091894114.12779</v>
      </c>
      <c r="L4672" s="444">
        <f t="shared" ca="1" si="192"/>
        <v>27014146481504.801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27014146481504.801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112558943672.93666</v>
      </c>
      <c r="L4673" s="444">
        <f t="shared" ca="1" si="192"/>
        <v>27126705425177.738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27126705425177.738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113027939271.57391</v>
      </c>
      <c r="L4674" s="444">
        <f t="shared" ca="1" si="192"/>
        <v>27239733364449.313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27239733364449.313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113498889018.5388</v>
      </c>
      <c r="L4675" s="444">
        <f t="shared" ca="1" si="192"/>
        <v>27353232253467.852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27353232253467.852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113971801056.11604</v>
      </c>
      <c r="L4676" s="444">
        <f t="shared" ca="1" si="192"/>
        <v>27467204054523.969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27467204054523.969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114446683560.51656</v>
      </c>
      <c r="L4677" s="444">
        <f t="shared" ca="1" si="192"/>
        <v>27581650738084.484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27581650738084.484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114923544742.01869</v>
      </c>
      <c r="L4678" s="444">
        <f t="shared" ca="1" si="192"/>
        <v>27696574282826.504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27696574282826.504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115402392845.11043</v>
      </c>
      <c r="L4679" s="444">
        <f t="shared" ca="1" si="192"/>
        <v>27811976675671.613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27811976675671.613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115883236148.63171</v>
      </c>
      <c r="L4680" s="444">
        <f t="shared" ca="1" si="192"/>
        <v>27927859911820.246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27927859911820.246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116366082965.91769</v>
      </c>
      <c r="L4681" s="444">
        <f t="shared" ca="1" si="192"/>
        <v>28044225994786.164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28044225994786.164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116850941644.94235</v>
      </c>
      <c r="L4682" s="444">
        <f t="shared" ca="1" si="192"/>
        <v>28161076936431.105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28161076936431.105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117337820568.46294</v>
      </c>
      <c r="L4683" s="444">
        <f t="shared" ca="1" si="192"/>
        <v>28278414756999.57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28278414756999.57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117826728154.16487</v>
      </c>
      <c r="L4684" s="444">
        <f t="shared" ca="1" si="192"/>
        <v>28396241485153.734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28396241485153.734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118317672854.80722</v>
      </c>
      <c r="L4685" s="444">
        <f t="shared" ca="1" si="192"/>
        <v>28514559158008.543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28514559158008.543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118810663158.36893</v>
      </c>
      <c r="L4686" s="444">
        <f t="shared" ca="1" si="192"/>
        <v>28633369821166.91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28633369821166.91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119305707588.19545</v>
      </c>
      <c r="L4687" s="444">
        <f t="shared" ca="1" si="192"/>
        <v>28752675528755.105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28752675528755.105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119802814703.14627</v>
      </c>
      <c r="L4688" s="444">
        <f t="shared" ca="1" si="192"/>
        <v>28872478343458.25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28872478343458.25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120301993097.74269</v>
      </c>
      <c r="L4689" s="444">
        <f t="shared" ca="1" si="192"/>
        <v>28992780336555.992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28992780336555.992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120803251402.31662</v>
      </c>
      <c r="L4690" s="444">
        <f t="shared" ca="1" si="192"/>
        <v>29113583587958.309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29113583587958.309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121306598283.15962</v>
      </c>
      <c r="L4691" s="444">
        <f t="shared" ca="1" si="192"/>
        <v>29234890186241.469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29234890186241.469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121812042442.67281</v>
      </c>
      <c r="L4692" s="444">
        <f t="shared" ca="1" si="192"/>
        <v>29356702228684.141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29356702228684.141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122319592619.51727</v>
      </c>
      <c r="L4693" s="444">
        <f t="shared" ca="1" si="192"/>
        <v>29479021821303.656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29479021821303.656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122829257588.76521</v>
      </c>
      <c r="L4694" s="444">
        <f t="shared" ca="1" si="192"/>
        <v>29601851078892.422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29601851078892.422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123341046162.05176</v>
      </c>
      <c r="L4695" s="444">
        <f t="shared" ca="1" si="192"/>
        <v>29725192125054.473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29725192125054.473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123854967187.72699</v>
      </c>
      <c r="L4696" s="444">
        <f t="shared" ca="1" si="192"/>
        <v>29849047092242.199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29849047092242.199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124371029551.00916</v>
      </c>
      <c r="L4697" s="444">
        <f t="shared" ca="1" si="192"/>
        <v>29973418121793.207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29973418121793.207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124889242174.13835</v>
      </c>
      <c r="L4698" s="444">
        <f t="shared" ca="1" si="192"/>
        <v>30098307363967.344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30098307363967.344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125409614016.53059</v>
      </c>
      <c r="L4699" s="444">
        <f t="shared" ca="1" si="192"/>
        <v>30223716977983.875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30223716977983.875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125932154074.93283</v>
      </c>
      <c r="L4700" s="444">
        <f t="shared" ca="1" si="192"/>
        <v>30349649132058.809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30349649132058.809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126456871383.57837</v>
      </c>
      <c r="L4701" s="444">
        <f t="shared" ca="1" si="192"/>
        <v>30476106003442.387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30476106003442.387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126983775014.34328</v>
      </c>
      <c r="L4702" s="444">
        <f t="shared" ca="1" si="192"/>
        <v>30603089778456.73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30603089778456.73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127512874076.90303</v>
      </c>
      <c r="L4703" s="444">
        <f t="shared" ca="1" si="192"/>
        <v>30730602652533.633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30730602652533.633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128044177718.89014</v>
      </c>
      <c r="L4704" s="444">
        <f t="shared" ca="1" si="192"/>
        <v>30858646830252.523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30858646830252.523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128577695126.05219</v>
      </c>
      <c r="L4705" s="444">
        <f t="shared" ca="1" si="192"/>
        <v>30987224525378.574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30987224525378.574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129113435522.41071</v>
      </c>
      <c r="L4706" s="444">
        <f t="shared" ca="1" si="192"/>
        <v>31116337960900.984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31116337960900.984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129651408170.42076</v>
      </c>
      <c r="L4707" s="444">
        <f t="shared" ca="1" si="192"/>
        <v>31245989369071.406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31245989369071.406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130191622371.13084</v>
      </c>
      <c r="L4708" s="444">
        <f t="shared" ca="1" si="192"/>
        <v>31376180991442.535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31376180991442.535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130734087464.34387</v>
      </c>
      <c r="L4709" s="444">
        <f t="shared" ca="1" si="192"/>
        <v>31506915078906.879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31506915078906.879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131278812828.77866</v>
      </c>
      <c r="L4710" s="444">
        <f t="shared" ca="1" si="192"/>
        <v>31638193891735.656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31638193891735.656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131825807882.2319</v>
      </c>
      <c r="L4711" s="444">
        <f t="shared" ca="1" si="192"/>
        <v>31770019699617.887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31770019699617.887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132375082081.7412</v>
      </c>
      <c r="L4712" s="444">
        <f t="shared" ca="1" si="192"/>
        <v>31902394781699.629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31902394781699.629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132926644923.74843</v>
      </c>
      <c r="L4713" s="444">
        <f t="shared" ca="1" si="192"/>
        <v>32035321426623.379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32035321426623.379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133480505944.26408</v>
      </c>
      <c r="L4714" s="444">
        <f t="shared" ca="1" si="192"/>
        <v>32168801932567.645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32168801932567.645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134036674719.03183</v>
      </c>
      <c r="L4715" s="444">
        <f t="shared" ca="1" si="192"/>
        <v>32302838607286.676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32302838607286.676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134595160863.69447</v>
      </c>
      <c r="L4716" s="444">
        <f t="shared" ca="1" si="192"/>
        <v>32437433768150.371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32437433768150.371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135155974033.95988</v>
      </c>
      <c r="L4717" s="444">
        <f t="shared" ca="1" si="192"/>
        <v>32572589742184.332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32572589742184.332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135719123925.76804</v>
      </c>
      <c r="L4718" s="444">
        <f t="shared" ca="1" si="192"/>
        <v>32708308866110.102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32708308866110.102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136284620275.45877</v>
      </c>
      <c r="L4719" s="444">
        <f t="shared" ca="1" si="192"/>
        <v>32844593486385.559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32844593486385.559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136852472859.93982</v>
      </c>
      <c r="L4720" s="444">
        <f t="shared" ca="1" si="192"/>
        <v>32981445959245.5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32981445959245.5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137422691496.85625</v>
      </c>
      <c r="L4721" s="444">
        <f t="shared" ca="1" si="192"/>
        <v>33118868650742.355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33118868650742.355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137995286044.7598</v>
      </c>
      <c r="L4722" s="444">
        <f t="shared" ca="1" si="192"/>
        <v>33256863936787.117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33256863936787.117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138570266403.27966</v>
      </c>
      <c r="L4723" s="444">
        <f t="shared" ca="1" si="192"/>
        <v>33395434203190.398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33395434203190.398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139147642513.29333</v>
      </c>
      <c r="L4724" s="444">
        <f t="shared" ca="1" si="192"/>
        <v>33534581845703.691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33534581845703.691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139727424357.09872</v>
      </c>
      <c r="L4725" s="444">
        <f t="shared" ca="1" si="192"/>
        <v>33674309270060.789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33674309270060.789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140309621958.58664</v>
      </c>
      <c r="L4726" s="444">
        <f t="shared" ca="1" si="192"/>
        <v>33814618892019.375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33814618892019.375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140894245383.41406</v>
      </c>
      <c r="L4727" s="444">
        <f t="shared" ca="1" si="192"/>
        <v>33955513137402.789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33955513137402.789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141481304739.17828</v>
      </c>
      <c r="L4728" s="444">
        <f t="shared" ca="1" si="192"/>
        <v>34096994442141.969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34096994442141.969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142070810175.59152</v>
      </c>
      <c r="L4729" s="444">
        <f t="shared" ca="1" si="192"/>
        <v>34239065252317.559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34239065252317.559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142662771884.65649</v>
      </c>
      <c r="L4730" s="444">
        <f t="shared" ca="1" si="192"/>
        <v>34381728024202.215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34381728024202.215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143257200100.84253</v>
      </c>
      <c r="L4731" s="444">
        <f t="shared" ca="1" si="192"/>
        <v>34524985224303.059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34524985224303.059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143854105101.26276</v>
      </c>
      <c r="L4732" s="444">
        <f t="shared" ca="1" si="192"/>
        <v>34668839329404.32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34668839329404.32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144453497205.85132</v>
      </c>
      <c r="L4733" s="444">
        <f t="shared" ca="1" si="192"/>
        <v>34813292826610.172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34813292826610.172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145055386777.54239</v>
      </c>
      <c r="L4734" s="444">
        <f t="shared" ca="1" si="192"/>
        <v>34958348213387.715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34958348213387.715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145659784222.44882</v>
      </c>
      <c r="L4735" s="444">
        <f t="shared" ca="1" si="192"/>
        <v>35104007997610.164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35104007997610.164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146266699990.04236</v>
      </c>
      <c r="L4736" s="444">
        <f t="shared" ca="1" si="192"/>
        <v>35250274697600.203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35250274697600.203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146876144573.33417</v>
      </c>
      <c r="L4737" s="444">
        <f t="shared" ca="1" si="192"/>
        <v>35397150842173.539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35397150842173.539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147488128509.0564</v>
      </c>
      <c r="L4738" s="444">
        <f t="shared" ca="1" si="192"/>
        <v>35544638970682.594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35544638970682.594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148102662377.84415</v>
      </c>
      <c r="L4739" s="444">
        <f t="shared" ca="1" si="192"/>
        <v>35692741633060.438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35692741633060.438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148719756804.41849</v>
      </c>
      <c r="L4740" s="444">
        <f t="shared" ca="1" si="192"/>
        <v>35841461389864.859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35841461389864.859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149339422457.77023</v>
      </c>
      <c r="L4741" s="444">
        <f t="shared" ca="1" si="192"/>
        <v>35990800812322.633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35990800812322.633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149961670051.3443</v>
      </c>
      <c r="L4742" s="444">
        <f t="shared" ca="1" si="192"/>
        <v>36140762482373.977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36140762482373.977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150586510343.22491</v>
      </c>
      <c r="L4743" s="444">
        <f t="shared" ca="1" si="192"/>
        <v>36291348992717.203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36291348992717.203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151213954136.32169</v>
      </c>
      <c r="L4744" s="444">
        <f t="shared" ca="1" si="192"/>
        <v>36442562946853.523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36442562946853.523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151844012278.55634</v>
      </c>
      <c r="L4745" s="444">
        <f t="shared" ca="1" si="192"/>
        <v>36594406959132.078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36594406959132.078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152476695663.05032</v>
      </c>
      <c r="L4746" s="444">
        <f t="shared" ca="1" si="192"/>
        <v>36746883654795.125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36746883654795.125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153112015228.31302</v>
      </c>
      <c r="L4747" s="444">
        <f t="shared" ca="1" si="192"/>
        <v>36899995670023.438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36899995670023.438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153749981958.431</v>
      </c>
      <c r="L4748" s="444">
        <f t="shared" ca="1" si="192"/>
        <v>37053745651981.867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37053745651981.867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154390606883.25778</v>
      </c>
      <c r="L4749" s="444">
        <f t="shared" ca="1" si="192"/>
        <v>37208136258865.125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37208136258865.125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155033901078.60468</v>
      </c>
      <c r="L4750" s="444">
        <f t="shared" ca="1" si="192"/>
        <v>37363170159943.727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37363170159943.727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155679875666.43219</v>
      </c>
      <c r="L4751" s="444">
        <f t="shared" ca="1" si="192"/>
        <v>37518850035610.156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37518850035610.156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156328541815.04233</v>
      </c>
      <c r="L4752" s="444">
        <f t="shared" ca="1" si="192"/>
        <v>37675178577425.195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37675178577425.195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156979910739.27164</v>
      </c>
      <c r="L4753" s="444">
        <f t="shared" ca="1" si="192"/>
        <v>37832158488164.469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37832158488164.469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157633993700.68527</v>
      </c>
      <c r="L4754" s="444">
        <f t="shared" ca="1" si="192"/>
        <v>37989792481865.156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37989792481865.156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158290802007.77148</v>
      </c>
      <c r="L4755" s="444">
        <f t="shared" ca="1" si="192"/>
        <v>38148083283872.93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38148083283872.93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158950347016.13721</v>
      </c>
      <c r="L4756" s="444">
        <f t="shared" ca="1" si="192"/>
        <v>38307033630889.07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38307033630889.07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159612640128.70447</v>
      </c>
      <c r="L4757" s="444">
        <f t="shared" ca="1" si="192"/>
        <v>38466646271017.773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38466646271017.773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160277692795.90738</v>
      </c>
      <c r="L4758" s="444">
        <f t="shared" ca="1" si="192"/>
        <v>38626923963813.68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38626923963813.68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160945516515.89032</v>
      </c>
      <c r="L4759" s="444">
        <f t="shared" ca="1" si="192"/>
        <v>38787869480329.57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38787869480329.57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161616122834.70654</v>
      </c>
      <c r="L4760" s="444">
        <f t="shared" ca="1" si="192"/>
        <v>38949485603164.273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38949485603164.273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162289523346.51779</v>
      </c>
      <c r="L4761" s="444">
        <f t="shared" ca="1" si="192"/>
        <v>39111775126510.789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39111775126510.789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162965729693.79495</v>
      </c>
      <c r="L4762" s="444">
        <f t="shared" ca="1" si="192"/>
        <v>39274740856204.586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39274740856204.586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163644753567.5191</v>
      </c>
      <c r="L4763" s="444">
        <f t="shared" ca="1" si="192"/>
        <v>39438385609772.102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39438385609772.102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164326606707.38376</v>
      </c>
      <c r="L4764" s="444">
        <f t="shared" ca="1" si="192"/>
        <v>39602712216479.484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39602712216479.484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165011300901.99786</v>
      </c>
      <c r="L4765" s="444">
        <f t="shared" ca="1" si="192"/>
        <v>39767723517381.484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39767723517381.484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165698847989.08951</v>
      </c>
      <c r="L4766" s="444">
        <f t="shared" ca="1" si="192"/>
        <v>39933422365370.57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39933422365370.57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166389259855.71069</v>
      </c>
      <c r="L4767" s="444">
        <f t="shared" ca="1" si="192"/>
        <v>40099811625226.281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40099811625226.281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167082548438.44284</v>
      </c>
      <c r="L4768" s="444">
        <f t="shared" ca="1" si="192"/>
        <v>40266894173664.727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40266894173664.727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167778725723.60303</v>
      </c>
      <c r="L4769" s="444">
        <f t="shared" ca="1" si="192"/>
        <v>40434672899388.328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40434672899388.328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168477803747.45135</v>
      </c>
      <c r="L4770" s="444">
        <f t="shared" ca="1" si="192"/>
        <v>40603150703135.781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40603150703135.781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169179794596.39908</v>
      </c>
      <c r="L4771" s="444">
        <f t="shared" ca="1" si="192"/>
        <v>40772330497732.18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40772330497732.18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169884710407.21741</v>
      </c>
      <c r="L4772" s="444">
        <f t="shared" ca="1" si="192"/>
        <v>40942215208139.398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40942215208139.398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170592563367.2475</v>
      </c>
      <c r="L4773" s="444">
        <f t="shared" ca="1" si="192"/>
        <v>41112807771506.648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41112807771506.648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171303365714.61102</v>
      </c>
      <c r="L4774" s="444">
        <f t="shared" ca="1" si="192"/>
        <v>41284111137221.258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41284111137221.258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172017129738.42191</v>
      </c>
      <c r="L4775" s="444">
        <f t="shared" ca="1" si="192"/>
        <v>41456128266959.68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41456128266959.68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172733867778.99866</v>
      </c>
      <c r="L4776" s="444">
        <f t="shared" ca="1" si="192"/>
        <v>41628862134738.68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41628862134738.68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173453592228.07782</v>
      </c>
      <c r="L4777" s="444">
        <f t="shared" ca="1" si="192"/>
        <v>41802315726966.758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41802315726966.758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174176315529.02817</v>
      </c>
      <c r="L4778" s="444">
        <f t="shared" ca="1" si="192"/>
        <v>41976492042495.789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41976492042495.789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174902050177.0658</v>
      </c>
      <c r="L4779" s="444">
        <f t="shared" ca="1" si="192"/>
        <v>42151394092672.852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42151394092672.852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175630808719.47021</v>
      </c>
      <c r="L4780" s="444">
        <f t="shared" ca="1" si="192"/>
        <v>42327024901392.32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42327024901392.32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176362603755.80133</v>
      </c>
      <c r="L4781" s="444">
        <f t="shared" ca="1" si="192"/>
        <v>42503387505148.125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42503387505148.125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177097447938.11719</v>
      </c>
      <c r="L4782" s="444">
        <f t="shared" ca="1" si="192"/>
        <v>42680484953086.242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42680484953086.242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177835353971.19269</v>
      </c>
      <c r="L4783" s="444">
        <f t="shared" ca="1" si="192"/>
        <v>42858320307057.438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42858320307057.438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178576334612.73932</v>
      </c>
      <c r="L4784" s="444">
        <f t="shared" ca="1" si="192"/>
        <v>43036896641670.18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43036896641670.18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179320402673.62573</v>
      </c>
      <c r="L4785" s="444">
        <f t="shared" ca="1" si="192"/>
        <v>43216217044343.805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43216217044343.805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180067571018.09918</v>
      </c>
      <c r="L4786" s="444">
        <f t="shared" ca="1" si="192"/>
        <v>43396284615361.906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43396284615361.906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180817852564.00793</v>
      </c>
      <c r="L4787" s="444">
        <f t="shared" ca="1" si="192"/>
        <v>43577102467925.914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43577102467925.914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181571260283.02463</v>
      </c>
      <c r="L4788" s="444">
        <f t="shared" ca="1" si="192"/>
        <v>43758673728208.938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43758673728208.938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182327807200.87057</v>
      </c>
      <c r="L4789" s="444">
        <f t="shared" ca="1" si="192"/>
        <v>43941001535409.805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43941001535409.805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183087506397.54086</v>
      </c>
      <c r="L4790" s="444">
        <f t="shared" ca="1" si="192"/>
        <v>44124089041807.344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44124089041807.344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183850371007.53061</v>
      </c>
      <c r="L4791" s="444">
        <f t="shared" ca="1" si="192"/>
        <v>44307939412814.875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44307939412814.875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184616414220.06198</v>
      </c>
      <c r="L4792" s="444">
        <f t="shared" ca="1" si="192"/>
        <v>44492555827034.938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44492555827034.938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185385649279.31223</v>
      </c>
      <c r="L4793" s="444">
        <f t="shared" ca="1" si="192"/>
        <v>44677941476314.25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44677941476314.25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186158089484.6427</v>
      </c>
      <c r="L4794" s="444">
        <f t="shared" ca="1" si="192"/>
        <v>44864099565798.891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44864099565798.891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186933748190.8287</v>
      </c>
      <c r="L4795" s="444">
        <f t="shared" ca="1" si="192"/>
        <v>45051033313989.719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45051033313989.719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187712638808.2905</v>
      </c>
      <c r="L4796" s="444">
        <f t="shared" ca="1" si="192"/>
        <v>45238745952798.008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45238745952798.008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188494774803.32504</v>
      </c>
      <c r="L4797" s="444">
        <f t="shared" ca="1" si="192"/>
        <v>45427240727601.336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45427240727601.336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189280169698.3389</v>
      </c>
      <c r="L4798" s="444">
        <f t="shared" ca="1" si="192"/>
        <v>45616520897299.672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45616520897299.672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190068837072.08197</v>
      </c>
      <c r="L4799" s="444">
        <f t="shared" ca="1" si="192"/>
        <v>45806589734371.75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45806589734371.75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190860790559.88229</v>
      </c>
      <c r="L4800" s="444">
        <f t="shared" ca="1" si="192"/>
        <v>45997450524931.633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45997450524931.633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191656043853.88181</v>
      </c>
      <c r="L4801" s="444">
        <f t="shared" ca="1" si="192"/>
        <v>46189106568785.516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46189106568785.516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192454610703.27298</v>
      </c>
      <c r="L4802" s="444">
        <f t="shared" ca="1" si="192"/>
        <v>46381561179488.789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46381561179488.789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193256504914.53662</v>
      </c>
      <c r="L4803" s="444">
        <f t="shared" ca="1" si="192"/>
        <v>46574817684403.328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46574817684403.328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194061740351.68054</v>
      </c>
      <c r="L4804" s="444">
        <f t="shared" ca="1" si="192"/>
        <v>46768879424755.008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46768879424755.008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194870330936.47919</v>
      </c>
      <c r="L4805" s="444">
        <f t="shared" ca="1" si="192"/>
        <v>46963749755691.484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46963749755691.484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195682290648.71451</v>
      </c>
      <c r="L4806" s="444">
        <f t="shared" ca="1" si="192"/>
        <v>47159432046340.195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47159432046340.195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196497633526.41748</v>
      </c>
      <c r="L4807" s="444">
        <f t="shared" ca="1" si="192"/>
        <v>47355929679866.609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47355929679866.609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197316373666.11087</v>
      </c>
      <c r="L4808" s="444">
        <f t="shared" ca="1" si="192"/>
        <v>47553246053532.719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47553246053532.719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198138525223.05298</v>
      </c>
      <c r="L4809" s="444">
        <f t="shared" ca="1" si="192"/>
        <v>47751384578755.773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47751384578755.773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198964102411.48239</v>
      </c>
      <c r="L4810" s="444">
        <f t="shared" ca="1" si="192"/>
        <v>47950348681167.258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47950348681167.258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199793119504.86359</v>
      </c>
      <c r="L4811" s="444">
        <f t="shared" ca="1" si="192"/>
        <v>48150141800672.125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48150141800672.125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200625590836.13385</v>
      </c>
      <c r="L4812" s="444">
        <f t="shared" ca="1" si="192"/>
        <v>48350767391508.258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48350767391508.258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201461530797.95108</v>
      </c>
      <c r="L4813" s="444">
        <f t="shared" ca="1" si="192"/>
        <v>48552228922306.211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48552228922306.211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202300953842.94254</v>
      </c>
      <c r="L4814" s="444">
        <f t="shared" ca="1" si="192"/>
        <v>48754529876149.156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48754529876149.156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203143874483.9548</v>
      </c>
      <c r="L4815" s="444">
        <f t="shared" ca="1" si="192"/>
        <v>48957673750633.109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48957673750633.109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203990307294.30463</v>
      </c>
      <c r="L4816" s="444">
        <f t="shared" ca="1" si="192"/>
        <v>49161664057927.414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49161664057927.414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204840266908.03088</v>
      </c>
      <c r="L4817" s="444">
        <f t="shared" ca="1" si="192"/>
        <v>49366504324835.445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49366504324835.445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205693768020.14767</v>
      </c>
      <c r="L4818" s="444">
        <f t="shared" ca="1" si="192"/>
        <v>49572198092855.594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49572198092855.594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206550825386.89832</v>
      </c>
      <c r="L4819" s="444">
        <f t="shared" ca="1" si="192"/>
        <v>49778748918242.492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49778748918242.492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207411453826.01038</v>
      </c>
      <c r="L4820" s="444">
        <f t="shared" ca="1" si="192"/>
        <v>49986160372068.5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49986160372068.5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208275668216.95209</v>
      </c>
      <c r="L4821" s="444">
        <f t="shared" ca="1" si="192"/>
        <v>50194436040285.453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50194436040285.453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209143483501.18939</v>
      </c>
      <c r="L4822" s="444">
        <f t="shared" ca="1" si="192"/>
        <v>50403579523786.641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50403579523786.641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210014914682.44434</v>
      </c>
      <c r="L4823" s="444">
        <f t="shared" ca="1" si="192"/>
        <v>50613594438469.086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50613594438469.086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210889976826.95453</v>
      </c>
      <c r="L4824" s="444">
        <f t="shared" ca="1" si="192"/>
        <v>50824484415296.039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50824484415296.039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211768685063.73349</v>
      </c>
      <c r="L4825" s="444">
        <f t="shared" ca="1" si="192"/>
        <v>51036253100359.773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51036253100359.773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212651054584.8324</v>
      </c>
      <c r="L4826" s="444">
        <f t="shared" ca="1" si="192"/>
        <v>51248904154944.609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51248904154944.609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213537100645.60254</v>
      </c>
      <c r="L4827" s="444">
        <f t="shared" ca="1" si="192"/>
        <v>51462441255590.211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51462441255590.211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214426838564.9592</v>
      </c>
      <c r="L4828" s="444">
        <f t="shared" ca="1" si="192"/>
        <v>51676868094155.172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51676868094155.172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215320283725.64655</v>
      </c>
      <c r="L4829" s="444">
        <f t="shared" ca="1" si="192"/>
        <v>51892188377880.82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51892188377880.82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216217451574.50342</v>
      </c>
      <c r="L4830" s="444">
        <f t="shared" ca="1" si="192"/>
        <v>52108405829455.32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52108405829455.32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217118357622.7305</v>
      </c>
      <c r="L4831" s="444">
        <f t="shared" ca="1" si="192"/>
        <v>52325524187078.055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52325524187078.055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218023017446.15857</v>
      </c>
      <c r="L4832" s="444">
        <f t="shared" ca="1" si="192"/>
        <v>52543547204524.211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52543547204524.211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218931446685.51755</v>
      </c>
      <c r="L4833" s="444">
        <f t="shared" ca="1" si="192"/>
        <v>52762478651209.727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52762478651209.727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219843661046.70718</v>
      </c>
      <c r="L4834" s="444">
        <f t="shared" ca="1" si="192"/>
        <v>52982322312256.438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52982322312256.438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220759676301.06848</v>
      </c>
      <c r="L4835" s="444">
        <f t="shared" ca="1" si="192"/>
        <v>53203081988557.508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53203081988557.508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221679508285.65628</v>
      </c>
      <c r="L4836" s="444">
        <f t="shared" ca="1" si="192"/>
        <v>53424761496843.164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53424761496843.164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222603172903.51318</v>
      </c>
      <c r="L4837" s="444">
        <f t="shared" ca="1" si="192"/>
        <v>53647364669746.68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53647364669746.68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223530686123.94449</v>
      </c>
      <c r="L4838" s="444">
        <f t="shared" ca="1" si="192"/>
        <v>53870895355870.625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53870895355870.625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224462063982.79428</v>
      </c>
      <c r="L4839" s="444">
        <f t="shared" ca="1" si="192"/>
        <v>54095357419853.422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54095357419853.422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225397322582.7226</v>
      </c>
      <c r="L4840" s="444">
        <f t="shared" ca="1" si="192"/>
        <v>54320754742436.141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54320754742436.141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226336478093.48392</v>
      </c>
      <c r="L4841" s="444">
        <f t="shared" ca="1" si="192"/>
        <v>54547091220529.625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54547091220529.625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227279546752.20676</v>
      </c>
      <c r="L4842" s="444">
        <f t="shared" ca="1" si="192"/>
        <v>54774370767281.828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54774370767281.828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228226544863.67429</v>
      </c>
      <c r="L4843" s="444">
        <f t="shared" ca="1" si="192"/>
        <v>55002597312145.5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55002597312145.5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229177488800.6062</v>
      </c>
      <c r="L4844" s="444">
        <f t="shared" ca="1" si="192"/>
        <v>55231774800946.109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55231774800946.109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230132395003.94211</v>
      </c>
      <c r="L4845" s="444">
        <f t="shared" ca="1" si="192"/>
        <v>55461907195950.055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55461907195950.055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231091279983.12518</v>
      </c>
      <c r="L4846" s="444">
        <f t="shared" ca="1" si="192"/>
        <v>55692998475933.18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55692998475933.18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232054160316.38824</v>
      </c>
      <c r="L4847" s="444">
        <f t="shared" ca="1" si="192"/>
        <v>55925052636249.57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55925052636249.57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233021052651.03989</v>
      </c>
      <c r="L4848" s="444">
        <f t="shared" ca="1" si="192"/>
        <v>56158073688900.609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56158073688900.609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233991973703.75253</v>
      </c>
      <c r="L4849" s="444">
        <f t="shared" ca="1" si="192"/>
        <v>56392065662604.359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56392065662604.359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234966940260.85147</v>
      </c>
      <c r="L4850" s="444">
        <f t="shared" ca="1" si="192"/>
        <v>56627032602865.211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56627032602865.211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235945969178.60504</v>
      </c>
      <c r="L4851" s="444">
        <f t="shared" ca="1" si="192"/>
        <v>56862978572043.813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56862978572043.813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236929077383.51587</v>
      </c>
      <c r="L4852" s="444">
        <f t="shared" ca="1" si="192"/>
        <v>57099907649427.328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57099907649427.328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237916281872.61386</v>
      </c>
      <c r="L4853" s="444">
        <f t="shared" ref="L4853:L5107" ca="1" si="197">I4853-J4853+K4853</f>
        <v>57337823931299.945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57337823931299.945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238907599713.74976</v>
      </c>
      <c r="L4854" s="444">
        <f t="shared" ca="1" si="197"/>
        <v>57576731531013.695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57576731531013.695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239903048045.89035</v>
      </c>
      <c r="L4855" s="444">
        <f t="shared" ca="1" si="197"/>
        <v>57816634579059.586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57816634579059.586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240902644079.41495</v>
      </c>
      <c r="L4856" s="444">
        <f t="shared" ca="1" si="197"/>
        <v>58057537223139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58057537223139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241906405096.41248</v>
      </c>
      <c r="L4857" s="444">
        <f t="shared" ca="1" si="197"/>
        <v>58299443628235.414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58299443628235.414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242914348450.9809</v>
      </c>
      <c r="L4858" s="444">
        <f t="shared" ca="1" si="197"/>
        <v>58542357976686.398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58542357976686.398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243926491569.52664</v>
      </c>
      <c r="L4859" s="444">
        <f t="shared" ca="1" si="197"/>
        <v>58786284468255.922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58786284468255.922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244942851951.06635</v>
      </c>
      <c r="L4860" s="444">
        <f t="shared" ca="1" si="197"/>
        <v>59031227320206.984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59031227320206.984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245963447167.52905</v>
      </c>
      <c r="L4861" s="444">
        <f t="shared" ca="1" si="197"/>
        <v>59277190767374.516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59277190767374.516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246988294864.06046</v>
      </c>
      <c r="L4862" s="444">
        <f t="shared" ca="1" si="197"/>
        <v>59524179062238.578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59524179062238.578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248017412759.32742</v>
      </c>
      <c r="L4863" s="444">
        <f t="shared" ca="1" si="197"/>
        <v>59772196474997.906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59772196474997.906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249050818645.82462</v>
      </c>
      <c r="L4864" s="444">
        <f t="shared" ca="1" si="197"/>
        <v>60021247293643.734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60021247293643.734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250088530390.18219</v>
      </c>
      <c r="L4865" s="444">
        <f t="shared" ca="1" si="197"/>
        <v>60271335824033.914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60271335824033.914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251130565933.47464</v>
      </c>
      <c r="L4866" s="444">
        <f t="shared" ca="1" si="197"/>
        <v>60522466389967.391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60522466389967.391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252176943291.53076</v>
      </c>
      <c r="L4867" s="444">
        <f t="shared" ca="1" si="197"/>
        <v>60774643333258.922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60774643333258.922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253227680555.24548</v>
      </c>
      <c r="L4868" s="444">
        <f t="shared" ca="1" si="197"/>
        <v>61027871013814.164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61027871013814.164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254282795890.8923</v>
      </c>
      <c r="L4869" s="444">
        <f t="shared" ca="1" si="197"/>
        <v>61282153809705.055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61282153809705.055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255342307540.43771</v>
      </c>
      <c r="L4870" s="444">
        <f t="shared" ca="1" si="197"/>
        <v>61537496117245.492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61537496117245.492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256406233821.8562</v>
      </c>
      <c r="L4871" s="444">
        <f t="shared" ca="1" si="197"/>
        <v>61793902351067.352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61793902351067.352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257474593129.4473</v>
      </c>
      <c r="L4872" s="444">
        <f t="shared" ca="1" si="197"/>
        <v>62051376944196.797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62051376944196.797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258547403934.15332</v>
      </c>
      <c r="L4873" s="444">
        <f t="shared" ca="1" si="197"/>
        <v>62309924348130.953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62309924348130.953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259624684783.87897</v>
      </c>
      <c r="L4874" s="444">
        <f t="shared" ca="1" si="197"/>
        <v>62569549032914.836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62569549032914.836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260706454303.81186</v>
      </c>
      <c r="L4875" s="444">
        <f t="shared" ca="1" si="197"/>
        <v>62830255487218.648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62830255487218.648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261792731196.74435</v>
      </c>
      <c r="L4876" s="444">
        <f t="shared" ca="1" si="197"/>
        <v>63092048218415.391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63092048218415.391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262883534243.39746</v>
      </c>
      <c r="L4877" s="444">
        <f t="shared" ca="1" si="197"/>
        <v>63354931752658.789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63354931752658.789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263978882302.745</v>
      </c>
      <c r="L4878" s="444">
        <f t="shared" ca="1" si="197"/>
        <v>63618910634961.531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63618910634961.531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265078794312.33975</v>
      </c>
      <c r="L4879" s="444">
        <f t="shared" ca="1" si="197"/>
        <v>63883989429273.867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63883989429273.867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266183289288.64114</v>
      </c>
      <c r="L4880" s="444">
        <f t="shared" ca="1" si="197"/>
        <v>64150172718562.508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64150172718562.508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267292386327.34375</v>
      </c>
      <c r="L4881" s="444">
        <f t="shared" ca="1" si="197"/>
        <v>64417465104889.852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64417465104889.852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268406104603.7077</v>
      </c>
      <c r="L4882" s="444">
        <f t="shared" ca="1" si="197"/>
        <v>64685871209493.563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64685871209493.563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269524463372.8898</v>
      </c>
      <c r="L4883" s="444">
        <f t="shared" ca="1" si="197"/>
        <v>64955395672866.453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64955395672866.453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270647481970.27689</v>
      </c>
      <c r="L4884" s="444">
        <f t="shared" ca="1" si="197"/>
        <v>65226043154836.727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65226043154836.727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271775179811.8197</v>
      </c>
      <c r="L4885" s="444">
        <f t="shared" ca="1" si="197"/>
        <v>65497818334648.547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65497818334648.547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272907576394.36893</v>
      </c>
      <c r="L4886" s="444">
        <f t="shared" ca="1" si="197"/>
        <v>65770725911042.914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65770725911042.914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274044691296.01218</v>
      </c>
      <c r="L4887" s="444">
        <f t="shared" ca="1" si="197"/>
        <v>66044770602338.93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66044770602338.93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275186544176.41217</v>
      </c>
      <c r="L4888" s="444">
        <f t="shared" ca="1" si="197"/>
        <v>66319957146515.344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66319957146515.344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276333154777.14722</v>
      </c>
      <c r="L4889" s="444">
        <f t="shared" ca="1" si="197"/>
        <v>66596290301292.492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66596290301292.492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277484542922.052</v>
      </c>
      <c r="L4890" s="444">
        <f t="shared" ca="1" si="197"/>
        <v>66873774844214.547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66873774844214.547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278640728517.56061</v>
      </c>
      <c r="L4891" s="444">
        <f t="shared" ca="1" si="197"/>
        <v>67152415572732.109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67152415572732.109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279801731553.05048</v>
      </c>
      <c r="L4892" s="444">
        <f t="shared" ca="1" si="197"/>
        <v>67432217304285.156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67432217304285.156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280967572101.18817</v>
      </c>
      <c r="L4893" s="444">
        <f t="shared" ca="1" si="197"/>
        <v>67713184876386.344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67713184876386.344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282138270318.27643</v>
      </c>
      <c r="L4894" s="444">
        <f t="shared" ca="1" si="197"/>
        <v>67995323146704.617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67995323146704.617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283313846444.60254</v>
      </c>
      <c r="L4895" s="444">
        <f t="shared" ca="1" si="197"/>
        <v>68278636993149.219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68278636993149.219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284494320804.78845</v>
      </c>
      <c r="L4896" s="444">
        <f t="shared" ca="1" si="197"/>
        <v>68563131313954.008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68563131313954.008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285679713808.14172</v>
      </c>
      <c r="L4897" s="444">
        <f t="shared" ca="1" si="197"/>
        <v>68848811027762.148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68848811027762.148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286870045949.00891</v>
      </c>
      <c r="L4898" s="444">
        <f t="shared" ca="1" si="197"/>
        <v>69135681073711.156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69135681073711.156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288065337807.12976</v>
      </c>
      <c r="L4899" s="444">
        <f t="shared" ca="1" si="197"/>
        <v>69423746411518.289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69423746411518.289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289265610047.99292</v>
      </c>
      <c r="L4900" s="444">
        <f t="shared" ca="1" si="197"/>
        <v>69713012021566.281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69713012021566.281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290470883423.19281</v>
      </c>
      <c r="L4901" s="444">
        <f t="shared" ca="1" si="197"/>
        <v>70003482904989.477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70003482904989.477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291681178770.78943</v>
      </c>
      <c r="L4902" s="444">
        <f t="shared" ca="1" si="197"/>
        <v>70295164083760.266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70295164083760.266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292896517015.66779</v>
      </c>
      <c r="L4903" s="444">
        <f t="shared" ca="1" si="197"/>
        <v>70588060600775.938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70588060600775.938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294116919169.89972</v>
      </c>
      <c r="L4904" s="444">
        <f t="shared" ca="1" si="197"/>
        <v>70882177519945.844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70882177519945.844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295342406333.10767</v>
      </c>
      <c r="L4905" s="444">
        <f t="shared" ca="1" si="197"/>
        <v>71177519926278.953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71177519926278.953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296572999692.82898</v>
      </c>
      <c r="L4906" s="444">
        <f t="shared" ca="1" si="197"/>
        <v>71474092925971.781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71474092925971.781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297808720524.88245</v>
      </c>
      <c r="L4907" s="444">
        <f t="shared" ca="1" si="197"/>
        <v>71771901646496.656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71771901646496.656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299049590193.73608</v>
      </c>
      <c r="L4908" s="444">
        <f t="shared" ca="1" si="197"/>
        <v>72070951236690.391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72070951236690.391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300295630152.87665</v>
      </c>
      <c r="L4909" s="444">
        <f t="shared" ca="1" si="197"/>
        <v>72371246866843.266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72371246866843.266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301546861945.1803</v>
      </c>
      <c r="L4910" s="444">
        <f t="shared" ca="1" si="197"/>
        <v>72672793728788.453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72672793728788.453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302803307203.28522</v>
      </c>
      <c r="L4911" s="444">
        <f t="shared" ca="1" si="197"/>
        <v>72975597035991.734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72975597035991.734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304064987649.96558</v>
      </c>
      <c r="L4912" s="444">
        <f t="shared" ca="1" si="197"/>
        <v>73279662023641.703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73279662023641.703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305331925098.50708</v>
      </c>
      <c r="L4913" s="444">
        <f t="shared" ca="1" si="197"/>
        <v>73584993948740.203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73584993948740.203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306604141453.08417</v>
      </c>
      <c r="L4914" s="444">
        <f t="shared" ca="1" si="197"/>
        <v>73891598090193.281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73891598090193.281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307881658709.13867</v>
      </c>
      <c r="L4915" s="444">
        <f t="shared" ca="1" si="197"/>
        <v>74199479748902.422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74199479748902.422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309164498953.76007</v>
      </c>
      <c r="L4916" s="444">
        <f t="shared" ca="1" si="197"/>
        <v>74508644247856.188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74508644247856.188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310452684366.06744</v>
      </c>
      <c r="L4917" s="444">
        <f t="shared" ca="1" si="197"/>
        <v>74819096932222.25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74819096932222.25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311746237217.59271</v>
      </c>
      <c r="L4918" s="444">
        <f t="shared" ca="1" si="197"/>
        <v>75130843169439.844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75130843169439.844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313045179872.66602</v>
      </c>
      <c r="L4919" s="444">
        <f t="shared" ca="1" si="197"/>
        <v>75443888349312.516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75443888349312.516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314349534788.80212</v>
      </c>
      <c r="L4920" s="444">
        <f t="shared" ca="1" si="197"/>
        <v>75758237884101.313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75758237884101.313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315659324517.08881</v>
      </c>
      <c r="L4921" s="444">
        <f t="shared" ca="1" si="197"/>
        <v>76073897208618.406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76073897208618.406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316974571702.57666</v>
      </c>
      <c r="L4922" s="444">
        <f t="shared" ca="1" si="197"/>
        <v>76390871780320.984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76390871780320.984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318295299084.67078</v>
      </c>
      <c r="L4923" s="444">
        <f t="shared" ca="1" si="197"/>
        <v>76709167079405.656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76709167079405.656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319621529497.52356</v>
      </c>
      <c r="L4924" s="444">
        <f t="shared" ca="1" si="197"/>
        <v>77028788608903.188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77028788608903.188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320953285870.42993</v>
      </c>
      <c r="L4925" s="444">
        <f t="shared" ca="1" si="197"/>
        <v>77349741894773.625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77349741894773.625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322290591228.22345</v>
      </c>
      <c r="L4926" s="444">
        <f t="shared" ca="1" si="197"/>
        <v>77672032486001.844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77672032486001.844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323633468691.67432</v>
      </c>
      <c r="L4927" s="444">
        <f t="shared" ca="1" si="197"/>
        <v>77995665954693.516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77995665954693.516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324981941477.88965</v>
      </c>
      <c r="L4928" s="444">
        <f t="shared" ca="1" si="197"/>
        <v>78320647896171.406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78320647896171.406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326336032900.71417</v>
      </c>
      <c r="L4929" s="444">
        <f t="shared" ca="1" si="197"/>
        <v>78646983929072.125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78646983929072.125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327695766371.13385</v>
      </c>
      <c r="L4930" s="444">
        <f t="shared" ca="1" si="197"/>
        <v>78974679695443.266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78974679695443.266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329061165397.6803</v>
      </c>
      <c r="L4931" s="444">
        <f t="shared" ca="1" si="197"/>
        <v>79303740860840.953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79303740860840.953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330432253586.83728</v>
      </c>
      <c r="L4932" s="444">
        <f t="shared" ca="1" si="197"/>
        <v>79634173114427.797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79634173114427.797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331809054643.44916</v>
      </c>
      <c r="L4933" s="444">
        <f t="shared" ca="1" si="197"/>
        <v>79965982169071.25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79965982169071.25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333191592371.13019</v>
      </c>
      <c r="L4934" s="444">
        <f t="shared" ca="1" si="197"/>
        <v>80299173761442.375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80299173761442.375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334579890672.67657</v>
      </c>
      <c r="L4935" s="444">
        <f t="shared" ca="1" si="197"/>
        <v>80633753652115.047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80633753652115.047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335973973550.47937</v>
      </c>
      <c r="L4936" s="444">
        <f t="shared" ca="1" si="197"/>
        <v>80969727625665.531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80969727625665.531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337373865106.9397</v>
      </c>
      <c r="L4937" s="444">
        <f t="shared" ca="1" si="197"/>
        <v>81307101490772.469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81307101490772.469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338779589544.88525</v>
      </c>
      <c r="L4938" s="444">
        <f t="shared" ca="1" si="197"/>
        <v>81645881080317.359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81645881080317.359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340191171167.98901</v>
      </c>
      <c r="L4939" s="444">
        <f t="shared" ca="1" si="197"/>
        <v>81986072251485.344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81986072251485.344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341608634381.1889</v>
      </c>
      <c r="L4940" s="444">
        <f t="shared" ca="1" si="197"/>
        <v>82327680885866.531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82327680885866.531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343032003691.11053</v>
      </c>
      <c r="L4941" s="444">
        <f t="shared" ca="1" si="197"/>
        <v>82670712889557.641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82670712889557.641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344461303706.49017</v>
      </c>
      <c r="L4942" s="444">
        <f t="shared" ca="1" si="197"/>
        <v>83015174193264.125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83015174193264.125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345896559138.60052</v>
      </c>
      <c r="L4943" s="444">
        <f t="shared" ca="1" si="197"/>
        <v>83361070752402.719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83361070752402.719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347337794801.67798</v>
      </c>
      <c r="L4944" s="444">
        <f t="shared" ca="1" si="197"/>
        <v>83708408547204.391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83708408547204.391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348785035613.35162</v>
      </c>
      <c r="L4945" s="444">
        <f t="shared" ca="1" si="197"/>
        <v>84057193582817.75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84057193582817.75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350238306595.07397</v>
      </c>
      <c r="L4946" s="444">
        <f t="shared" ca="1" si="197"/>
        <v>84407431889412.828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84407431889412.828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351697632872.55347</v>
      </c>
      <c r="L4947" s="444">
        <f t="shared" ca="1" si="197"/>
        <v>84759129522285.375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84759129522285.375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353163039676.18909</v>
      </c>
      <c r="L4948" s="444">
        <f t="shared" ca="1" si="197"/>
        <v>85112292561961.563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85112292561961.563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354634552341.50653</v>
      </c>
      <c r="L4949" s="444">
        <f t="shared" ca="1" si="197"/>
        <v>85466927114303.063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85466927114303.063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356112196309.59607</v>
      </c>
      <c r="L4950" s="444">
        <f t="shared" ca="1" si="197"/>
        <v>85823039310612.656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85823039310612.656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357595997127.55273</v>
      </c>
      <c r="L4951" s="444">
        <f t="shared" ca="1" si="197"/>
        <v>86180635307740.203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86180635307740.203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359085980448.91748</v>
      </c>
      <c r="L4952" s="444">
        <f t="shared" ca="1" si="197"/>
        <v>86539721288189.125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86539721288189.125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360582172034.12134</v>
      </c>
      <c r="L4953" s="444">
        <f t="shared" ca="1" si="197"/>
        <v>86900303460223.25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86900303460223.25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362084597750.93018</v>
      </c>
      <c r="L4954" s="444">
        <f t="shared" ca="1" si="197"/>
        <v>87262388057974.188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87262388057974.188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363593283574.89246</v>
      </c>
      <c r="L4955" s="444">
        <f t="shared" ca="1" si="197"/>
        <v>87625981341549.078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87625981341549.078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365108255589.78784</v>
      </c>
      <c r="L4956" s="444">
        <f t="shared" ca="1" si="197"/>
        <v>87991089597138.859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87991089597138.859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366629539988.07855</v>
      </c>
      <c r="L4957" s="444">
        <f t="shared" ca="1" si="197"/>
        <v>88357719137126.938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88357719137126.938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368157163071.36224</v>
      </c>
      <c r="L4958" s="444">
        <f t="shared" ca="1" si="197"/>
        <v>88725876300198.297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88725876300198.297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369691151250.82623</v>
      </c>
      <c r="L4959" s="444">
        <f t="shared" ca="1" si="197"/>
        <v>89095567451449.125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89095567451449.125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371231531047.70471</v>
      </c>
      <c r="L4960" s="444">
        <f t="shared" ca="1" si="197"/>
        <v>89466798982496.828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89466798982496.828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372778329093.73676</v>
      </c>
      <c r="L4961" s="444">
        <f t="shared" ca="1" si="197"/>
        <v>89839577311590.563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89839577311590.563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374331572131.62732</v>
      </c>
      <c r="L4962" s="444">
        <f t="shared" ca="1" si="197"/>
        <v>90213908883722.188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90213908883722.188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375891287015.50909</v>
      </c>
      <c r="L4963" s="444">
        <f t="shared" ca="1" si="197"/>
        <v>90589800170737.703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90589800170737.703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377457500711.4071</v>
      </c>
      <c r="L4964" s="444">
        <f t="shared" ca="1" si="197"/>
        <v>90967257671449.109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90967257671449.109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379030240297.70459</v>
      </c>
      <c r="L4965" s="444">
        <f t="shared" ca="1" si="197"/>
        <v>91346287911746.813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91346287911746.813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380609532965.61169</v>
      </c>
      <c r="L4966" s="444">
        <f t="shared" ca="1" si="197"/>
        <v>91726897444712.422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91726897444712.422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382195406019.63507</v>
      </c>
      <c r="L4967" s="444">
        <f t="shared" ca="1" si="197"/>
        <v>92109092850732.063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92109092850732.063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383787886878.05023</v>
      </c>
      <c r="L4968" s="444">
        <f t="shared" ca="1" si="197"/>
        <v>92492880737610.109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92492880737610.109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385387003073.37543</v>
      </c>
      <c r="L4969" s="444">
        <f t="shared" ca="1" si="197"/>
        <v>92878267740683.484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92878267740683.484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386992782252.84784</v>
      </c>
      <c r="L4970" s="444">
        <f t="shared" ca="1" si="197"/>
        <v>93265260522936.328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93265260522936.328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388605252178.90137</v>
      </c>
      <c r="L4971" s="444">
        <f t="shared" ca="1" si="197"/>
        <v>93653865775115.234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93653865775115.234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390224440729.64679</v>
      </c>
      <c r="L4972" s="444">
        <f t="shared" ca="1" si="197"/>
        <v>94044090215844.875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94044090215844.875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391850375899.35364</v>
      </c>
      <c r="L4973" s="444">
        <f t="shared" ca="1" si="197"/>
        <v>94435940591744.234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94435940591744.234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393483085798.93433</v>
      </c>
      <c r="L4974" s="444">
        <f t="shared" ca="1" si="197"/>
        <v>94829423677543.172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94829423677543.172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395122598656.42987</v>
      </c>
      <c r="L4975" s="444">
        <f t="shared" ca="1" si="197"/>
        <v>95224546276199.609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95224546276199.609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396768942817.49835</v>
      </c>
      <c r="L4976" s="444">
        <f t="shared" ca="1" si="197"/>
        <v>95621315219017.109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95621315219017.109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398422146745.9046</v>
      </c>
      <c r="L4977" s="444">
        <f t="shared" ca="1" si="197"/>
        <v>96019737365763.016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96019737365763.016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400082239024.01257</v>
      </c>
      <c r="L4978" s="444">
        <f t="shared" ca="1" si="197"/>
        <v>96419819604787.031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96419819604787.031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401749248353.2793</v>
      </c>
      <c r="L4979" s="444">
        <f t="shared" ca="1" si="197"/>
        <v>96821568853140.313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96821568853140.313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403423203554.75128</v>
      </c>
      <c r="L4980" s="444">
        <f t="shared" ca="1" si="197"/>
        <v>97224992056695.063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97224992056695.063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405104133569.56274</v>
      </c>
      <c r="L4981" s="444">
        <f t="shared" ca="1" si="197"/>
        <v>97630096190264.625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97630096190264.625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406792067459.43591</v>
      </c>
      <c r="L4982" s="444">
        <f t="shared" ca="1" si="197"/>
        <v>98036888257724.063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98036888257724.063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408487034407.18359</v>
      </c>
      <c r="L4983" s="444">
        <f t="shared" ca="1" si="197"/>
        <v>98445375292131.25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98445375292131.25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410189063717.21356</v>
      </c>
      <c r="L4984" s="444">
        <f t="shared" ca="1" si="197"/>
        <v>98855564355848.469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98855564355848.469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411898184816.03528</v>
      </c>
      <c r="L4985" s="444">
        <f t="shared" ca="1" si="197"/>
        <v>99267462540664.5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99267462540664.5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413614427252.76874</v>
      </c>
      <c r="L4986" s="444">
        <f t="shared" ca="1" si="197"/>
        <v>99681076967917.266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99681076967917.266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415337820699.65527</v>
      </c>
      <c r="L4987" s="444">
        <f t="shared" ca="1" si="197"/>
        <v>100096414788616.92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100096414788616.92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417068394952.5705</v>
      </c>
      <c r="L4988" s="444">
        <f t="shared" ca="1" si="197"/>
        <v>100513483183569.5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100513483183569.5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418806179931.53955</v>
      </c>
      <c r="L4989" s="444">
        <f t="shared" ca="1" si="197"/>
        <v>100932289363501.05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100932289363501.05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420551205681.25433</v>
      </c>
      <c r="L4990" s="444">
        <f t="shared" ca="1" si="197"/>
        <v>101352840569182.3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101352840569182.3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422303502371.5929</v>
      </c>
      <c r="L4991" s="444">
        <f t="shared" ca="1" si="197"/>
        <v>101775144071553.89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101775144071553.89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424063100298.14124</v>
      </c>
      <c r="L4992" s="444">
        <f t="shared" ca="1" si="197"/>
        <v>102199207171852.03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102199207171852.03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425830029882.7168</v>
      </c>
      <c r="L4993" s="444">
        <f t="shared" ca="1" si="197"/>
        <v>102625037201734.75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102625037201734.75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427604321673.89478</v>
      </c>
      <c r="L4994" s="444">
        <f t="shared" ca="1" si="197"/>
        <v>103052641523408.64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103052641523408.64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429386006347.53601</v>
      </c>
      <c r="L4995" s="444">
        <f t="shared" ca="1" si="197"/>
        <v>103482027529756.17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103482027529756.17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431175114707.31738</v>
      </c>
      <c r="L4996" s="444">
        <f t="shared" ca="1" si="197"/>
        <v>103913202644463.48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103913202644463.48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432971677685.26453</v>
      </c>
      <c r="L4997" s="444">
        <f t="shared" ca="1" si="197"/>
        <v>104346174322148.75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104346174322148.75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434775726342.28644</v>
      </c>
      <c r="L4998" s="444">
        <f t="shared" ca="1" si="197"/>
        <v>104780950048491.03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104780950048491.03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436587291868.71265</v>
      </c>
      <c r="L4999" s="444">
        <f t="shared" ca="1" si="197"/>
        <v>105217537340359.75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105217537340359.75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438406405584.83228</v>
      </c>
      <c r="L5000" s="444">
        <f t="shared" ca="1" si="197"/>
        <v>105655943745944.58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105655943745944.58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440233098941.43573</v>
      </c>
      <c r="L5001" s="444">
        <f t="shared" ca="1" si="197"/>
        <v>106096176844886.02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106096176844886.02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442067403520.3584</v>
      </c>
      <c r="L5002" s="444">
        <f t="shared" ca="1" si="197"/>
        <v>106538244248406.38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106538244248406.38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443909351035.02655</v>
      </c>
      <c r="L5003" s="444">
        <f t="shared" ca="1" si="197"/>
        <v>106982153599441.41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106982153599441.41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445758973331.00586</v>
      </c>
      <c r="L5004" s="444">
        <f t="shared" ca="1" si="197"/>
        <v>107427912572772.41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107427912572772.41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447616302386.5517</v>
      </c>
      <c r="L5005" s="444">
        <f t="shared" ca="1" si="197"/>
        <v>107875528875158.95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107875528875158.95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449481370313.16229</v>
      </c>
      <c r="L5006" s="444">
        <f t="shared" ca="1" si="197"/>
        <v>108325010245472.11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108325010245472.11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451354209356.13379</v>
      </c>
      <c r="L5007" s="444">
        <f t="shared" ca="1" si="197"/>
        <v>108776364454828.25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108776364454828.25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453234851895.11768</v>
      </c>
      <c r="L5008" s="444">
        <f t="shared" ca="1" si="197"/>
        <v>109229599306723.38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109229599306723.38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455123330444.68073</v>
      </c>
      <c r="L5009" s="444">
        <f t="shared" ca="1" si="197"/>
        <v>109684722637168.06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109684722637168.06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457019677654.86694</v>
      </c>
      <c r="L5010" s="444">
        <f t="shared" ca="1" si="197"/>
        <v>110141742314822.92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110141742314822.92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458923926311.76208</v>
      </c>
      <c r="L5011" s="444">
        <f t="shared" ca="1" si="197"/>
        <v>110600666241134.69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110600666241134.69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460836109338.06122</v>
      </c>
      <c r="L5012" s="444">
        <f t="shared" ca="1" si="197"/>
        <v>111061502350472.75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111061502350472.75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462756259793.63647</v>
      </c>
      <c r="L5013" s="444">
        <f t="shared" ca="1" si="197"/>
        <v>111524258610266.39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111524258610266.39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464684410876.11005</v>
      </c>
      <c r="L5014" s="444">
        <f t="shared" ca="1" si="197"/>
        <v>111988943021142.5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111988943021142.5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466620595921.42706</v>
      </c>
      <c r="L5015" s="444">
        <f t="shared" ca="1" si="197"/>
        <v>112455563617063.92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112455563617063.92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468564848404.43298</v>
      </c>
      <c r="L5016" s="444">
        <f t="shared" ca="1" si="197"/>
        <v>112924128465468.36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112924128465468.36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470517201939.45142</v>
      </c>
      <c r="L5017" s="444">
        <f t="shared" ca="1" si="197"/>
        <v>113394645667407.81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113394645667407.81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472477690280.86591</v>
      </c>
      <c r="L5018" s="444">
        <f t="shared" ca="1" si="197"/>
        <v>113867123357688.67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113867123357688.67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474446347323.70282</v>
      </c>
      <c r="L5019" s="444">
        <f t="shared" ca="1" si="197"/>
        <v>114341569705012.38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114341569705012.38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476423207104.2182</v>
      </c>
      <c r="L5020" s="444">
        <f t="shared" ca="1" si="197"/>
        <v>114817992912116.59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114817992912116.59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478408303800.48578</v>
      </c>
      <c r="L5021" s="444">
        <f t="shared" ca="1" si="197"/>
        <v>115296401215917.08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115296401215917.08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480401671732.98779</v>
      </c>
      <c r="L5022" s="444">
        <f t="shared" ca="1" si="197"/>
        <v>115776802887650.06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115776802887650.06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482403345365.20868</v>
      </c>
      <c r="L5023" s="444">
        <f t="shared" ca="1" si="197"/>
        <v>116259206233015.27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116259206233015.27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484413359304.23029</v>
      </c>
      <c r="L5024" s="444">
        <f t="shared" ca="1" si="197"/>
        <v>116743619592319.5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116743619592319.5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486431748301.33118</v>
      </c>
      <c r="L5025" s="444">
        <f t="shared" ca="1" si="197"/>
        <v>117230051340620.83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117230051340620.83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488458547252.58679</v>
      </c>
      <c r="L5026" s="444">
        <f t="shared" ca="1" si="197"/>
        <v>117718509887873.42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117718509887873.42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490493791199.47266</v>
      </c>
      <c r="L5027" s="444">
        <f t="shared" ca="1" si="197"/>
        <v>118209003679072.89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118209003679072.89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492537515329.47046</v>
      </c>
      <c r="L5028" s="444">
        <f t="shared" ca="1" si="197"/>
        <v>118701541194402.36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118701541194402.36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494589754976.67651</v>
      </c>
      <c r="L5029" s="444">
        <f t="shared" ca="1" si="197"/>
        <v>119196130949379.03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119196130949379.03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496650545622.4126</v>
      </c>
      <c r="L5030" s="444">
        <f t="shared" ca="1" si="197"/>
        <v>119692781495001.44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119692781495001.44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498719922895.83929</v>
      </c>
      <c r="L5031" s="444">
        <f t="shared" ca="1" si="197"/>
        <v>120191501417897.28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120191501417897.28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500797922574.57202</v>
      </c>
      <c r="L5032" s="444">
        <f t="shared" ca="1" si="197"/>
        <v>120692299340471.86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120692299340471.86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502884580585.2995</v>
      </c>
      <c r="L5033" s="444">
        <f t="shared" ca="1" si="197"/>
        <v>121195183921057.16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121195183921057.16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504979933004.40479</v>
      </c>
      <c r="L5034" s="444">
        <f t="shared" ca="1" si="197"/>
        <v>121700163854061.56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121700163854061.56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507084016058.5899</v>
      </c>
      <c r="L5035" s="444">
        <f t="shared" ca="1" si="197"/>
        <v>122207247870120.16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122207247870120.16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509196866125.50067</v>
      </c>
      <c r="L5036" s="444">
        <f t="shared" ca="1" si="197"/>
        <v>122716444736245.66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122716444736245.66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511318519734.35687</v>
      </c>
      <c r="L5037" s="444">
        <f t="shared" ca="1" si="197"/>
        <v>123227763255980.02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123227763255980.02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513449013566.58337</v>
      </c>
      <c r="L5038" s="444">
        <f t="shared" ca="1" si="197"/>
        <v>123741212269546.59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123741212269546.59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515588384456.44421</v>
      </c>
      <c r="L5039" s="444">
        <f t="shared" ca="1" si="197"/>
        <v>124256800654003.03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124256800654003.03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517736669391.6792</v>
      </c>
      <c r="L5040" s="444">
        <f t="shared" ca="1" si="197"/>
        <v>124774537323394.7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124774537323394.7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519893905514.14465</v>
      </c>
      <c r="L5041" s="444">
        <f t="shared" ca="1" si="197"/>
        <v>125294431228908.84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125294431228908.84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522060130120.45349</v>
      </c>
      <c r="L5042" s="444">
        <f t="shared" ca="1" si="197"/>
        <v>125816491359029.3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125816491359029.3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524235380662.62213</v>
      </c>
      <c r="L5043" s="444">
        <f t="shared" ca="1" si="197"/>
        <v>126340726739691.92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126340726739691.92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526419694748.71637</v>
      </c>
      <c r="L5044" s="444">
        <f t="shared" ca="1" si="197"/>
        <v>126867146434440.64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126867146434440.64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528613110143.50262</v>
      </c>
      <c r="L5045" s="444">
        <f t="shared" ca="1" si="197"/>
        <v>127395759544584.14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127395759544584.14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530815664769.10065</v>
      </c>
      <c r="L5046" s="444">
        <f t="shared" ca="1" si="197"/>
        <v>127926575209353.23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127926575209353.23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533027396705.63849</v>
      </c>
      <c r="L5047" s="444">
        <f t="shared" ca="1" si="197"/>
        <v>128459602606058.88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128459602606058.88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535248344191.91205</v>
      </c>
      <c r="L5048" s="444">
        <f t="shared" ca="1" si="197"/>
        <v>128994850950250.78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128994850950250.78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537478545626.04492</v>
      </c>
      <c r="L5049" s="444">
        <f t="shared" ca="1" si="197"/>
        <v>129532329495876.83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129532329495876.83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539718039566.1535</v>
      </c>
      <c r="L5050" s="444">
        <f t="shared" ca="1" si="197"/>
        <v>130072047535442.98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130072047535442.98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541966864731.01245</v>
      </c>
      <c r="L5051" s="444">
        <f t="shared" ca="1" si="197"/>
        <v>130614014400174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130614014400174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544225060000.72498</v>
      </c>
      <c r="L5052" s="444">
        <f t="shared" ca="1" si="197"/>
        <v>131158239460174.72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131158239460174.72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546492664417.39471</v>
      </c>
      <c r="L5053" s="444">
        <f t="shared" ca="1" si="197"/>
        <v>131704732124592.11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131704732124592.11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548769717185.80048</v>
      </c>
      <c r="L5054" s="444">
        <f t="shared" ca="1" si="197"/>
        <v>132253501841777.91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132253501841777.91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551056257674.07458</v>
      </c>
      <c r="L5055" s="444">
        <f t="shared" ca="1" si="197"/>
        <v>132804558099451.98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132804558099451.98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553352325414.3833</v>
      </c>
      <c r="L5056" s="444">
        <f t="shared" ca="1" si="197"/>
        <v>133357910424866.38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133357910424866.38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555657960103.60986</v>
      </c>
      <c r="L5057" s="444">
        <f t="shared" ca="1" si="197"/>
        <v>133913568384969.98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133913568384969.98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557973201604.0415</v>
      </c>
      <c r="L5058" s="444">
        <f t="shared" ca="1" si="197"/>
        <v>134471541586574.03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134471541586574.03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560298089944.05847</v>
      </c>
      <c r="L5059" s="444">
        <f t="shared" ca="1" si="197"/>
        <v>135031839676518.09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135031839676518.09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562632665318.82544</v>
      </c>
      <c r="L5060" s="444">
        <f t="shared" ca="1" si="197"/>
        <v>135594472341836.92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135594472341836.92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564976968090.98718</v>
      </c>
      <c r="L5061" s="444">
        <f t="shared" ca="1" si="197"/>
        <v>136159449309927.91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136159449309927.91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567331038791.36621</v>
      </c>
      <c r="L5062" s="444">
        <f t="shared" ca="1" si="197"/>
        <v>136726780348719.27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136726780348719.27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569694918119.66357</v>
      </c>
      <c r="L5063" s="444">
        <f t="shared" ca="1" si="197"/>
        <v>137296475266838.92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137296475266838.92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572068646945.16223</v>
      </c>
      <c r="L5064" s="444">
        <f t="shared" ca="1" si="197"/>
        <v>137868543913784.08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137868543913784.08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574452266307.43372</v>
      </c>
      <c r="L5065" s="444">
        <f t="shared" ca="1" si="197"/>
        <v>138442996180091.52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138442996180091.52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576845817417.04797</v>
      </c>
      <c r="L5066" s="444">
        <f t="shared" ca="1" si="197"/>
        <v>139019841997508.56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139019841997508.56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579249341656.28564</v>
      </c>
      <c r="L5067" s="444">
        <f t="shared" ca="1" si="197"/>
        <v>139599091339164.84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139599091339164.84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581662880579.85352</v>
      </c>
      <c r="L5068" s="444">
        <f t="shared" ca="1" si="197"/>
        <v>140180754219744.7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140180754219744.7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584086475915.60291</v>
      </c>
      <c r="L5069" s="444">
        <f t="shared" ca="1" si="197"/>
        <v>140764840695660.31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140764840695660.31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586520169565.25134</v>
      </c>
      <c r="L5070" s="444">
        <f t="shared" ca="1" si="197"/>
        <v>141351360865225.56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141351360865225.56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588964003605.10645</v>
      </c>
      <c r="L5071" s="444">
        <f t="shared" ca="1" si="197"/>
        <v>141940324868830.66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141940324868830.66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591418020286.79443</v>
      </c>
      <c r="L5072" s="444">
        <f t="shared" ca="1" si="197"/>
        <v>142531742889117.44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142531742889117.44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593882262037.98926</v>
      </c>
      <c r="L5073" s="444">
        <f t="shared" ca="1" si="197"/>
        <v>143125625151155.44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143125625151155.44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596356771463.14771</v>
      </c>
      <c r="L5074" s="444">
        <f t="shared" ca="1" si="197"/>
        <v>143721981922618.59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143721981922618.59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598841591344.24414</v>
      </c>
      <c r="L5075" s="444">
        <f t="shared" ca="1" si="197"/>
        <v>144320823513962.84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144320823513962.84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601336764641.51184</v>
      </c>
      <c r="L5076" s="444">
        <f t="shared" ca="1" si="197"/>
        <v>144922160278604.34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144922160278604.34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603842334494.18481</v>
      </c>
      <c r="L5077" s="444">
        <f t="shared" ca="1" si="197"/>
        <v>145526002613098.53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145526002613098.53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606358344221.2439</v>
      </c>
      <c r="L5078" s="444">
        <f t="shared" ca="1" si="197"/>
        <v>146132360957319.78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146132360957319.78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608884837322.16577</v>
      </c>
      <c r="L5079" s="444">
        <f t="shared" ca="1" si="197"/>
        <v>146741245794641.94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146741245794641.94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611421857477.67468</v>
      </c>
      <c r="L5080" s="444">
        <f t="shared" ca="1" si="197"/>
        <v>147352667652119.63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147352667652119.63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613969448550.49841</v>
      </c>
      <c r="L5081" s="444">
        <f t="shared" ca="1" si="197"/>
        <v>147966637100670.13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147966637100670.13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616527654586.12549</v>
      </c>
      <c r="L5082" s="444">
        <f t="shared" ca="1" si="197"/>
        <v>148583164755256.25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148583164755256.25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619096519813.56775</v>
      </c>
      <c r="L5083" s="444">
        <f t="shared" ca="1" si="197"/>
        <v>149202261275069.81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149202261275069.81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621676088646.12427</v>
      </c>
      <c r="L5084" s="444">
        <f t="shared" ca="1" si="197"/>
        <v>149823937363715.94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149823937363715.94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624266405682.14978</v>
      </c>
      <c r="L5085" s="444">
        <f t="shared" ca="1" si="197"/>
        <v>150448203769398.09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150448203769398.09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626867515705.82544</v>
      </c>
      <c r="L5086" s="444">
        <f t="shared" ca="1" si="197"/>
        <v>151075071285103.91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151075071285103.91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629479463687.93298</v>
      </c>
      <c r="L5087" s="444">
        <f t="shared" ca="1" si="197"/>
        <v>151704550748791.84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151704550748791.84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632102294786.63269</v>
      </c>
      <c r="L5088" s="444">
        <f t="shared" ca="1" si="197"/>
        <v>152336653043578.47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152336653043578.47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634736054348.24365</v>
      </c>
      <c r="L5089" s="444">
        <f t="shared" ca="1" si="197"/>
        <v>152971389097926.72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152971389097926.72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637380787908.02795</v>
      </c>
      <c r="L5090" s="444">
        <f t="shared" ca="1" si="197"/>
        <v>153608769885834.75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153608769885834.75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640036541190.97815</v>
      </c>
      <c r="L5091" s="444">
        <f t="shared" ca="1" si="197"/>
        <v>154248806427025.72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154248806427025.72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642703360112.60718</v>
      </c>
      <c r="L5092" s="444">
        <f t="shared" ca="1" si="197"/>
        <v>154891509787138.31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154891509787138.31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645381290779.74292</v>
      </c>
      <c r="L5093" s="444">
        <f t="shared" ca="1" si="197"/>
        <v>155536891077918.06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155536891077918.06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648070379491.3252</v>
      </c>
      <c r="L5094" s="444">
        <f t="shared" ca="1" si="197"/>
        <v>156184961457409.38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156184961457409.38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650770672739.20569</v>
      </c>
      <c r="L5095" s="444">
        <f t="shared" ca="1" si="197"/>
        <v>156835732130148.59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156835732130148.59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653482217208.95251</v>
      </c>
      <c r="L5096" s="444">
        <f t="shared" ca="1" si="197"/>
        <v>157489214347357.53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157489214347357.53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656205059780.65637</v>
      </c>
      <c r="L5097" s="444">
        <f t="shared" ca="1" si="197"/>
        <v>158145419407138.19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158145419407138.19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658939247529.74243</v>
      </c>
      <c r="L5098" s="444">
        <f t="shared" ca="1" si="197"/>
        <v>158804358654667.94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158804358654667.94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661684827727.78308</v>
      </c>
      <c r="L5099" s="444">
        <f t="shared" ca="1" si="197"/>
        <v>159466043482395.72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159466043482395.72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664441847843.31543</v>
      </c>
      <c r="L5100" s="444">
        <f t="shared" ca="1" si="197"/>
        <v>160130485330239.03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160130485330239.03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667210355542.6626</v>
      </c>
      <c r="L5101" s="444">
        <f t="shared" ca="1" si="197"/>
        <v>160797695685781.69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160797695685781.69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669990398690.75708</v>
      </c>
      <c r="L5102" s="444">
        <f t="shared" ca="1" si="197"/>
        <v>161467686084472.44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161467686084472.44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672782025351.96851</v>
      </c>
      <c r="L5103" s="444">
        <f t="shared" ca="1" si="197"/>
        <v>162140468109824.41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162140468109824.41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675585283790.93506</v>
      </c>
      <c r="L5104" s="444">
        <f t="shared" ca="1" si="197"/>
        <v>162816053393615.34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162816053393615.34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678400222473.39722</v>
      </c>
      <c r="L5105" s="444">
        <f t="shared" ca="1" si="197"/>
        <v>163494453616088.75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163494453616088.75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681226890067.0365</v>
      </c>
      <c r="L5106" s="444">
        <f t="shared" ca="1" si="197"/>
        <v>164175680506155.78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164175680506155.78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684065335442.3158</v>
      </c>
      <c r="L5107" s="444">
        <f t="shared" ca="1" si="197"/>
        <v>164859745841598.09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164859745841598.09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686915607673.32544</v>
      </c>
      <c r="L5108" s="444">
        <f t="shared" ref="L5108:L5362" ca="1" si="202">I5108-J5108+K5108</f>
        <v>165546661449271.41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165546661449271.41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689777756038.63086</v>
      </c>
      <c r="L5109" s="444">
        <f t="shared" ca="1" si="202"/>
        <v>166236439205310.03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166236439205310.03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692651830022.12512</v>
      </c>
      <c r="L5110" s="444">
        <f t="shared" ca="1" si="202"/>
        <v>166929091035332.16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166929091035332.16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695537879313.88403</v>
      </c>
      <c r="L5111" s="444">
        <f t="shared" ca="1" si="202"/>
        <v>167624628914646.03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167624628914646.03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698435953811.02515</v>
      </c>
      <c r="L5112" s="444">
        <f t="shared" ca="1" si="202"/>
        <v>168323064868457.06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168323064868457.06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701346103618.57104</v>
      </c>
      <c r="L5113" s="444">
        <f t="shared" ca="1" si="202"/>
        <v>169024410972075.63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169024410972075.63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704268379050.31506</v>
      </c>
      <c r="L5114" s="444">
        <f t="shared" ca="1" si="202"/>
        <v>169728679351125.94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169728679351125.94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707202830629.69141</v>
      </c>
      <c r="L5115" s="444">
        <f t="shared" ca="1" si="202"/>
        <v>170435882181755.63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170435882181755.63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710149509090.64844</v>
      </c>
      <c r="L5116" s="444">
        <f t="shared" ca="1" si="202"/>
        <v>171146031690846.28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171146031690846.28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713108465378.52612</v>
      </c>
      <c r="L5117" s="444">
        <f t="shared" ca="1" si="202"/>
        <v>171859140156224.81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171859140156224.81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716079750650.93677</v>
      </c>
      <c r="L5118" s="444">
        <f t="shared" ca="1" si="202"/>
        <v>172575219906875.75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172575219906875.75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719063416278.64893</v>
      </c>
      <c r="L5119" s="444">
        <f t="shared" ca="1" si="202"/>
        <v>173294283323154.41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173294283323154.41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722059513846.47668</v>
      </c>
      <c r="L5120" s="444">
        <f t="shared" ca="1" si="202"/>
        <v>174016342837000.88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174016342837000.88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725068095154.17029</v>
      </c>
      <c r="L5121" s="444">
        <f t="shared" ca="1" si="202"/>
        <v>174741410932155.03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174741410932155.03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728089212217.31262</v>
      </c>
      <c r="L5122" s="444">
        <f t="shared" ca="1" si="202"/>
        <v>175469500144372.34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175469500144372.34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731122917268.21814</v>
      </c>
      <c r="L5123" s="444">
        <f t="shared" ca="1" si="202"/>
        <v>176200623061640.56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176200623061640.56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734169262756.83569</v>
      </c>
      <c r="L5124" s="444">
        <f t="shared" ca="1" si="202"/>
        <v>176934792324397.41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176934792324397.41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737228301351.65588</v>
      </c>
      <c r="L5125" s="444">
        <f t="shared" ca="1" si="202"/>
        <v>177672020625749.06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177672020625749.06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740300085940.62109</v>
      </c>
      <c r="L5126" s="444">
        <f t="shared" ca="1" si="202"/>
        <v>178412320711689.69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178412320711689.69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743384669632.04041</v>
      </c>
      <c r="L5127" s="444">
        <f t="shared" ca="1" si="202"/>
        <v>179155705381321.72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179155705381321.72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746482105755.5072</v>
      </c>
      <c r="L5128" s="444">
        <f t="shared" ca="1" si="202"/>
        <v>179902187487077.22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179902187487077.22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749592447862.82178</v>
      </c>
      <c r="L5129" s="444">
        <f t="shared" ca="1" si="202"/>
        <v>180651779934940.03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180651779934940.03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752715749728.91675</v>
      </c>
      <c r="L5130" s="444">
        <f t="shared" ca="1" si="202"/>
        <v>181404495684668.94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181404495684668.94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755852065352.78723</v>
      </c>
      <c r="L5131" s="444">
        <f t="shared" ca="1" si="202"/>
        <v>182160347750021.72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182160347750021.72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759001448958.42383</v>
      </c>
      <c r="L5132" s="444">
        <f t="shared" ca="1" si="202"/>
        <v>182919349198980.16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182919349198980.16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762163954995.75061</v>
      </c>
      <c r="L5133" s="444">
        <f t="shared" ca="1" si="202"/>
        <v>183681513153975.91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183681513153975.91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765339638141.56628</v>
      </c>
      <c r="L5134" s="444">
        <f t="shared" ca="1" si="202"/>
        <v>184446852792117.47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184446852792117.47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768528553300.4895</v>
      </c>
      <c r="L5135" s="444">
        <f t="shared" ca="1" si="202"/>
        <v>185215381345417.97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185215381345417.97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771730755605.9082</v>
      </c>
      <c r="L5136" s="444">
        <f t="shared" ca="1" si="202"/>
        <v>185987112101023.88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185987112101023.88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774946300420.93286</v>
      </c>
      <c r="L5137" s="444">
        <f t="shared" ca="1" si="202"/>
        <v>186762058401444.81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186762058401444.81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778175243339.35339</v>
      </c>
      <c r="L5138" s="444">
        <f t="shared" ca="1" si="202"/>
        <v>187540233644784.16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187540233644784.16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781417640186.60059</v>
      </c>
      <c r="L5139" s="444">
        <f t="shared" ca="1" si="202"/>
        <v>188321651284970.75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188321651284970.75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784673547020.71143</v>
      </c>
      <c r="L5140" s="444">
        <f t="shared" ca="1" si="202"/>
        <v>189106324831991.47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189106324831991.47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787943020133.29773</v>
      </c>
      <c r="L5141" s="444">
        <f t="shared" ca="1" si="202"/>
        <v>189894267852124.78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189894267852124.78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791226116050.5199</v>
      </c>
      <c r="L5142" s="444">
        <f t="shared" ca="1" si="202"/>
        <v>190685493968175.31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190685493968175.31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794522891534.06384</v>
      </c>
      <c r="L5143" s="444">
        <f t="shared" ca="1" si="202"/>
        <v>191480016859709.38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191480016859709.38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797833403582.12244</v>
      </c>
      <c r="L5144" s="444">
        <f t="shared" ca="1" si="202"/>
        <v>192277850263291.5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192277850263291.5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801157709430.38123</v>
      </c>
      <c r="L5145" s="444">
        <f t="shared" ca="1" si="202"/>
        <v>193079007972721.88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193079007972721.88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804495866553.00781</v>
      </c>
      <c r="L5146" s="444">
        <f t="shared" ca="1" si="202"/>
        <v>193883503839274.88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193883503839274.88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807847932663.64526</v>
      </c>
      <c r="L5147" s="444">
        <f t="shared" ca="1" si="202"/>
        <v>194691351771938.53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194691351771938.53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811213965716.41052</v>
      </c>
      <c r="L5148" s="444">
        <f t="shared" ca="1" si="202"/>
        <v>195502565737654.94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195502565737654.94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814594023906.89551</v>
      </c>
      <c r="L5149" s="444">
        <f t="shared" ca="1" si="202"/>
        <v>196317159761561.84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196317159761561.84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817988165673.17432</v>
      </c>
      <c r="L5150" s="444">
        <f t="shared" ca="1" si="202"/>
        <v>197135147927235.03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197135147927235.03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821396449696.81262</v>
      </c>
      <c r="L5151" s="444">
        <f t="shared" ca="1" si="202"/>
        <v>197956544376931.84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197956544376931.84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824818934903.88269</v>
      </c>
      <c r="L5152" s="444">
        <f t="shared" ca="1" si="202"/>
        <v>198781363311835.72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198781363311835.72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828255680465.98218</v>
      </c>
      <c r="L5153" s="444">
        <f t="shared" ca="1" si="202"/>
        <v>199609618992301.69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199609618992301.69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831706745801.25708</v>
      </c>
      <c r="L5154" s="444">
        <f t="shared" ca="1" si="202"/>
        <v>200441325738102.94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200441325738102.94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835172190575.42896</v>
      </c>
      <c r="L5155" s="444">
        <f t="shared" ca="1" si="202"/>
        <v>201276497928678.38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201276497928678.38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838652074702.82654</v>
      </c>
      <c r="L5156" s="444">
        <f t="shared" ca="1" si="202"/>
        <v>202115150003381.19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202115150003381.19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842146458347.42163</v>
      </c>
      <c r="L5157" s="444">
        <f t="shared" ca="1" si="202"/>
        <v>202957296461728.59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202957296461728.59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845655401923.86914</v>
      </c>
      <c r="L5158" s="444">
        <f t="shared" ca="1" si="202"/>
        <v>203802951863652.47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203802951863652.47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849178966098.552</v>
      </c>
      <c r="L5159" s="444">
        <f t="shared" ca="1" si="202"/>
        <v>204652130829751.03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204652130829751.03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852717211790.62927</v>
      </c>
      <c r="L5160" s="444">
        <f t="shared" ca="1" si="202"/>
        <v>205504848041541.66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205504848041541.66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856270200173.09021</v>
      </c>
      <c r="L5161" s="444">
        <f t="shared" ca="1" si="202"/>
        <v>206361118241714.75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206361118241714.75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859837992673.8114</v>
      </c>
      <c r="L5162" s="444">
        <f t="shared" ca="1" si="202"/>
        <v>207220956234388.56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207220956234388.56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863420650976.61902</v>
      </c>
      <c r="L5163" s="444">
        <f t="shared" ca="1" si="202"/>
        <v>208084376885365.19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208084376885365.19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867018237022.35498</v>
      </c>
      <c r="L5164" s="444">
        <f t="shared" ca="1" si="202"/>
        <v>208951395122387.53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208951395122387.53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870630813009.948</v>
      </c>
      <c r="L5165" s="444">
        <f t="shared" ca="1" si="202"/>
        <v>209822025935397.47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209822025935397.47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874258441397.4895</v>
      </c>
      <c r="L5166" s="444">
        <f t="shared" ca="1" si="202"/>
        <v>210696284376794.97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210696284376794.97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877901184903.31238</v>
      </c>
      <c r="L5167" s="444">
        <f t="shared" ca="1" si="202"/>
        <v>211574185561698.28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211574185561698.28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881559106507.07617</v>
      </c>
      <c r="L5168" s="444">
        <f t="shared" ca="1" si="202"/>
        <v>212455744668205.34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212455744668205.34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885232269450.85559</v>
      </c>
      <c r="L5169" s="444">
        <f t="shared" ca="1" si="202"/>
        <v>213340976937656.19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213340976937656.19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888920737240.23413</v>
      </c>
      <c r="L5170" s="444">
        <f t="shared" ca="1" si="202"/>
        <v>214229897674896.41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214229897674896.41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892624573645.40173</v>
      </c>
      <c r="L5171" s="444">
        <f t="shared" ca="1" si="202"/>
        <v>215122522248541.81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215122522248541.81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896343842702.25757</v>
      </c>
      <c r="L5172" s="444">
        <f t="shared" ca="1" si="202"/>
        <v>216018866091244.06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216018866091244.06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900078608713.51697</v>
      </c>
      <c r="L5173" s="444">
        <f t="shared" ca="1" si="202"/>
        <v>216918944699957.59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216918944699957.59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903828936249.82324</v>
      </c>
      <c r="L5174" s="444">
        <f t="shared" ca="1" si="202"/>
        <v>217822773636207.41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217822773636207.41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907594890150.86414</v>
      </c>
      <c r="L5175" s="444">
        <f t="shared" ca="1" si="202"/>
        <v>218730368526358.28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218730368526358.28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911376535526.4928</v>
      </c>
      <c r="L5176" s="444">
        <f t="shared" ca="1" si="202"/>
        <v>219641745061884.78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219641745061884.78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915173937757.85327</v>
      </c>
      <c r="L5177" s="444">
        <f t="shared" ca="1" si="202"/>
        <v>220556918999642.63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220556918999642.63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918987162498.51086</v>
      </c>
      <c r="L5178" s="444">
        <f t="shared" ca="1" si="202"/>
        <v>221475906162141.13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221475906162141.13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922816275675.58801</v>
      </c>
      <c r="L5179" s="444">
        <f t="shared" ca="1" si="202"/>
        <v>222398722437816.72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222398722437816.72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926661343490.90295</v>
      </c>
      <c r="L5180" s="444">
        <f t="shared" ca="1" si="202"/>
        <v>223325383781307.63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223325383781307.63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930522432422.11511</v>
      </c>
      <c r="L5181" s="444">
        <f t="shared" ca="1" si="202"/>
        <v>224255906213729.75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224255906213729.75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934399609223.8739</v>
      </c>
      <c r="L5182" s="444">
        <f t="shared" ca="1" si="202"/>
        <v>225190305822953.63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225190305822953.63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938292940928.97339</v>
      </c>
      <c r="L5183" s="444">
        <f t="shared" ca="1" si="202"/>
        <v>226128598763882.59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226128598763882.59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942202494849.51074</v>
      </c>
      <c r="L5184" s="444">
        <f t="shared" ca="1" si="202"/>
        <v>227070801258732.09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227070801258732.09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946128338578.05042</v>
      </c>
      <c r="L5185" s="444">
        <f t="shared" ca="1" si="202"/>
        <v>228016929597310.16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228016929597310.16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950070539988.79236</v>
      </c>
      <c r="L5186" s="444">
        <f t="shared" ca="1" si="202"/>
        <v>228967000137298.94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228967000137298.94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954029167238.74561</v>
      </c>
      <c r="L5187" s="444">
        <f t="shared" ca="1" si="202"/>
        <v>229921029304537.69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229921029304537.69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958004288768.9071</v>
      </c>
      <c r="L5188" s="444">
        <f t="shared" ca="1" si="202"/>
        <v>230879033593306.59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230879033593306.59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961995973305.44397</v>
      </c>
      <c r="L5189" s="444">
        <f t="shared" ca="1" si="202"/>
        <v>231841029566612.03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231841029566612.03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966004289860.88342</v>
      </c>
      <c r="L5190" s="444">
        <f t="shared" ca="1" si="202"/>
        <v>232807033856472.91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232807033856472.91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970029307735.30371</v>
      </c>
      <c r="L5191" s="444">
        <f t="shared" ca="1" si="202"/>
        <v>233777063164208.22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233777063164208.22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974071096517.53406</v>
      </c>
      <c r="L5192" s="444">
        <f t="shared" ca="1" si="202"/>
        <v>234751134260725.75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234751134260725.75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978129726086.35742</v>
      </c>
      <c r="L5193" s="444">
        <f t="shared" ca="1" si="202"/>
        <v>235729263986812.09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235729263986812.09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982205266611.71692</v>
      </c>
      <c r="L5194" s="444">
        <f t="shared" ca="1" si="202"/>
        <v>236711469253423.81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236711469253423.81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986297788555.9325</v>
      </c>
      <c r="L5195" s="444">
        <f t="shared" ca="1" si="202"/>
        <v>237697767041979.75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237697767041979.75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990407362674.91565</v>
      </c>
      <c r="L5196" s="444">
        <f t="shared" ca="1" si="202"/>
        <v>238688174404654.66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238688174404654.66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994534060019.39429</v>
      </c>
      <c r="L5197" s="444">
        <f t="shared" ca="1" si="202"/>
        <v>239682708464674.06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239682708464674.06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998677951936.14209</v>
      </c>
      <c r="L5198" s="444">
        <f t="shared" ca="1" si="202"/>
        <v>240681386416610.22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240681386416610.22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1002839110069.2092</v>
      </c>
      <c r="L5199" s="444">
        <f t="shared" ca="1" si="202"/>
        <v>241684225526679.44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241684225526679.44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1007017606361.1643</v>
      </c>
      <c r="L5200" s="444">
        <f t="shared" ca="1" si="202"/>
        <v>242691243133040.59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242691243133040.59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1011213513054.3358</v>
      </c>
      <c r="L5201" s="444">
        <f t="shared" ca="1" si="202"/>
        <v>243702456646094.94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243702456646094.94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1015426902692.0621</v>
      </c>
      <c r="L5202" s="444">
        <f t="shared" ca="1" si="202"/>
        <v>244717883548787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244717883548787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1019657848119.9458</v>
      </c>
      <c r="L5203" s="444">
        <f t="shared" ca="1" si="202"/>
        <v>245737541396906.94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245737541396906.94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1023906422487.1123</v>
      </c>
      <c r="L5204" s="444">
        <f t="shared" ca="1" si="202"/>
        <v>246761447819394.06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246761447819394.06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1028172699247.4752</v>
      </c>
      <c r="L5205" s="444">
        <f t="shared" ca="1" si="202"/>
        <v>247789620518641.53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247789620518641.53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1032456752161.0065</v>
      </c>
      <c r="L5206" s="444">
        <f t="shared" ca="1" si="202"/>
        <v>248822077270802.53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248822077270802.53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1036758655295.0105</v>
      </c>
      <c r="L5207" s="444">
        <f t="shared" ca="1" si="202"/>
        <v>249858835926097.53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249858835926097.53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1041078483025.4064</v>
      </c>
      <c r="L5208" s="444">
        <f t="shared" ca="1" si="202"/>
        <v>250899914409122.94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250899914409122.94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1045416310038.0122</v>
      </c>
      <c r="L5209" s="444">
        <f t="shared" ca="1" si="202"/>
        <v>251945330719160.94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251945330719160.94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1049772211329.8374</v>
      </c>
      <c r="L5210" s="444">
        <f t="shared" ca="1" si="202"/>
        <v>252995102930490.78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252995102930490.78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1054146262210.3784</v>
      </c>
      <c r="L5211" s="444">
        <f t="shared" ca="1" si="202"/>
        <v>254049249192701.16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254049249192701.16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1058538538302.9215</v>
      </c>
      <c r="L5212" s="444">
        <f t="shared" ca="1" si="202"/>
        <v>255107787731004.06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255107787731004.06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1062949115545.8501</v>
      </c>
      <c r="L5213" s="444">
        <f t="shared" ca="1" si="202"/>
        <v>256170736846549.91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256170736846549.91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1067378070193.9578</v>
      </c>
      <c r="L5214" s="444">
        <f t="shared" ca="1" si="202"/>
        <v>257238114916743.88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257238114916743.88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1071825478819.7661</v>
      </c>
      <c r="L5215" s="444">
        <f t="shared" ca="1" si="202"/>
        <v>258309940395563.66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258309940395563.66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1076291418314.8485</v>
      </c>
      <c r="L5216" s="444">
        <f t="shared" ca="1" si="202"/>
        <v>259386231813878.5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259386231813878.5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1080775965891.1604</v>
      </c>
      <c r="L5217" s="444">
        <f t="shared" ca="1" si="202"/>
        <v>260467007779769.66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260467007779769.66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1085279199082.3737</v>
      </c>
      <c r="L5218" s="444">
        <f t="shared" ca="1" si="202"/>
        <v>261552286978852.03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261552286978852.03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1089801195745.2168</v>
      </c>
      <c r="L5219" s="444">
        <f t="shared" ca="1" si="202"/>
        <v>262642088174597.25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262642088174597.25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1094342034060.8219</v>
      </c>
      <c r="L5220" s="444">
        <f t="shared" ca="1" si="202"/>
        <v>263736430208658.06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263736430208658.06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1098901792536.0753</v>
      </c>
      <c r="L5221" s="444">
        <f t="shared" ca="1" si="202"/>
        <v>264835332001194.13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264835332001194.13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1103480550004.9756</v>
      </c>
      <c r="L5222" s="444">
        <f t="shared" ca="1" si="202"/>
        <v>265938812551199.09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265938812551199.09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1108078385629.9961</v>
      </c>
      <c r="L5223" s="444">
        <f t="shared" ca="1" si="202"/>
        <v>267046890936829.09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267046890936829.09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1112695378903.4543</v>
      </c>
      <c r="L5224" s="444">
        <f t="shared" ca="1" si="202"/>
        <v>268159586315732.56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268159586315732.56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1117331609648.8857</v>
      </c>
      <c r="L5225" s="444">
        <f t="shared" ca="1" si="202"/>
        <v>269276917925381.44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269276917925381.44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1121987158022.4226</v>
      </c>
      <c r="L5226" s="444">
        <f t="shared" ca="1" si="202"/>
        <v>270398905083403.88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270398905083403.88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1126662104514.1829</v>
      </c>
      <c r="L5227" s="444">
        <f t="shared" ca="1" si="202"/>
        <v>271525567187918.06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271525567187918.06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1131356529949.6587</v>
      </c>
      <c r="L5228" s="444">
        <f t="shared" ca="1" si="202"/>
        <v>272656923717867.72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272656923717867.72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1136070515491.1155</v>
      </c>
      <c r="L5229" s="444">
        <f t="shared" ca="1" si="202"/>
        <v>273792994233358.84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273792994233358.84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1140804142638.9951</v>
      </c>
      <c r="L5230" s="444">
        <f t="shared" ca="1" si="202"/>
        <v>274933798375997.84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274933798375997.84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1145557493233.3242</v>
      </c>
      <c r="L5231" s="444">
        <f t="shared" ca="1" si="202"/>
        <v>276079355869231.16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276079355869231.16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1150330649455.1299</v>
      </c>
      <c r="L5232" s="444">
        <f t="shared" ca="1" si="202"/>
        <v>277229686518686.28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277229686518686.28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1155123693827.8594</v>
      </c>
      <c r="L5233" s="444">
        <f t="shared" ca="1" si="202"/>
        <v>278384810212514.13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278384810212514.13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1159936709218.8086</v>
      </c>
      <c r="L5234" s="444">
        <f t="shared" ca="1" si="202"/>
        <v>279544746921732.94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279544746921732.94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1164769778840.554</v>
      </c>
      <c r="L5235" s="444">
        <f t="shared" ca="1" si="202"/>
        <v>280709516700573.5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280709516700573.5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1169622986252.3896</v>
      </c>
      <c r="L5236" s="444">
        <f t="shared" ca="1" si="202"/>
        <v>281879139686825.88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281879139686825.88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1174496415361.7744</v>
      </c>
      <c r="L5237" s="444">
        <f t="shared" ca="1" si="202"/>
        <v>283053636102187.63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283053636102187.63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1179390150425.7817</v>
      </c>
      <c r="L5238" s="444">
        <f t="shared" ca="1" si="202"/>
        <v>284233026252613.44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284233026252613.44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1184304276052.5559</v>
      </c>
      <c r="L5239" s="444">
        <f t="shared" ca="1" si="202"/>
        <v>285417330528666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285417330528666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1189238877202.7749</v>
      </c>
      <c r="L5240" s="444">
        <f t="shared" ca="1" si="202"/>
        <v>286606569405868.75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286606569405868.75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1194194039191.1199</v>
      </c>
      <c r="L5241" s="444">
        <f t="shared" ca="1" si="202"/>
        <v>287800763445059.88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287800763445059.88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1199169847687.7495</v>
      </c>
      <c r="L5242" s="444">
        <f t="shared" ca="1" si="202"/>
        <v>288999933292747.63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288999933292747.63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1204166388719.7817</v>
      </c>
      <c r="L5243" s="444">
        <f t="shared" ca="1" si="202"/>
        <v>290204099681467.44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290204099681467.44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1209183748672.781</v>
      </c>
      <c r="L5244" s="444">
        <f t="shared" ca="1" si="202"/>
        <v>291413283430140.19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291413283430140.19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1214222014292.2507</v>
      </c>
      <c r="L5245" s="444">
        <f t="shared" ca="1" si="202"/>
        <v>292627505444432.44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292627505444432.44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1219281272685.1353</v>
      </c>
      <c r="L5246" s="444">
        <f t="shared" ca="1" si="202"/>
        <v>293846786717117.56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293846786717117.56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1224361611321.3232</v>
      </c>
      <c r="L5247" s="444">
        <f t="shared" ca="1" si="202"/>
        <v>295071148328438.88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295071148328438.88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1229463118035.1619</v>
      </c>
      <c r="L5248" s="444">
        <f t="shared" ca="1" si="202"/>
        <v>296300611446474.06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296300611446474.06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1234585881026.9753</v>
      </c>
      <c r="L5249" s="444">
        <f t="shared" ca="1" si="202"/>
        <v>297535197327501.06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297535197327501.06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1239729988864.5876</v>
      </c>
      <c r="L5250" s="444">
        <f t="shared" ca="1" si="202"/>
        <v>298774927316365.63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298774927316365.63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1244895530484.8567</v>
      </c>
      <c r="L5251" s="444">
        <f t="shared" ca="1" si="202"/>
        <v>300019822846850.5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300019822846850.5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1250082595195.2104</v>
      </c>
      <c r="L5252" s="444">
        <f t="shared" ca="1" si="202"/>
        <v>301269905442045.69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301269905442045.69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1255291272675.1904</v>
      </c>
      <c r="L5253" s="444">
        <f t="shared" ca="1" si="202"/>
        <v>302525196714720.88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302525196714720.88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1260521652978.0037</v>
      </c>
      <c r="L5254" s="444">
        <f t="shared" ca="1" si="202"/>
        <v>303785718367698.88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303785718367698.88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1265773826532.0786</v>
      </c>
      <c r="L5255" s="444">
        <f t="shared" ca="1" si="202"/>
        <v>305051492194230.94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305051492194230.94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1271047884142.6289</v>
      </c>
      <c r="L5256" s="444">
        <f t="shared" ca="1" si="202"/>
        <v>306322540078373.56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306322540078373.56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1276343916993.2231</v>
      </c>
      <c r="L5257" s="444">
        <f t="shared" ca="1" si="202"/>
        <v>307598883995366.81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307598883995366.81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1281662016647.3618</v>
      </c>
      <c r="L5258" s="444">
        <f t="shared" ca="1" si="202"/>
        <v>308880546012014.19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308880546012014.19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1287002275050.0591</v>
      </c>
      <c r="L5259" s="444">
        <f t="shared" ca="1" si="202"/>
        <v>310167548287064.25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310167548287064.25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1292364784529.4343</v>
      </c>
      <c r="L5260" s="444">
        <f t="shared" ca="1" si="202"/>
        <v>311459913071593.69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311459913071593.69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1297749637798.3071</v>
      </c>
      <c r="L5261" s="444">
        <f t="shared" ca="1" si="202"/>
        <v>312757662709392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312757662709392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1303156927955.8</v>
      </c>
      <c r="L5262" s="444">
        <f t="shared" ca="1" si="202"/>
        <v>314060819637347.81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314060819637347.81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1308586748488.9492</v>
      </c>
      <c r="L5263" s="444">
        <f t="shared" ca="1" si="202"/>
        <v>315369406385836.75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315369406385836.75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1314039193274.3198</v>
      </c>
      <c r="L5264" s="444">
        <f t="shared" ca="1" si="202"/>
        <v>316683445579111.06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316683445579111.06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1319514356579.6294</v>
      </c>
      <c r="L5265" s="444">
        <f t="shared" ca="1" si="202"/>
        <v>318002959935690.69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318002959935690.69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1325012333065.3779</v>
      </c>
      <c r="L5266" s="444">
        <f t="shared" ca="1" si="202"/>
        <v>319327972268756.06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319327972268756.06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1330533217786.4836</v>
      </c>
      <c r="L5267" s="444">
        <f t="shared" ca="1" si="202"/>
        <v>320658505486542.56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320658505486542.56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1336077106193.9272</v>
      </c>
      <c r="L5268" s="444">
        <f t="shared" ca="1" si="202"/>
        <v>321994582592736.5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321994582592736.5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1341644094136.4021</v>
      </c>
      <c r="L5269" s="444">
        <f t="shared" ca="1" si="202"/>
        <v>323336226686872.88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323336226686872.88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1347234277861.9702</v>
      </c>
      <c r="L5270" s="444">
        <f t="shared" ca="1" si="202"/>
        <v>324683460964734.88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324683460964734.88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1352847754019.7285</v>
      </c>
      <c r="L5271" s="444">
        <f t="shared" ca="1" si="202"/>
        <v>326036308718754.63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326036308718754.63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1358484619661.4775</v>
      </c>
      <c r="L5272" s="444">
        <f t="shared" ca="1" si="202"/>
        <v>327394793338416.13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327394793338416.13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1364144972243.4004</v>
      </c>
      <c r="L5273" s="444">
        <f t="shared" ca="1" si="202"/>
        <v>328758938310659.5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328758938310659.5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1369828909627.7478</v>
      </c>
      <c r="L5274" s="444">
        <f t="shared" ca="1" si="202"/>
        <v>330128767220287.25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330128767220287.25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1375536530084.5303</v>
      </c>
      <c r="L5275" s="444">
        <f t="shared" ca="1" si="202"/>
        <v>331504303750371.75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331504303750371.75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1381267932293.2156</v>
      </c>
      <c r="L5276" s="444">
        <f t="shared" ca="1" si="202"/>
        <v>332885571682664.94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332885571682664.94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1387023215344.4373</v>
      </c>
      <c r="L5277" s="444">
        <f t="shared" ca="1" si="202"/>
        <v>334272594898009.38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334272594898009.38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1392802478741.7058</v>
      </c>
      <c r="L5278" s="444">
        <f t="shared" ca="1" si="202"/>
        <v>335665397376751.06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335665397376751.06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1398605822403.1294</v>
      </c>
      <c r="L5279" s="444">
        <f t="shared" ca="1" si="202"/>
        <v>337064003199154.19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337064003199154.19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1404433346663.1423</v>
      </c>
      <c r="L5280" s="444">
        <f t="shared" ca="1" si="202"/>
        <v>338468436545817.31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338468436545817.31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1410285152274.2388</v>
      </c>
      <c r="L5281" s="444">
        <f t="shared" ca="1" si="202"/>
        <v>339878721698091.56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339878721698091.56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1416161340408.7148</v>
      </c>
      <c r="L5282" s="444">
        <f t="shared" ca="1" si="202"/>
        <v>341294883038500.25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341294883038500.25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1422062012660.4177</v>
      </c>
      <c r="L5283" s="444">
        <f t="shared" ca="1" si="202"/>
        <v>342716945051160.69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342716945051160.69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1427987271046.5029</v>
      </c>
      <c r="L5284" s="444">
        <f t="shared" ca="1" si="202"/>
        <v>344144932322207.19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344144932322207.19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1433937218009.1965</v>
      </c>
      <c r="L5285" s="444">
        <f t="shared" ca="1" si="202"/>
        <v>345578869540216.38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345578869540216.38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1439911956417.5681</v>
      </c>
      <c r="L5286" s="444">
        <f t="shared" ca="1" si="202"/>
        <v>347018781496633.94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347018781496633.94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1445911589569.3081</v>
      </c>
      <c r="L5287" s="444">
        <f t="shared" ca="1" si="202"/>
        <v>348464693086203.25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348464693086203.25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1451936221192.5134</v>
      </c>
      <c r="L5288" s="444">
        <f t="shared" ca="1" si="202"/>
        <v>349916629307395.75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349916629307395.75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1457985955447.4822</v>
      </c>
      <c r="L5289" s="444">
        <f t="shared" ca="1" si="202"/>
        <v>351374615262843.25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351374615262843.25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1464060896928.5134</v>
      </c>
      <c r="L5290" s="444">
        <f t="shared" ca="1" si="202"/>
        <v>352838676159771.75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352838676159771.75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1470161150665.7156</v>
      </c>
      <c r="L5291" s="444">
        <f t="shared" ca="1" si="202"/>
        <v>354308837310437.44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354308837310437.44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1476286822126.8228</v>
      </c>
      <c r="L5292" s="444">
        <f t="shared" ca="1" si="202"/>
        <v>355785124132564.25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355785124132564.25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1482438017219.0176</v>
      </c>
      <c r="L5293" s="444">
        <f t="shared" ca="1" si="202"/>
        <v>357267562149783.25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357267562149783.25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1488614842290.7634</v>
      </c>
      <c r="L5294" s="444">
        <f t="shared" ca="1" si="202"/>
        <v>358756176992074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358756176992074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1494817404133.6416</v>
      </c>
      <c r="L5295" s="444">
        <f t="shared" ca="1" si="202"/>
        <v>360250994396207.63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360250994396207.63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1501045809984.1985</v>
      </c>
      <c r="L5296" s="444">
        <f t="shared" ca="1" si="202"/>
        <v>361752040206191.81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361752040206191.81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1507300167525.7993</v>
      </c>
      <c r="L5297" s="444">
        <f t="shared" ca="1" si="202"/>
        <v>363259340373717.63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363259340373717.63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1513580584890.49</v>
      </c>
      <c r="L5298" s="444">
        <f t="shared" ca="1" si="202"/>
        <v>364772920958608.13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364772920958608.13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1519887170660.8672</v>
      </c>
      <c r="L5299" s="444">
        <f t="shared" ca="1" si="202"/>
        <v>366292808129269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366292808129269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1526220033871.9541</v>
      </c>
      <c r="L5300" s="444">
        <f t="shared" ca="1" si="202"/>
        <v>367819028163140.94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367819028163140.94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1532579284013.0872</v>
      </c>
      <c r="L5301" s="444">
        <f t="shared" ca="1" si="202"/>
        <v>369351607447154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369351607447154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1538965031029.8083</v>
      </c>
      <c r="L5302" s="444">
        <f t="shared" ca="1" si="202"/>
        <v>370890572478183.81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370890572478183.81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1545377385325.7659</v>
      </c>
      <c r="L5303" s="444">
        <f t="shared" ca="1" si="202"/>
        <v>372435949863509.56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372435949863509.56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1551816457764.623</v>
      </c>
      <c r="L5304" s="444">
        <f t="shared" ca="1" si="202"/>
        <v>373987766321274.19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373987766321274.19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1558282359671.9758</v>
      </c>
      <c r="L5305" s="444">
        <f t="shared" ca="1" si="202"/>
        <v>375546048680946.19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375546048680946.19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1564775202837.2759</v>
      </c>
      <c r="L5306" s="444">
        <f t="shared" ca="1" si="202"/>
        <v>377110823883783.44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377110823883783.44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1571295099515.7644</v>
      </c>
      <c r="L5307" s="444">
        <f t="shared" ca="1" si="202"/>
        <v>378682118983299.19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378682118983299.19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1577842162430.4133</v>
      </c>
      <c r="L5308" s="444">
        <f t="shared" ca="1" si="202"/>
        <v>380259961145729.63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380259961145729.63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1584416504773.8735</v>
      </c>
      <c r="L5309" s="444">
        <f t="shared" ca="1" si="202"/>
        <v>381844377650503.5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381844377650503.5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1591018240210.4312</v>
      </c>
      <c r="L5310" s="444">
        <f t="shared" ca="1" si="202"/>
        <v>383435395890713.94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383435395890713.94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1597647482877.9746</v>
      </c>
      <c r="L5311" s="444">
        <f t="shared" ca="1" si="202"/>
        <v>385033043373591.94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385033043373591.94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1604304347389.9663</v>
      </c>
      <c r="L5312" s="444">
        <f t="shared" ca="1" si="202"/>
        <v>386637347720981.88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386637347720981.88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1610988948837.4246</v>
      </c>
      <c r="L5313" s="444">
        <f t="shared" ca="1" si="202"/>
        <v>388248336669819.31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388248336669819.31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1617701402790.9138</v>
      </c>
      <c r="L5314" s="444">
        <f t="shared" ca="1" si="202"/>
        <v>389866038072610.25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389866038072610.25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1624441825302.5427</v>
      </c>
      <c r="L5315" s="444">
        <f t="shared" ca="1" si="202"/>
        <v>391490479897912.81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391490479897912.81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1631210332907.97</v>
      </c>
      <c r="L5316" s="444">
        <f t="shared" ca="1" si="202"/>
        <v>393121690230820.81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393121690230820.81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1638007042628.4199</v>
      </c>
      <c r="L5317" s="444">
        <f t="shared" ca="1" si="202"/>
        <v>394759697273449.25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394759697273449.25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1644832071972.7051</v>
      </c>
      <c r="L5318" s="444">
        <f t="shared" ca="1" si="202"/>
        <v>396404529345421.94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396404529345421.94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1651685538939.2581</v>
      </c>
      <c r="L5319" s="444">
        <f t="shared" ca="1" si="202"/>
        <v>398056214884361.19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398056214884361.19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1658567562018.1716</v>
      </c>
      <c r="L5320" s="444">
        <f t="shared" ca="1" si="202"/>
        <v>399714782446379.38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399714782446379.38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1665478260193.2473</v>
      </c>
      <c r="L5321" s="444">
        <f t="shared" ca="1" si="202"/>
        <v>401380260706572.63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401380260706572.63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1672417752944.0525</v>
      </c>
      <c r="L5322" s="444">
        <f t="shared" ca="1" si="202"/>
        <v>403052678459516.69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403052678459516.69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1679386160247.9861</v>
      </c>
      <c r="L5323" s="444">
        <f t="shared" ca="1" si="202"/>
        <v>404732064619764.69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404732064619764.69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1686383602582.3528</v>
      </c>
      <c r="L5324" s="444">
        <f t="shared" ca="1" si="202"/>
        <v>406418448222347.06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406418448222347.06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1693410200926.446</v>
      </c>
      <c r="L5325" s="444">
        <f t="shared" ca="1" si="202"/>
        <v>408111858423273.5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408111858423273.5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1700466076763.6396</v>
      </c>
      <c r="L5326" s="444">
        <f t="shared" ca="1" si="202"/>
        <v>409812324500037.13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409812324500037.13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1707551352083.488</v>
      </c>
      <c r="L5327" s="444">
        <f t="shared" ca="1" si="202"/>
        <v>411519875852120.63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411519875852120.63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1714666149383.8359</v>
      </c>
      <c r="L5328" s="444">
        <f t="shared" ca="1" si="202"/>
        <v>413234542001504.44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413234542001504.44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1721810591672.9351</v>
      </c>
      <c r="L5329" s="444">
        <f t="shared" ca="1" si="202"/>
        <v>414956352593177.38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414956352593177.38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1728984802471.5723</v>
      </c>
      <c r="L5330" s="444">
        <f t="shared" ca="1" si="202"/>
        <v>416685337395648.94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416685337395648.94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1736188905815.2039</v>
      </c>
      <c r="L5331" s="444">
        <f t="shared" ca="1" si="202"/>
        <v>418421526301464.13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418421526301464.13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1743423026256.1006</v>
      </c>
      <c r="L5332" s="444">
        <f t="shared" ca="1" si="202"/>
        <v>420164949327720.25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420164949327720.25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1750687288865.501</v>
      </c>
      <c r="L5333" s="444">
        <f t="shared" ca="1" si="202"/>
        <v>421915636616585.75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421915636616585.75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1757981819235.7739</v>
      </c>
      <c r="L5334" s="444">
        <f t="shared" ca="1" si="202"/>
        <v>423673618435821.5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423673618435821.5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1765306743482.5896</v>
      </c>
      <c r="L5335" s="444">
        <f t="shared" ca="1" si="202"/>
        <v>425438925179304.06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425438925179304.06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1772662188247.1003</v>
      </c>
      <c r="L5336" s="444">
        <f t="shared" ca="1" si="202"/>
        <v>427211587367551.19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427211587367551.19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1780048280698.1299</v>
      </c>
      <c r="L5337" s="444">
        <f t="shared" ca="1" si="202"/>
        <v>428991635648249.31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428991635648249.31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1787465148534.3721</v>
      </c>
      <c r="L5338" s="444">
        <f t="shared" ca="1" si="202"/>
        <v>430779100796783.69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430779100796783.69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1794912919986.5986</v>
      </c>
      <c r="L5339" s="444">
        <f t="shared" ca="1" si="202"/>
        <v>432574013716770.31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432574013716770.31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1802391723819.8762</v>
      </c>
      <c r="L5340" s="444">
        <f t="shared" ca="1" si="202"/>
        <v>434376405440590.19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434376405440590.19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1809901689335.7925</v>
      </c>
      <c r="L5341" s="444">
        <f t="shared" ca="1" si="202"/>
        <v>436186307129926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436186307129926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1817442946374.6917</v>
      </c>
      <c r="L5342" s="444">
        <f t="shared" ca="1" si="202"/>
        <v>438003750076300.69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438003750076300.69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1825015625317.9194</v>
      </c>
      <c r="L5343" s="444">
        <f t="shared" ca="1" si="202"/>
        <v>439828765701618.63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439828765701618.63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1832619857090.0776</v>
      </c>
      <c r="L5344" s="444">
        <f t="shared" ca="1" si="202"/>
        <v>441661385558708.69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441661385558708.69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1840255773161.2864</v>
      </c>
      <c r="L5345" s="444">
        <f t="shared" ca="1" si="202"/>
        <v>443501641331870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443501641331870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1847923505549.4583</v>
      </c>
      <c r="L5346" s="444">
        <f t="shared" ca="1" si="202"/>
        <v>445349564837419.44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445349564837419.44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1855623186822.5808</v>
      </c>
      <c r="L5347" s="444">
        <f t="shared" ca="1" si="202"/>
        <v>447205188024242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447205188024242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1863354950101.0083</v>
      </c>
      <c r="L5348" s="444">
        <f t="shared" ca="1" si="202"/>
        <v>449068542974343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449068542974343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1871118929059.7622</v>
      </c>
      <c r="L5349" s="444">
        <f t="shared" ca="1" si="202"/>
        <v>450939661903402.75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450939661903402.75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1878915257930.8447</v>
      </c>
      <c r="L5350" s="444">
        <f t="shared" ca="1" si="202"/>
        <v>452818577161333.63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452818577161333.63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1886744071505.5566</v>
      </c>
      <c r="L5351" s="444">
        <f t="shared" ca="1" si="202"/>
        <v>454705321232839.19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454705321232839.19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1894605505136.8298</v>
      </c>
      <c r="L5352" s="444">
        <f t="shared" ca="1" si="202"/>
        <v>456599926737976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456599926737976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1902499694741.5667</v>
      </c>
      <c r="L5353" s="444">
        <f t="shared" ca="1" si="202"/>
        <v>458502426432717.56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458502426432717.56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1910426776802.9897</v>
      </c>
      <c r="L5354" s="444">
        <f t="shared" ca="1" si="202"/>
        <v>460412853209520.56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460412853209520.56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1918386888373.0027</v>
      </c>
      <c r="L5355" s="444">
        <f t="shared" ca="1" si="202"/>
        <v>462331240097893.56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462331240097893.56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1926380167074.5566</v>
      </c>
      <c r="L5356" s="444">
        <f t="shared" ca="1" si="202"/>
        <v>464257620264968.13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464257620264968.13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1934406751104.0342</v>
      </c>
      <c r="L5357" s="444">
        <f t="shared" ca="1" si="202"/>
        <v>466192027016072.19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466192027016072.19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1942466779233.634</v>
      </c>
      <c r="L5358" s="444">
        <f t="shared" ca="1" si="202"/>
        <v>468134493795305.81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468134493795305.81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1950560390813.7739</v>
      </c>
      <c r="L5359" s="444">
        <f t="shared" ca="1" si="202"/>
        <v>470085054186119.56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470085054186119.56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1958687725775.498</v>
      </c>
      <c r="L5360" s="444">
        <f t="shared" ca="1" si="202"/>
        <v>472043741911895.06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472043741911895.06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1966848924632.896</v>
      </c>
      <c r="L5361" s="444">
        <f t="shared" ca="1" si="202"/>
        <v>474010590836527.94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474010590836527.94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1975044128485.533</v>
      </c>
      <c r="L5362" s="444">
        <f t="shared" ca="1" si="202"/>
        <v>475985634965013.5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475985634965013.5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1983273479020.8896</v>
      </c>
      <c r="L5363" s="444">
        <f t="shared" ref="L5363:L5617" ca="1" si="207">I5363-J5363+K5363</f>
        <v>477968908444034.38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477968908444034.38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1991537118516.8098</v>
      </c>
      <c r="L5364" s="444">
        <f t="shared" ca="1" si="207"/>
        <v>479960445562551.19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479960445562551.19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1999835189843.9629</v>
      </c>
      <c r="L5365" s="444">
        <f t="shared" ca="1" si="207"/>
        <v>481960280752395.13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481960280752395.13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2008167836468.3127</v>
      </c>
      <c r="L5366" s="444">
        <f t="shared" ca="1" si="207"/>
        <v>483968448588863.44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483968448588863.44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2016535202453.5977</v>
      </c>
      <c r="L5367" s="444">
        <f t="shared" ca="1" si="207"/>
        <v>485984983791317.06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485984983791317.06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2024937432463.821</v>
      </c>
      <c r="L5368" s="444">
        <f t="shared" ca="1" si="207"/>
        <v>488009921223780.88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488009921223780.88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2033374671765.7537</v>
      </c>
      <c r="L5369" s="444">
        <f t="shared" ca="1" si="207"/>
        <v>490043295895546.63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490043295895546.63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2041847066231.4443</v>
      </c>
      <c r="L5370" s="444">
        <f t="shared" ca="1" si="207"/>
        <v>492085142961778.06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492085142961778.06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2050354762340.7419</v>
      </c>
      <c r="L5371" s="444">
        <f t="shared" ca="1" si="207"/>
        <v>494135497724118.81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494135497724118.81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2058897907183.8284</v>
      </c>
      <c r="L5372" s="444">
        <f t="shared" ca="1" si="207"/>
        <v>496194395631302.63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496194395631302.63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2067476648463.761</v>
      </c>
      <c r="L5373" s="444">
        <f t="shared" ca="1" si="207"/>
        <v>498261872279766.38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498261872279766.38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2076091134499.0266</v>
      </c>
      <c r="L5374" s="444">
        <f t="shared" ca="1" si="207"/>
        <v>500337963414265.38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500337963414265.38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2084741514226.1057</v>
      </c>
      <c r="L5375" s="444">
        <f t="shared" ca="1" si="207"/>
        <v>502422704928491.5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502422704928491.5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2093427937202.0481</v>
      </c>
      <c r="L5376" s="444">
        <f t="shared" ca="1" si="207"/>
        <v>504516132865693.56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504516132865693.56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2102150553607.0564</v>
      </c>
      <c r="L5377" s="444">
        <f t="shared" ca="1" si="207"/>
        <v>506618283419300.63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506618283419300.63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2110909514247.0859</v>
      </c>
      <c r="L5378" s="444">
        <f t="shared" ca="1" si="207"/>
        <v>508729192933547.69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508729192933547.69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2119704970556.4487</v>
      </c>
      <c r="L5379" s="444">
        <f t="shared" ca="1" si="207"/>
        <v>510848897904104.13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510848897904104.13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2128537074600.4338</v>
      </c>
      <c r="L5380" s="444">
        <f t="shared" ca="1" si="207"/>
        <v>512977434978704.56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512977434978704.56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2137405979077.9355</v>
      </c>
      <c r="L5381" s="444">
        <f t="shared" ca="1" si="207"/>
        <v>515114840957782.5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515114840957782.5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2146311837324.0938</v>
      </c>
      <c r="L5382" s="444">
        <f t="shared" ca="1" si="207"/>
        <v>517261152795106.63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517261152795106.63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2155254803312.9441</v>
      </c>
      <c r="L5383" s="444">
        <f t="shared" ca="1" si="207"/>
        <v>519416407598419.56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519416407598419.56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2164235031660.0818</v>
      </c>
      <c r="L5384" s="444">
        <f t="shared" ca="1" si="207"/>
        <v>521580642630079.63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521580642630079.63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2173252677625.3318</v>
      </c>
      <c r="L5385" s="444">
        <f t="shared" ca="1" si="207"/>
        <v>523753895307704.94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523753895307704.94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2182307897115.437</v>
      </c>
      <c r="L5386" s="444">
        <f t="shared" ca="1" si="207"/>
        <v>525936203204820.38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525936203204820.38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2191400846686.7515</v>
      </c>
      <c r="L5387" s="444">
        <f t="shared" ca="1" si="207"/>
        <v>528127604051507.13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528127604051507.13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2200531683547.9463</v>
      </c>
      <c r="L5388" s="444">
        <f t="shared" ca="1" si="207"/>
        <v>530328135735055.06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530328135735055.06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2209700565562.7295</v>
      </c>
      <c r="L5389" s="444">
        <f t="shared" ca="1" si="207"/>
        <v>532537836300617.81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532537836300617.81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2218907651252.5737</v>
      </c>
      <c r="L5390" s="444">
        <f t="shared" ca="1" si="207"/>
        <v>534756743951870.38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534756743951870.38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2228153099799.46</v>
      </c>
      <c r="L5391" s="444">
        <f t="shared" ca="1" si="207"/>
        <v>536984897051669.81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536984897051669.81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2237437071048.624</v>
      </c>
      <c r="L5392" s="444">
        <f t="shared" ca="1" si="207"/>
        <v>539222334122718.44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539222334122718.44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2246759725511.3267</v>
      </c>
      <c r="L5393" s="444">
        <f t="shared" ca="1" si="207"/>
        <v>541469093848229.75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541469093848229.75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2256121224367.624</v>
      </c>
      <c r="L5394" s="444">
        <f t="shared" ca="1" si="207"/>
        <v>543725215072597.38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543725215072597.38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2265521729469.1553</v>
      </c>
      <c r="L5395" s="444">
        <f t="shared" ca="1" si="207"/>
        <v>545990736802066.5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545990736802066.5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2274961403341.9438</v>
      </c>
      <c r="L5396" s="444">
        <f t="shared" ca="1" si="207"/>
        <v>548265698205408.44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548265698205408.44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2284440409189.2017</v>
      </c>
      <c r="L5397" s="444">
        <f t="shared" ca="1" si="207"/>
        <v>550550138614597.63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550550138614597.63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2293958910894.1563</v>
      </c>
      <c r="L5398" s="444">
        <f t="shared" ca="1" si="207"/>
        <v>552844097525491.75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552844097525491.75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2303517073022.8823</v>
      </c>
      <c r="L5399" s="444">
        <f t="shared" ca="1" si="207"/>
        <v>555147614598514.63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555147614598514.63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2313115060827.144</v>
      </c>
      <c r="L5400" s="444">
        <f t="shared" ca="1" si="207"/>
        <v>557460729659341.75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557460729659341.75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2322753040247.2573</v>
      </c>
      <c r="L5401" s="444">
        <f t="shared" ca="1" si="207"/>
        <v>559783482699589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559783482699589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2332431177914.9541</v>
      </c>
      <c r="L5402" s="444">
        <f t="shared" ca="1" si="207"/>
        <v>562115913877503.94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562115913877503.94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2342149641156.2666</v>
      </c>
      <c r="L5403" s="444">
        <f t="shared" ca="1" si="207"/>
        <v>564458063518660.25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564458063518660.25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2351908597994.4175</v>
      </c>
      <c r="L5404" s="444">
        <f t="shared" ca="1" si="207"/>
        <v>566809972116654.63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566809972116654.63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2361708217152.7275</v>
      </c>
      <c r="L5405" s="444">
        <f t="shared" ca="1" si="207"/>
        <v>569171680333807.38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569171680333807.38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2371548668057.5308</v>
      </c>
      <c r="L5406" s="444">
        <f t="shared" ca="1" si="207"/>
        <v>571543229001864.88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571543229001864.88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2381430120841.1035</v>
      </c>
      <c r="L5407" s="444">
        <f t="shared" ca="1" si="207"/>
        <v>573924659122706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573924659122706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2391352746344.6084</v>
      </c>
      <c r="L5408" s="444">
        <f t="shared" ca="1" si="207"/>
        <v>576316011869050.63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576316011869050.63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2401316716121.0444</v>
      </c>
      <c r="L5409" s="444">
        <f t="shared" ca="1" si="207"/>
        <v>578717328585171.63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578717328585171.63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2411322202438.2148</v>
      </c>
      <c r="L5410" s="444">
        <f t="shared" ca="1" si="207"/>
        <v>581128650787609.88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581128650787609.88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2421369378281.708</v>
      </c>
      <c r="L5411" s="444">
        <f t="shared" ca="1" si="207"/>
        <v>583550020165891.63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583550020165891.63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2431458417357.8818</v>
      </c>
      <c r="L5412" s="444">
        <f t="shared" ca="1" si="207"/>
        <v>585981478583249.5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585981478583249.5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2441589494096.873</v>
      </c>
      <c r="L5413" s="444">
        <f t="shared" ca="1" si="207"/>
        <v>588423068077346.38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588423068077346.38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2451762783655.6099</v>
      </c>
      <c r="L5414" s="444">
        <f t="shared" ca="1" si="207"/>
        <v>590874830861002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590874830861002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2461978461920.8418</v>
      </c>
      <c r="L5415" s="444">
        <f t="shared" ca="1" si="207"/>
        <v>593336809322922.88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593336809322922.88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2472236705512.1787</v>
      </c>
      <c r="L5416" s="444">
        <f t="shared" ca="1" si="207"/>
        <v>595809046028435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595809046028435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2482537691785.146</v>
      </c>
      <c r="L5417" s="444">
        <f t="shared" ca="1" si="207"/>
        <v>598291583720220.13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598291583720220.13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2492881598834.2505</v>
      </c>
      <c r="L5418" s="444">
        <f t="shared" ca="1" si="207"/>
        <v>600784465319054.38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600784465319054.38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2503268605496.0601</v>
      </c>
      <c r="L5419" s="444">
        <f t="shared" ca="1" si="207"/>
        <v>603287733924550.38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603287733924550.38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2513698891352.293</v>
      </c>
      <c r="L5420" s="444">
        <f t="shared" ca="1" si="207"/>
        <v>605801432815902.63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605801432815902.63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2524172636732.9277</v>
      </c>
      <c r="L5421" s="444">
        <f t="shared" ca="1" si="207"/>
        <v>608325605452635.5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608325605452635.5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2534690022719.3145</v>
      </c>
      <c r="L5422" s="444">
        <f t="shared" ca="1" si="207"/>
        <v>610860295475354.88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610860295475354.88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2545251231147.312</v>
      </c>
      <c r="L5423" s="444">
        <f t="shared" ca="1" si="207"/>
        <v>613405546706502.13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613405546706502.13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2555856444610.4253</v>
      </c>
      <c r="L5424" s="444">
        <f t="shared" ca="1" si="207"/>
        <v>615961403151112.5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615961403151112.5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2566505846462.9688</v>
      </c>
      <c r="L5425" s="444">
        <f t="shared" ca="1" si="207"/>
        <v>618527908997575.5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618527908997575.5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2577199620823.2314</v>
      </c>
      <c r="L5426" s="444">
        <f t="shared" ca="1" si="207"/>
        <v>621105108618398.75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621105108618398.75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2587937952576.6616</v>
      </c>
      <c r="L5427" s="444">
        <f t="shared" ca="1" si="207"/>
        <v>623693046570975.38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623693046570975.38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2598721027379.064</v>
      </c>
      <c r="L5428" s="444">
        <f t="shared" ca="1" si="207"/>
        <v>626291767598354.5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626291767598354.5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2609549031659.8105</v>
      </c>
      <c r="L5429" s="444">
        <f t="shared" ca="1" si="207"/>
        <v>628901316630014.25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628901316630014.25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2620422152625.0596</v>
      </c>
      <c r="L5430" s="444">
        <f t="shared" ca="1" si="207"/>
        <v>631521738782639.25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631521738782639.25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2631340578260.9971</v>
      </c>
      <c r="L5431" s="444">
        <f t="shared" ca="1" si="207"/>
        <v>634153079360900.25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634153079360900.25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2642304497337.0845</v>
      </c>
      <c r="L5432" s="444">
        <f t="shared" ca="1" si="207"/>
        <v>636795383858237.38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636795383858237.38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2653314099409.3223</v>
      </c>
      <c r="L5433" s="444">
        <f t="shared" ca="1" si="207"/>
        <v>639448697957646.75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639448697957646.75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2664369574823.5283</v>
      </c>
      <c r="L5434" s="444">
        <f t="shared" ca="1" si="207"/>
        <v>642113067532470.25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642113067532470.25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2675471114718.626</v>
      </c>
      <c r="L5435" s="444">
        <f t="shared" ca="1" si="207"/>
        <v>644788538647188.88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644788538647188.88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2686618911029.9536</v>
      </c>
      <c r="L5436" s="444">
        <f t="shared" ca="1" si="207"/>
        <v>647475157558218.88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647475157558218.88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2697813156492.5786</v>
      </c>
      <c r="L5437" s="444">
        <f t="shared" ca="1" si="207"/>
        <v>650172970714711.5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650172970714711.5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2709054044644.6313</v>
      </c>
      <c r="L5438" s="444">
        <f t="shared" ca="1" si="207"/>
        <v>652882024759356.13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652882024759356.13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2720341769830.6504</v>
      </c>
      <c r="L5439" s="444">
        <f t="shared" ca="1" si="207"/>
        <v>655602366529186.75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655602366529186.75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2731676527204.9448</v>
      </c>
      <c r="L5440" s="444">
        <f t="shared" ca="1" si="207"/>
        <v>658334043056391.75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658334043056391.75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2743058512734.9658</v>
      </c>
      <c r="L5441" s="444">
        <f t="shared" ca="1" si="207"/>
        <v>661077101569126.75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661077101569126.75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2754487923204.6948</v>
      </c>
      <c r="L5442" s="444">
        <f t="shared" ca="1" si="207"/>
        <v>663831589492331.5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663831589492331.5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2765964956218.0479</v>
      </c>
      <c r="L5443" s="444">
        <f t="shared" ca="1" si="207"/>
        <v>666597554448549.5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666597554448549.5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2777489810202.2896</v>
      </c>
      <c r="L5444" s="444">
        <f t="shared" ca="1" si="207"/>
        <v>669375044258751.75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669375044258751.75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2789062684411.4658</v>
      </c>
      <c r="L5445" s="444">
        <f t="shared" ca="1" si="207"/>
        <v>672164106943163.25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672164106943163.25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2800683778929.8467</v>
      </c>
      <c r="L5446" s="444">
        <f t="shared" ca="1" si="207"/>
        <v>674964790722093.13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674964790722093.13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2812353294675.3882</v>
      </c>
      <c r="L5447" s="444">
        <f t="shared" ca="1" si="207"/>
        <v>677777144016768.5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677777144016768.5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2824071433403.2021</v>
      </c>
      <c r="L5448" s="444">
        <f t="shared" ca="1" si="207"/>
        <v>680601215450171.75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680601215450171.75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2835838397709.0488</v>
      </c>
      <c r="L5449" s="444">
        <f t="shared" ca="1" si="207"/>
        <v>683437053847880.75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683437053847880.75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2847654391032.8364</v>
      </c>
      <c r="L5450" s="444">
        <f t="shared" ca="1" si="207"/>
        <v>686284708238913.63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686284708238913.63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2859519617662.1401</v>
      </c>
      <c r="L5451" s="444">
        <f t="shared" ca="1" si="207"/>
        <v>689144227856575.75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689144227856575.75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2871434282735.7324</v>
      </c>
      <c r="L5452" s="444">
        <f t="shared" ca="1" si="207"/>
        <v>692015662139311.5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692015662139311.5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2883398592247.1313</v>
      </c>
      <c r="L5453" s="444">
        <f t="shared" ca="1" si="207"/>
        <v>694899060731558.63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694899060731558.63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2895412753048.1611</v>
      </c>
      <c r="L5454" s="444">
        <f t="shared" ca="1" si="207"/>
        <v>697794473484606.75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697794473484606.75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2907476972852.5283</v>
      </c>
      <c r="L5455" s="444">
        <f t="shared" ca="1" si="207"/>
        <v>700701950457459.25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700701950457459.25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2919591460239.4136</v>
      </c>
      <c r="L5456" s="444">
        <f t="shared" ca="1" si="207"/>
        <v>703621541917698.63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703621541917698.63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2931756424657.0776</v>
      </c>
      <c r="L5457" s="444">
        <f t="shared" ca="1" si="207"/>
        <v>706553298342355.75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706553298342355.75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2943972076426.4824</v>
      </c>
      <c r="L5458" s="444">
        <f t="shared" ca="1" si="207"/>
        <v>709497270418782.25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709497270418782.25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2956238626744.9258</v>
      </c>
      <c r="L5459" s="444">
        <f t="shared" ca="1" si="207"/>
        <v>712453509045527.13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712453509045527.13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2968556287689.6963</v>
      </c>
      <c r="L5460" s="444">
        <f t="shared" ca="1" si="207"/>
        <v>715422065333216.88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715422065333216.88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2980925272221.7368</v>
      </c>
      <c r="L5461" s="444">
        <f t="shared" ca="1" si="207"/>
        <v>718402990605438.63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718402990605438.63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2993345794189.3276</v>
      </c>
      <c r="L5462" s="444">
        <f t="shared" ca="1" si="207"/>
        <v>721396336399628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721396336399628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3005818068331.7832</v>
      </c>
      <c r="L5463" s="444">
        <f t="shared" ca="1" si="207"/>
        <v>724402154467959.75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724402154467959.75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3018342310283.1655</v>
      </c>
      <c r="L5464" s="444">
        <f t="shared" ca="1" si="207"/>
        <v>727420496778242.88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727420496778242.88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3030918736576.0117</v>
      </c>
      <c r="L5465" s="444">
        <f t="shared" ca="1" si="207"/>
        <v>730451415514818.88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730451415514818.88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3043547564645.0786</v>
      </c>
      <c r="L5466" s="444">
        <f t="shared" ca="1" si="207"/>
        <v>733494963079464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733494963079464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3056229012831.1001</v>
      </c>
      <c r="L5467" s="444">
        <f t="shared" ca="1" si="207"/>
        <v>736551192092295.13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736551192092295.13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3068963300384.563</v>
      </c>
      <c r="L5468" s="444">
        <f t="shared" ca="1" si="207"/>
        <v>739620155392679.75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739620155392679.75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3081750647469.499</v>
      </c>
      <c r="L5469" s="444">
        <f t="shared" ca="1" si="207"/>
        <v>742701906040149.25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742701906040149.25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3094591275167.2886</v>
      </c>
      <c r="L5470" s="444">
        <f t="shared" ca="1" si="207"/>
        <v>745796497315316.5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745796497315316.5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3107485405480.4854</v>
      </c>
      <c r="L5471" s="444">
        <f t="shared" ca="1" si="207"/>
        <v>748903982720797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748903982720797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3120433261336.6543</v>
      </c>
      <c r="L5472" s="444">
        <f t="shared" ca="1" si="207"/>
        <v>752024415982133.63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752024415982133.63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3133435066592.2236</v>
      </c>
      <c r="L5473" s="444">
        <f t="shared" ca="1" si="207"/>
        <v>755157851048725.88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755157851048725.88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3146491046036.3579</v>
      </c>
      <c r="L5474" s="444">
        <f t="shared" ca="1" si="207"/>
        <v>758304342094762.25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758304342094762.25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3159601425394.8428</v>
      </c>
      <c r="L5475" s="444">
        <f t="shared" ca="1" si="207"/>
        <v>761463943520157.13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761463943520157.13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3172766431333.9878</v>
      </c>
      <c r="L5476" s="444">
        <f t="shared" ca="1" si="207"/>
        <v>764636709951491.13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764636709951491.13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3185986291464.5464</v>
      </c>
      <c r="L5477" s="444">
        <f t="shared" ca="1" si="207"/>
        <v>767822696242955.63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767822696242955.63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3199261234345.6484</v>
      </c>
      <c r="L5478" s="444">
        <f t="shared" ca="1" si="207"/>
        <v>771021957477301.25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771021957477301.25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3212591489488.7554</v>
      </c>
      <c r="L5479" s="444">
        <f t="shared" ca="1" si="207"/>
        <v>774234548966790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774234548966790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3225977287361.625</v>
      </c>
      <c r="L5480" s="444">
        <f t="shared" ca="1" si="207"/>
        <v>777460526254151.63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777460526254151.63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3239418859392.2983</v>
      </c>
      <c r="L5481" s="444">
        <f t="shared" ca="1" si="207"/>
        <v>780699945113543.88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780699945113543.88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3252916437973.0996</v>
      </c>
      <c r="L5482" s="444">
        <f t="shared" ca="1" si="207"/>
        <v>783952861551517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783952861551517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3266470256464.6543</v>
      </c>
      <c r="L5483" s="444">
        <f t="shared" ca="1" si="207"/>
        <v>787219331807981.63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787219331807981.63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3280080549199.9233</v>
      </c>
      <c r="L5484" s="444">
        <f t="shared" ca="1" si="207"/>
        <v>790499412357181.5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790499412357181.5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3293747551488.2563</v>
      </c>
      <c r="L5485" s="444">
        <f t="shared" ca="1" si="207"/>
        <v>793793159908669.75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793793159908669.75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3307471499619.457</v>
      </c>
      <c r="L5486" s="444">
        <f t="shared" ca="1" si="207"/>
        <v>797100631408289.25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797100631408289.25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3321252630867.8721</v>
      </c>
      <c r="L5487" s="444">
        <f t="shared" ca="1" si="207"/>
        <v>800421884039157.13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800421884039157.13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3335091183496.4878</v>
      </c>
      <c r="L5488" s="444">
        <f t="shared" ca="1" si="207"/>
        <v>803756975222653.63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803756975222653.63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3348987396761.0566</v>
      </c>
      <c r="L5489" s="444">
        <f t="shared" ca="1" si="207"/>
        <v>807105962619414.63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807105962619414.63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3362941510914.2275</v>
      </c>
      <c r="L5490" s="444">
        <f t="shared" ca="1" si="207"/>
        <v>810468904130328.88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810468904130328.88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3376953767209.7036</v>
      </c>
      <c r="L5491" s="444">
        <f t="shared" ca="1" si="207"/>
        <v>813845857897538.63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813845857897538.63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3391024407906.4111</v>
      </c>
      <c r="L5492" s="444">
        <f t="shared" ca="1" si="207"/>
        <v>817236882305445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817236882305445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3405153676272.6875</v>
      </c>
      <c r="L5493" s="444">
        <f t="shared" ca="1" si="207"/>
        <v>820642035981717.75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820642035981717.75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3419341816590.4907</v>
      </c>
      <c r="L5494" s="444">
        <f t="shared" ca="1" si="207"/>
        <v>824061377798308.25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824061377798308.25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3433589074159.6177</v>
      </c>
      <c r="L5495" s="444">
        <f t="shared" ca="1" si="207"/>
        <v>827494966872467.88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827494966872467.88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3447895695301.9492</v>
      </c>
      <c r="L5496" s="444">
        <f t="shared" ca="1" si="207"/>
        <v>830942862567769.88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830942862567769.88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3462261927365.708</v>
      </c>
      <c r="L5497" s="444">
        <f t="shared" ca="1" si="207"/>
        <v>834405124495135.63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834405124495135.63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3476688018729.7319</v>
      </c>
      <c r="L5498" s="444">
        <f t="shared" ca="1" si="207"/>
        <v>837881812513865.38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837881812513865.38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3491174218807.7725</v>
      </c>
      <c r="L5499" s="444">
        <f t="shared" ca="1" si="207"/>
        <v>841372986732673.13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841372986732673.13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3505720778052.8047</v>
      </c>
      <c r="L5500" s="444">
        <f t="shared" ca="1" si="207"/>
        <v>844878707510725.88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844878707510725.88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3520327947961.3579</v>
      </c>
      <c r="L5501" s="444">
        <f t="shared" ca="1" si="207"/>
        <v>848399035458687.25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848399035458687.25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3534995981077.8633</v>
      </c>
      <c r="L5502" s="444">
        <f t="shared" ca="1" si="207"/>
        <v>851934031439765.13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851934031439765.13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3549725130999.0215</v>
      </c>
      <c r="L5503" s="444">
        <f t="shared" ca="1" si="207"/>
        <v>855483756570764.13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855483756570764.13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3564515652378.1836</v>
      </c>
      <c r="L5504" s="444">
        <f t="shared" ca="1" si="207"/>
        <v>859048272223142.25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859048272223142.25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3579367800929.7593</v>
      </c>
      <c r="L5505" s="444">
        <f t="shared" ca="1" si="207"/>
        <v>862627640024072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862627640024072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3594281833433.6333</v>
      </c>
      <c r="L5506" s="444">
        <f t="shared" ca="1" si="207"/>
        <v>866221921857505.63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866221921857505.63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3609258007739.6069</v>
      </c>
      <c r="L5507" s="444">
        <f t="shared" ca="1" si="207"/>
        <v>869831179865245.25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869831179865245.25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3624296582771.855</v>
      </c>
      <c r="L5508" s="444">
        <f t="shared" ca="1" si="207"/>
        <v>873455476448017.13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873455476448017.13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3639397818533.4048</v>
      </c>
      <c r="L5509" s="444">
        <f t="shared" ca="1" si="207"/>
        <v>877094874266550.5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877094874266550.5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3654561976110.627</v>
      </c>
      <c r="L5510" s="444">
        <f t="shared" ca="1" si="207"/>
        <v>880749436242661.13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880749436242661.13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3669789317677.7544</v>
      </c>
      <c r="L5511" s="444">
        <f t="shared" ca="1" si="207"/>
        <v>884419225560338.88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884419225560338.88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3685080106501.4121</v>
      </c>
      <c r="L5512" s="444">
        <f t="shared" ca="1" si="207"/>
        <v>888104305666840.25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888104305666840.25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3700434606945.1675</v>
      </c>
      <c r="L5513" s="444">
        <f t="shared" ca="1" si="207"/>
        <v>891804740273785.38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891804740273785.38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3715853084474.105</v>
      </c>
      <c r="L5514" s="444">
        <f t="shared" ca="1" si="207"/>
        <v>895520593358259.5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895520593358259.5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3731335805659.415</v>
      </c>
      <c r="L5515" s="444">
        <f t="shared" ca="1" si="207"/>
        <v>899251929163918.88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899251929163918.88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3746883038182.9951</v>
      </c>
      <c r="L5516" s="444">
        <f t="shared" ca="1" si="207"/>
        <v>902998812202101.88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902998812202101.88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3762495050842.0913</v>
      </c>
      <c r="L5517" s="444">
        <f t="shared" ca="1" si="207"/>
        <v>906761307252944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906761307252944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3778172113553.9331</v>
      </c>
      <c r="L5518" s="444">
        <f t="shared" ca="1" si="207"/>
        <v>910539479366497.88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910539479366497.88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3793914497360.4082</v>
      </c>
      <c r="L5519" s="444">
        <f t="shared" ca="1" si="207"/>
        <v>914333393863858.25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914333393863858.25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3809722474432.7427</v>
      </c>
      <c r="L5520" s="444">
        <f t="shared" ca="1" si="207"/>
        <v>918143116338291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918143116338291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3825596318076.2124</v>
      </c>
      <c r="L5521" s="444">
        <f t="shared" ca="1" si="207"/>
        <v>921968712656367.25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921968712656367.25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3841536302734.8638</v>
      </c>
      <c r="L5522" s="444">
        <f t="shared" ca="1" si="207"/>
        <v>925810248959102.13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925810248959102.13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3857542703996.2588</v>
      </c>
      <c r="L5523" s="444">
        <f t="shared" ca="1" si="207"/>
        <v>929667791663098.38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929667791663098.38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3873615798596.2432</v>
      </c>
      <c r="L5524" s="444">
        <f t="shared" ca="1" si="207"/>
        <v>933541407461694.63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933541407461694.63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3889755864423.728</v>
      </c>
      <c r="L5525" s="444">
        <f t="shared" ca="1" si="207"/>
        <v>937431163326118.38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937431163326118.38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3905963180525.4932</v>
      </c>
      <c r="L5526" s="444">
        <f t="shared" ca="1" si="207"/>
        <v>941337126506643.88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941337126506643.88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3922238027111.0166</v>
      </c>
      <c r="L5527" s="444">
        <f t="shared" ca="1" si="207"/>
        <v>945259364533754.88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945259364533754.88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3938580685557.312</v>
      </c>
      <c r="L5528" s="444">
        <f t="shared" ca="1" si="207"/>
        <v>949197945219312.13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949197945219312.13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3954991438413.8003</v>
      </c>
      <c r="L5529" s="444">
        <f t="shared" ca="1" si="207"/>
        <v>953152936657725.88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953152936657725.88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3971470569407.1909</v>
      </c>
      <c r="L5530" s="444">
        <f t="shared" ca="1" si="207"/>
        <v>957124407227133.13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957124407227133.13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3988018363446.3882</v>
      </c>
      <c r="L5531" s="444">
        <f t="shared" ca="1" si="207"/>
        <v>961112425590579.5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961112425590579.5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4004635106627.4146</v>
      </c>
      <c r="L5532" s="444">
        <f t="shared" ca="1" si="207"/>
        <v>965117060697206.88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965117060697206.88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4021321086238.3618</v>
      </c>
      <c r="L5533" s="444">
        <f t="shared" ca="1" si="207"/>
        <v>969138381783445.25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969138381783445.25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4038076590764.3555</v>
      </c>
      <c r="L5534" s="444">
        <f t="shared" ca="1" si="207"/>
        <v>973176458374209.63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973176458374209.63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4054901909892.5396</v>
      </c>
      <c r="L5535" s="444">
        <f t="shared" ca="1" si="207"/>
        <v>977231360284102.13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977231360284102.13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4071797334517.0923</v>
      </c>
      <c r="L5536" s="444">
        <f t="shared" ca="1" si="207"/>
        <v>981303157618619.25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981303157618619.25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4088763156744.2466</v>
      </c>
      <c r="L5537" s="444">
        <f t="shared" ca="1" si="207"/>
        <v>985391920775363.5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985391920775363.5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4105799669897.3481</v>
      </c>
      <c r="L5538" s="444">
        <f t="shared" ca="1" si="207"/>
        <v>989497720445260.88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989497720445260.88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4122907168521.9209</v>
      </c>
      <c r="L5539" s="444">
        <f t="shared" ca="1" si="207"/>
        <v>993620627613782.75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993620627613782.75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4140085948390.7612</v>
      </c>
      <c r="L5540" s="444">
        <f t="shared" ca="1" si="207"/>
        <v>997760713562173.5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997760713562173.5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4157336306509.0562</v>
      </c>
      <c r="L5541" s="444">
        <f t="shared" ca="1" si="207"/>
        <v>1001918049868682.5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1001918049868682.5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4174658541119.5103</v>
      </c>
      <c r="L5542" s="444">
        <f t="shared" ca="1" si="207"/>
        <v>1006092708409802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1006092708409802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4192052951707.5083</v>
      </c>
      <c r="L5543" s="444">
        <f t="shared" ca="1" si="207"/>
        <v>1010284761361509.5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1010284761361509.5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4209519839006.2896</v>
      </c>
      <c r="L5544" s="444">
        <f t="shared" ca="1" si="207"/>
        <v>1014494281200515.8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1014494281200515.8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4227059505002.1489</v>
      </c>
      <c r="L5545" s="444">
        <f t="shared" ca="1" si="207"/>
        <v>1018721340705517.9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1018721340705517.9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4244672252939.6572</v>
      </c>
      <c r="L5546" s="444">
        <f t="shared" ca="1" si="207"/>
        <v>1022966012958457.5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1022966012958457.5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4262358387326.9063</v>
      </c>
      <c r="L5547" s="444">
        <f t="shared" ca="1" si="207"/>
        <v>1027228371345784.4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1027228371345784.4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4280118213940.7681</v>
      </c>
      <c r="L5548" s="444">
        <f t="shared" ca="1" si="207"/>
        <v>1031508489559725.1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1031508489559725.1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4297952039832.188</v>
      </c>
      <c r="L5549" s="444">
        <f t="shared" ca="1" si="207"/>
        <v>1035806441599557.4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1035806441599557.4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4315860173331.4888</v>
      </c>
      <c r="L5550" s="444">
        <f t="shared" ca="1" si="207"/>
        <v>1040122301772888.9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1040122301772888.9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4333842924053.7036</v>
      </c>
      <c r="L5551" s="444">
        <f t="shared" ca="1" si="207"/>
        <v>1044456144696942.6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1044456144696942.6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4351900602903.9277</v>
      </c>
      <c r="L5552" s="444">
        <f t="shared" ca="1" si="207"/>
        <v>1048808045299846.5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1048808045299846.5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4370033522082.6938</v>
      </c>
      <c r="L5553" s="444">
        <f t="shared" ca="1" si="207"/>
        <v>1053178078821929.3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1053178078821929.3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4388241995091.3711</v>
      </c>
      <c r="L5554" s="444">
        <f t="shared" ca="1" si="207"/>
        <v>1057566320817020.6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1057566320817020.6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4406526336737.5859</v>
      </c>
      <c r="L5555" s="444">
        <f t="shared" ca="1" si="207"/>
        <v>1061972847153758.3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1061972847153758.3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4424886863140.6592</v>
      </c>
      <c r="L5556" s="444">
        <f t="shared" ca="1" si="207"/>
        <v>1066397734016898.9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1066397734016898.9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4443323891737.0781</v>
      </c>
      <c r="L5557" s="444">
        <f t="shared" ca="1" si="207"/>
        <v>1070841057908636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1070841057908636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4461837741285.9834</v>
      </c>
      <c r="L5558" s="444">
        <f t="shared" ca="1" si="207"/>
        <v>1075302895649922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1075302895649922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4480428731874.6748</v>
      </c>
      <c r="L5559" s="444">
        <f t="shared" ca="1" si="207"/>
        <v>1079783324381796.6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1079783324381796.6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4499097184924.1523</v>
      </c>
      <c r="L5560" s="444">
        <f t="shared" ca="1" si="207"/>
        <v>1084282421566720.8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1084282421566720.8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4517843423194.6699</v>
      </c>
      <c r="L5561" s="444">
        <f t="shared" ca="1" si="207"/>
        <v>1088800264989915.4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1088800264989915.4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4536667770791.3145</v>
      </c>
      <c r="L5562" s="444">
        <f t="shared" ca="1" si="207"/>
        <v>1093336932760706.8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1093336932760706.8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4555570553169.6113</v>
      </c>
      <c r="L5563" s="444">
        <f t="shared" ca="1" si="207"/>
        <v>1097892503313876.4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1097892503313876.4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4574552097141.1523</v>
      </c>
      <c r="L5564" s="444">
        <f t="shared" ca="1" si="207"/>
        <v>1102467055411017.5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1102467055411017.5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4593612730879.2393</v>
      </c>
      <c r="L5565" s="444">
        <f t="shared" ca="1" si="207"/>
        <v>1107060668141896.8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1107060668141896.8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4612752783924.5693</v>
      </c>
      <c r="L5566" s="444">
        <f t="shared" ca="1" si="207"/>
        <v>1111673420925821.4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1111673420925821.4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4631972587190.9219</v>
      </c>
      <c r="L5567" s="444">
        <f t="shared" ca="1" si="207"/>
        <v>1116305393513012.3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1116305393513012.3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4651272472970.8848</v>
      </c>
      <c r="L5568" s="444">
        <f t="shared" ca="1" si="207"/>
        <v>1120956665985983.1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1120956665985983.1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4670652774941.5967</v>
      </c>
      <c r="L5569" s="444">
        <f t="shared" ca="1" si="207"/>
        <v>1125627318760924.8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1125627318760924.8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4690113828170.5195</v>
      </c>
      <c r="L5570" s="444">
        <f t="shared" ca="1" si="207"/>
        <v>1130317432589095.3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1130317432589095.3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4709655969121.2305</v>
      </c>
      <c r="L5571" s="444">
        <f t="shared" ca="1" si="207"/>
        <v>1135027088558216.5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1135027088558216.5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4729279535659.2354</v>
      </c>
      <c r="L5572" s="444">
        <f t="shared" ca="1" si="207"/>
        <v>1139756368093875.8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1139756368093875.8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4748984867057.8154</v>
      </c>
      <c r="L5573" s="444">
        <f t="shared" ca="1" si="207"/>
        <v>1144505352960933.5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1144505352960933.5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4768772304003.8896</v>
      </c>
      <c r="L5574" s="444">
        <f t="shared" ca="1" si="207"/>
        <v>1149274125264937.5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1149274125264937.5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4788642188603.9063</v>
      </c>
      <c r="L5575" s="444">
        <f t="shared" ca="1" si="207"/>
        <v>1154062767453541.5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1154062767453541.5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4808594864389.7559</v>
      </c>
      <c r="L5576" s="444">
        <f t="shared" ca="1" si="207"/>
        <v>1158871362317931.3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1158871362317931.3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4828630676324.7139</v>
      </c>
      <c r="L5577" s="444">
        <f t="shared" ca="1" si="207"/>
        <v>1163699992994256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1163699992994256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4848749970809.4004</v>
      </c>
      <c r="L5578" s="444">
        <f t="shared" ca="1" si="207"/>
        <v>1168548742965065.5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1168548742965065.5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4868953095687.7725</v>
      </c>
      <c r="L5579" s="444">
        <f t="shared" ca="1" si="207"/>
        <v>1173417696060753.3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1173417696060753.3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4889240400253.1387</v>
      </c>
      <c r="L5580" s="444">
        <f t="shared" ca="1" si="207"/>
        <v>1178306936461006.5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1178306936461006.5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4909612235254.1934</v>
      </c>
      <c r="L5581" s="444">
        <f t="shared" ca="1" si="207"/>
        <v>1183216548696260.8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1183216548696260.8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4930068952901.0859</v>
      </c>
      <c r="L5582" s="444">
        <f t="shared" ca="1" si="207"/>
        <v>1188146617649161.8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1188146617649161.8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4950610906871.5068</v>
      </c>
      <c r="L5583" s="444">
        <f t="shared" ca="1" si="207"/>
        <v>1193097228556033.3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1193097228556033.3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4971238452316.8047</v>
      </c>
      <c r="L5584" s="444">
        <f t="shared" ca="1" si="207"/>
        <v>1198068467008350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1198068467008350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4991951945868.125</v>
      </c>
      <c r="L5585" s="444">
        <f t="shared" ca="1" si="207"/>
        <v>1203060418954218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1203060418954218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5012751745642.5752</v>
      </c>
      <c r="L5586" s="444">
        <f t="shared" ca="1" si="207"/>
        <v>1208073170699860.5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1208073170699860.5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5033638211249.4189</v>
      </c>
      <c r="L5587" s="444">
        <f t="shared" ca="1" si="207"/>
        <v>1213106808911110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1213106808911110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5054611703796.292</v>
      </c>
      <c r="L5588" s="444">
        <f t="shared" ca="1" si="207"/>
        <v>1218161420614906.3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1218161420614906.3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5075672585895.4424</v>
      </c>
      <c r="L5589" s="444">
        <f t="shared" ca="1" si="207"/>
        <v>1223237093200801.8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1223237093200801.8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5096821221670.0068</v>
      </c>
      <c r="L5590" s="444">
        <f t="shared" ca="1" si="207"/>
        <v>1228333914422471.8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1228333914422471.8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5118057976760.2988</v>
      </c>
      <c r="L5591" s="444">
        <f t="shared" ca="1" si="207"/>
        <v>1233451972399232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1233451972399232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5139383218330.1328</v>
      </c>
      <c r="L5592" s="444">
        <f t="shared" ca="1" si="207"/>
        <v>1238591355617562.3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1238591355617562.3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5160797315073.1758</v>
      </c>
      <c r="L5593" s="444">
        <f t="shared" ca="1" si="207"/>
        <v>1243752152932635.5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1243752152932635.5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5182300637219.3145</v>
      </c>
      <c r="L5594" s="444">
        <f t="shared" ca="1" si="207"/>
        <v>1248934453569854.8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1248934453569854.8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5203893556541.0615</v>
      </c>
      <c r="L5595" s="444">
        <f t="shared" ca="1" si="207"/>
        <v>1254138347126395.8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1254138347126395.8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5225576446359.9824</v>
      </c>
      <c r="L5596" s="444">
        <f t="shared" ca="1" si="207"/>
        <v>1259363923572755.8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1259363923572755.8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5247349681553.1484</v>
      </c>
      <c r="L5597" s="444">
        <f t="shared" ca="1" si="207"/>
        <v>1264611273254309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1264611273254309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5269213638559.6211</v>
      </c>
      <c r="L5598" s="444">
        <f t="shared" ca="1" si="207"/>
        <v>1269880486892868.5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1269880486892868.5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5291168695386.9521</v>
      </c>
      <c r="L5599" s="444">
        <f t="shared" ca="1" si="207"/>
        <v>1275171655588255.5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1275171655588255.5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5313215231617.7314</v>
      </c>
      <c r="L5600" s="444">
        <f t="shared" ca="1" si="207"/>
        <v>1280484870819873.3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1280484870819873.3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5335353628416.1387</v>
      </c>
      <c r="L5601" s="444">
        <f t="shared" ca="1" si="207"/>
        <v>1285820224448289.5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1285820224448289.5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5357584268534.5391</v>
      </c>
      <c r="L5602" s="444">
        <f t="shared" ca="1" si="207"/>
        <v>1291177808716824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1291177808716824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5379907536320.0996</v>
      </c>
      <c r="L5603" s="444">
        <f t="shared" ca="1" si="207"/>
        <v>1296557716253144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1296557716253144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5402323817721.4336</v>
      </c>
      <c r="L5604" s="444">
        <f t="shared" ca="1" si="207"/>
        <v>1301960040070865.5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1301960040070865.5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5424833500295.2725</v>
      </c>
      <c r="L5605" s="444">
        <f t="shared" ca="1" si="207"/>
        <v>1307384873571160.8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1307384873571160.8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5447436973213.1699</v>
      </c>
      <c r="L5606" s="444">
        <f t="shared" ca="1" si="207"/>
        <v>1312832310544374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1312832310544374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5470134627268.2246</v>
      </c>
      <c r="L5607" s="444">
        <f t="shared" ca="1" si="207"/>
        <v>1318302445171642.3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1318302445171642.3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5492926854881.8428</v>
      </c>
      <c r="L5608" s="444">
        <f t="shared" ca="1" si="207"/>
        <v>1323795372026524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1323795372026524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5515814050110.5166</v>
      </c>
      <c r="L5609" s="444">
        <f t="shared" ca="1" si="207"/>
        <v>1329311186076634.5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1329311186076634.5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5538796608652.6436</v>
      </c>
      <c r="L5610" s="444">
        <f t="shared" ca="1" si="207"/>
        <v>1334849982685287.3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1334849982685287.3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5561874927855.3633</v>
      </c>
      <c r="L5611" s="444">
        <f t="shared" ca="1" si="207"/>
        <v>1340411857613142.5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1340411857613142.5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5585049406721.4268</v>
      </c>
      <c r="L5612" s="444">
        <f t="shared" ca="1" si="207"/>
        <v>1345996907019864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1345996907019864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5608320445916.0996</v>
      </c>
      <c r="L5613" s="444">
        <f t="shared" ca="1" si="207"/>
        <v>1351605227465780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1351605227465780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5631688447774.083</v>
      </c>
      <c r="L5614" s="444">
        <f t="shared" ca="1" si="207"/>
        <v>1357236915913554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1357236915913554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5655153816306.4746</v>
      </c>
      <c r="L5615" s="444">
        <f t="shared" ca="1" si="207"/>
        <v>1362892069729860.5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1362892069729860.5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5678716957207.752</v>
      </c>
      <c r="L5616" s="444">
        <f t="shared" ca="1" si="207"/>
        <v>1368570786687068.3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1368570786687068.3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5702378277862.7842</v>
      </c>
      <c r="L5617" s="444">
        <f t="shared" ca="1" si="207"/>
        <v>1374273164964931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1374273164964931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5726138187353.8789</v>
      </c>
      <c r="L5618" s="444">
        <f t="shared" ref="L5618:L5872" ca="1" si="212">I5618-J5618+K5618</f>
        <v>1379999303152285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1379999303152285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5749997096467.8545</v>
      </c>
      <c r="L5619" s="444">
        <f t="shared" ca="1" si="212"/>
        <v>1385749300248752.8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1385749300248752.8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5773955417703.1367</v>
      </c>
      <c r="L5620" s="444">
        <f t="shared" ca="1" si="212"/>
        <v>1391523255666456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1391523255666456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5798013565276.9004</v>
      </c>
      <c r="L5621" s="444">
        <f t="shared" ca="1" si="212"/>
        <v>1397321269231733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1397321269231733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5822171955132.2207</v>
      </c>
      <c r="L5622" s="444">
        <f t="shared" ca="1" si="212"/>
        <v>1403143441186865.3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1403143441186865.3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5846431004945.2715</v>
      </c>
      <c r="L5623" s="444">
        <f t="shared" ca="1" si="212"/>
        <v>1408989872191810.5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1408989872191810.5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5870791134132.5439</v>
      </c>
      <c r="L5624" s="444">
        <f t="shared" ca="1" si="212"/>
        <v>1414860663325943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1414860663325943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5895252763858.0957</v>
      </c>
      <c r="L5625" s="444">
        <f t="shared" ca="1" si="212"/>
        <v>1420755916089801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1420755916089801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5919816317040.8379</v>
      </c>
      <c r="L5626" s="444">
        <f t="shared" ca="1" si="212"/>
        <v>1426675732406841.8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1426675732406841.8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5944482218361.8408</v>
      </c>
      <c r="L5627" s="444">
        <f t="shared" ca="1" si="212"/>
        <v>1432620214625203.5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1432620214625203.5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5969250894271.6816</v>
      </c>
      <c r="L5628" s="444">
        <f t="shared" ca="1" si="212"/>
        <v>1438589465519475.3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1438589465519475.3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5994122772997.8135</v>
      </c>
      <c r="L5629" s="444">
        <f t="shared" ca="1" si="212"/>
        <v>1444583588292473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1444583588292473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6019098284551.9707</v>
      </c>
      <c r="L5630" s="444">
        <f t="shared" ca="1" si="212"/>
        <v>1450602686577025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1450602686577025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6044177860737.6045</v>
      </c>
      <c r="L5631" s="444">
        <f t="shared" ca="1" si="212"/>
        <v>1456646864437762.5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1456646864437762.5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6069361935157.3438</v>
      </c>
      <c r="L5632" s="444">
        <f t="shared" ca="1" si="212"/>
        <v>1462716226372919.8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1462716226372919.8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6094650943220.499</v>
      </c>
      <c r="L5633" s="444">
        <f t="shared" ca="1" si="212"/>
        <v>1468810877316140.3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1468810877316140.3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6120045322150.584</v>
      </c>
      <c r="L5634" s="444">
        <f t="shared" ca="1" si="212"/>
        <v>1474930922638290.8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1474930922638290.8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6145545510992.8779</v>
      </c>
      <c r="L5635" s="444">
        <f t="shared" ca="1" si="212"/>
        <v>1481076468149283.8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1481076468149283.8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6171151950622.0156</v>
      </c>
      <c r="L5636" s="444">
        <f t="shared" ca="1" si="212"/>
        <v>1487247620099905.8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1487247620099905.8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6196865083749.6074</v>
      </c>
      <c r="L5637" s="444">
        <f t="shared" ca="1" si="212"/>
        <v>1493444485183655.3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1493444485183655.3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6222685354931.8965</v>
      </c>
      <c r="L5638" s="444">
        <f t="shared" ca="1" si="212"/>
        <v>1499667170538587.3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1499667170538587.3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6248613210577.4473</v>
      </c>
      <c r="L5639" s="444">
        <f t="shared" ca="1" si="212"/>
        <v>1505915783749164.8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1505915783749164.8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6274649098954.8535</v>
      </c>
      <c r="L5640" s="444">
        <f t="shared" ca="1" si="212"/>
        <v>1512190432848119.5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1512190432848119.5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6300793470200.498</v>
      </c>
      <c r="L5641" s="444">
        <f t="shared" ca="1" si="212"/>
        <v>1518491226318320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1518491226318320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6327046776326.333</v>
      </c>
      <c r="L5642" s="444">
        <f t="shared" ca="1" si="212"/>
        <v>1524818273094646.3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1524818273094646.3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6353409471227.6924</v>
      </c>
      <c r="L5643" s="444">
        <f t="shared" ca="1" si="212"/>
        <v>1531171682565874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1531171682565874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6379882010691.1416</v>
      </c>
      <c r="L5644" s="444">
        <f t="shared" ca="1" si="212"/>
        <v>1537551564576565.3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1537551564576565.3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6406464852402.3555</v>
      </c>
      <c r="L5645" s="444">
        <f t="shared" ca="1" si="212"/>
        <v>1543958029428967.5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1543958029428967.5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6433158455954.0313</v>
      </c>
      <c r="L5646" s="444">
        <f t="shared" ca="1" si="212"/>
        <v>1550391187884921.5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1550391187884921.5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6459963282853.8398</v>
      </c>
      <c r="L5647" s="444">
        <f t="shared" ca="1" si="212"/>
        <v>1556851151167775.3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1556851151167775.3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6486879796532.3965</v>
      </c>
      <c r="L5648" s="444">
        <f t="shared" ca="1" si="212"/>
        <v>1563338030964307.8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1563338030964307.8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6513908462351.2822</v>
      </c>
      <c r="L5649" s="444">
        <f t="shared" ca="1" si="212"/>
        <v>1569851939426659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1569851939426659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6541049747611.0791</v>
      </c>
      <c r="L5650" s="444">
        <f t="shared" ca="1" si="212"/>
        <v>1576392989174270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1576392989174270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6568304121559.458</v>
      </c>
      <c r="L5651" s="444">
        <f t="shared" ca="1" si="212"/>
        <v>1582961293295829.5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1582961293295829.5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6595672055399.2891</v>
      </c>
      <c r="L5652" s="444">
        <f t="shared" ca="1" si="212"/>
        <v>1589556965351228.8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1589556965351228.8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6623154022296.7861</v>
      </c>
      <c r="L5653" s="444">
        <f t="shared" ca="1" si="212"/>
        <v>1596180119373525.5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1596180119373525.5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6650750497389.6895</v>
      </c>
      <c r="L5654" s="444">
        <f t="shared" ca="1" si="212"/>
        <v>1602830869870915.3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1602830869870915.3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6678461957795.4805</v>
      </c>
      <c r="L5655" s="444">
        <f t="shared" ca="1" si="212"/>
        <v>1609509331828710.8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1609509331828710.8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6706288882619.6279</v>
      </c>
      <c r="L5656" s="444">
        <f t="shared" ca="1" si="212"/>
        <v>1616215620711330.5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1616215620711330.5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6734231752963.877</v>
      </c>
      <c r="L5657" s="444">
        <f t="shared" ca="1" si="212"/>
        <v>1622949852464294.5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1622949852464294.5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6762291051934.5605</v>
      </c>
      <c r="L5658" s="444">
        <f t="shared" ca="1" si="212"/>
        <v>1629712143516229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1629712143516229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6790467264650.9541</v>
      </c>
      <c r="L5659" s="444">
        <f t="shared" ca="1" si="212"/>
        <v>1636502610780880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1636502610780880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6818760878253.667</v>
      </c>
      <c r="L5660" s="444">
        <f t="shared" ca="1" si="212"/>
        <v>1643321371659133.8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1643321371659133.8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6847172381913.0576</v>
      </c>
      <c r="L5661" s="444">
        <f t="shared" ca="1" si="212"/>
        <v>1650168544041046.8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1650168544041046.8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6875702266837.6943</v>
      </c>
      <c r="L5662" s="444">
        <f t="shared" ca="1" si="212"/>
        <v>1657044246307884.5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1657044246307884.5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6904351026282.8516</v>
      </c>
      <c r="L5663" s="444">
        <f t="shared" ca="1" si="212"/>
        <v>1663948597334167.3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1663948597334167.3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6933119155559.0303</v>
      </c>
      <c r="L5664" s="444">
        <f t="shared" ca="1" si="212"/>
        <v>1670881716489726.3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1670881716489726.3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6962007152040.5264</v>
      </c>
      <c r="L5665" s="444">
        <f t="shared" ca="1" si="212"/>
        <v>1677843723641766.8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1677843723641766.8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6991015515174.0283</v>
      </c>
      <c r="L5666" s="444">
        <f t="shared" ca="1" si="212"/>
        <v>1684834739156940.8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1684834739156940.8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7020144746487.2529</v>
      </c>
      <c r="L5667" s="444">
        <f t="shared" ca="1" si="212"/>
        <v>1691854883903428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1691854883903428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7049395349597.6162</v>
      </c>
      <c r="L5668" s="444">
        <f t="shared" ca="1" si="212"/>
        <v>1698904279253025.5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1698904279253025.5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7078767830220.9395</v>
      </c>
      <c r="L5669" s="444">
        <f t="shared" ca="1" si="212"/>
        <v>1705983047083246.5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1705983047083246.5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7108262696180.1934</v>
      </c>
      <c r="L5670" s="444">
        <f t="shared" ca="1" si="212"/>
        <v>1713091309779426.8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1713091309779426.8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7137880457414.2783</v>
      </c>
      <c r="L5671" s="444">
        <f t="shared" ca="1" si="212"/>
        <v>1720229190236841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1720229190236841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7167621625986.8369</v>
      </c>
      <c r="L5672" s="444">
        <f t="shared" ca="1" si="212"/>
        <v>1727396811862827.8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1727396811862827.8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7197486716095.1152</v>
      </c>
      <c r="L5673" s="444">
        <f t="shared" ca="1" si="212"/>
        <v>1734594298578922.8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1734594298578922.8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7227476244078.8447</v>
      </c>
      <c r="L5674" s="444">
        <f t="shared" ca="1" si="212"/>
        <v>1741821774823001.5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1741821774823001.5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7257590728429.1729</v>
      </c>
      <c r="L5675" s="444">
        <f t="shared" ca="1" si="212"/>
        <v>1749079365551430.8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1749079365551430.8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7287830689797.6279</v>
      </c>
      <c r="L5676" s="444">
        <f t="shared" ca="1" si="212"/>
        <v>1756367196241228.5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1756367196241228.5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7318196651005.1182</v>
      </c>
      <c r="L5677" s="444">
        <f t="shared" ca="1" si="212"/>
        <v>1763685392892233.5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1763685392892233.5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7348689137050.9727</v>
      </c>
      <c r="L5678" s="444">
        <f t="shared" ca="1" si="212"/>
        <v>1771034082029284.5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1771034082029284.5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7379308675122.0186</v>
      </c>
      <c r="L5679" s="444">
        <f t="shared" ca="1" si="212"/>
        <v>1778413390704406.5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1778413390704406.5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7410055794601.6934</v>
      </c>
      <c r="L5680" s="444">
        <f t="shared" ca="1" si="212"/>
        <v>1785823446499008.3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1785823446499008.3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7440931027079.2021</v>
      </c>
      <c r="L5681" s="444">
        <f t="shared" ca="1" si="212"/>
        <v>1793264377526087.5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1793264377526087.5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7471934906358.6963</v>
      </c>
      <c r="L5682" s="444">
        <f t="shared" ca="1" si="212"/>
        <v>1800736312432446.3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1800736312432446.3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7503067968468.5264</v>
      </c>
      <c r="L5683" s="444">
        <f t="shared" ca="1" si="212"/>
        <v>1808239380400914.8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1808239380400914.8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7534330751670.4775</v>
      </c>
      <c r="L5684" s="444">
        <f t="shared" ca="1" si="212"/>
        <v>1815773711152585.3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1815773711152585.3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7565723796469.1045</v>
      </c>
      <c r="L5685" s="444">
        <f t="shared" ca="1" si="212"/>
        <v>1823339434949054.3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1823339434949054.3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7597247645621.0596</v>
      </c>
      <c r="L5686" s="444">
        <f t="shared" ca="1" si="212"/>
        <v>1830936682594675.3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1830936682594675.3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7628902844144.4795</v>
      </c>
      <c r="L5687" s="444">
        <f t="shared" ca="1" si="212"/>
        <v>1838565585438819.8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1838565585438819.8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7660689939328.415</v>
      </c>
      <c r="L5688" s="444">
        <f t="shared" ca="1" si="212"/>
        <v>1846226275378148.3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1846226275378148.3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7692609480742.2842</v>
      </c>
      <c r="L5689" s="444">
        <f t="shared" ca="1" si="212"/>
        <v>1853918884858890.5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1853918884858890.5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7724662020245.377</v>
      </c>
      <c r="L5690" s="444">
        <f t="shared" ca="1" si="212"/>
        <v>1861643546879136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1861643546879136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7756848111996.4014</v>
      </c>
      <c r="L5691" s="444">
        <f t="shared" ca="1" si="212"/>
        <v>1869400394991132.5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1869400394991132.5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7789168312463.0518</v>
      </c>
      <c r="L5692" s="444">
        <f t="shared" ca="1" si="212"/>
        <v>1877189563303595.5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1877189563303595.5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7821623180431.6465</v>
      </c>
      <c r="L5693" s="444">
        <f t="shared" ca="1" si="212"/>
        <v>1885011186484027.3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1885011186484027.3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7854213277016.7793</v>
      </c>
      <c r="L5694" s="444">
        <f t="shared" ca="1" si="212"/>
        <v>1892865399761044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1892865399761044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7886939165671.0166</v>
      </c>
      <c r="L5695" s="444">
        <f t="shared" ca="1" si="212"/>
        <v>1900752338926715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1900752338926715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7919801412194.6465</v>
      </c>
      <c r="L5696" s="444">
        <f t="shared" ca="1" si="212"/>
        <v>1908672140338909.8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1908672140338909.8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7952800584745.457</v>
      </c>
      <c r="L5697" s="444">
        <f t="shared" ca="1" si="212"/>
        <v>1916624940923655.3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1916624940923655.3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7985937253848.5635</v>
      </c>
      <c r="L5698" s="444">
        <f t="shared" ca="1" si="212"/>
        <v>1924610878177503.8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1924610878177503.8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8019211992406.2646</v>
      </c>
      <c r="L5699" s="444">
        <f t="shared" ca="1" si="212"/>
        <v>1932630090169910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1932630090169910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8052625375707.958</v>
      </c>
      <c r="L5700" s="444">
        <f t="shared" ca="1" si="212"/>
        <v>1940682715545618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1940682715545618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8086177981440.0752</v>
      </c>
      <c r="L5701" s="444">
        <f t="shared" ca="1" si="212"/>
        <v>1948768893527058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1948768893527058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8119870389696.0752</v>
      </c>
      <c r="L5702" s="444">
        <f t="shared" ca="1" si="212"/>
        <v>1956888763916754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1956888763916754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8153703182986.4746</v>
      </c>
      <c r="L5703" s="444">
        <f t="shared" ca="1" si="212"/>
        <v>1965042467099740.5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1965042467099740.5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8187676946248.9199</v>
      </c>
      <c r="L5704" s="444">
        <f t="shared" ca="1" si="212"/>
        <v>1973230144045989.5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1973230144045989.5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8221792266858.2881</v>
      </c>
      <c r="L5705" s="444">
        <f t="shared" ca="1" si="212"/>
        <v>1981451936312847.8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1981451936312847.8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8256049734636.8643</v>
      </c>
      <c r="L5706" s="444">
        <f t="shared" ca="1" si="212"/>
        <v>1989707986047484.5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1989707986047484.5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8290449941864.5186</v>
      </c>
      <c r="L5707" s="444">
        <f t="shared" ca="1" si="212"/>
        <v>1997998435989349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1997998435989349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8324993483288.9541</v>
      </c>
      <c r="L5708" s="444">
        <f t="shared" ca="1" si="212"/>
        <v>2006323429472638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2006323429472638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8359680956135.9912</v>
      </c>
      <c r="L5709" s="444">
        <f t="shared" ca="1" si="212"/>
        <v>2014683110428774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2014683110428774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8394512960119.8906</v>
      </c>
      <c r="L5710" s="444">
        <f t="shared" ca="1" si="212"/>
        <v>2023077623388894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2023077623388894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8429490097453.7246</v>
      </c>
      <c r="L5711" s="444">
        <f t="shared" ca="1" si="212"/>
        <v>2031507113486347.8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2031507113486347.8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8464612972859.7822</v>
      </c>
      <c r="L5712" s="444">
        <f t="shared" ca="1" si="212"/>
        <v>2039971726459207.5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2039971726459207.5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8499882193580.0322</v>
      </c>
      <c r="L5713" s="444">
        <f t="shared" ca="1" si="212"/>
        <v>2048471608652787.5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2048471608652787.5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8535298369386.6143</v>
      </c>
      <c r="L5714" s="444">
        <f t="shared" ca="1" si="212"/>
        <v>2057006907022174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2057006907022174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8570862112592.3916</v>
      </c>
      <c r="L5715" s="444">
        <f t="shared" ca="1" si="212"/>
        <v>2065577769134766.5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2065577769134766.5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8606574038061.5283</v>
      </c>
      <c r="L5716" s="444">
        <f t="shared" ca="1" si="212"/>
        <v>2074184343172828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2074184343172828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8642434763220.1162</v>
      </c>
      <c r="L5717" s="444">
        <f t="shared" ca="1" si="212"/>
        <v>2082826777936048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2082826777936048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8678444908066.8662</v>
      </c>
      <c r="L5718" s="444">
        <f t="shared" ca="1" si="212"/>
        <v>2091505222844114.8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2091505222844114.8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8714605095183.8115</v>
      </c>
      <c r="L5719" s="444">
        <f t="shared" ca="1" si="212"/>
        <v>2100219827939298.5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2100219827939298.5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8750915949747.0771</v>
      </c>
      <c r="L5720" s="444">
        <f t="shared" ca="1" si="212"/>
        <v>2108970743889045.5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2108970743889045.5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8787378099537.6895</v>
      </c>
      <c r="L5721" s="444">
        <f t="shared" ca="1" si="212"/>
        <v>2117758121988583.3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2117758121988583.3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8823992174952.4297</v>
      </c>
      <c r="L5722" s="444">
        <f t="shared" ca="1" si="212"/>
        <v>2126582114163535.8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2126582114163535.8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8860758809014.7305</v>
      </c>
      <c r="L5723" s="444">
        <f t="shared" ca="1" si="212"/>
        <v>2135442872972550.5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2135442872972550.5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8897678637385.627</v>
      </c>
      <c r="L5724" s="444">
        <f t="shared" ca="1" si="212"/>
        <v>2144340551609936.3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2144340551609936.3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8934752298374.7344</v>
      </c>
      <c r="L5725" s="444">
        <f t="shared" ca="1" si="212"/>
        <v>2153275303908311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2153275303908311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8971980432951.2949</v>
      </c>
      <c r="L5726" s="444">
        <f t="shared" ca="1" si="212"/>
        <v>2162247284341262.3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2162247284341262.3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9009363684755.2578</v>
      </c>
      <c r="L5727" s="444">
        <f t="shared" ca="1" si="212"/>
        <v>2171256648026017.5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2171256648026017.5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9046902700108.4063</v>
      </c>
      <c r="L5728" s="444">
        <f t="shared" ca="1" si="212"/>
        <v>2180303550726126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2180303550726126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9084598128025.5234</v>
      </c>
      <c r="L5729" s="444">
        <f t="shared" ca="1" si="212"/>
        <v>2189388148854151.5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2189388148854151.5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9122450620225.6309</v>
      </c>
      <c r="L5730" s="444">
        <f t="shared" ca="1" si="212"/>
        <v>2198510599474377.3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2198510599474377.3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9160460831143.2383</v>
      </c>
      <c r="L5731" s="444">
        <f t="shared" ca="1" si="212"/>
        <v>2207671060305520.5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2207671060305520.5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9198629417939.668</v>
      </c>
      <c r="L5732" s="444">
        <f t="shared" ca="1" si="212"/>
        <v>2216869689723460.3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2216869689723460.3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9236957040514.418</v>
      </c>
      <c r="L5733" s="444">
        <f t="shared" ca="1" si="212"/>
        <v>2226106646763974.8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2226106646763974.8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9275444361516.5605</v>
      </c>
      <c r="L5734" s="444">
        <f t="shared" ca="1" si="212"/>
        <v>2235382091125491.3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2235382091125491.3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9314092046356.2129</v>
      </c>
      <c r="L5735" s="444">
        <f t="shared" ca="1" si="212"/>
        <v>2244696183171847.5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2244696183171847.5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9352900763216.0313</v>
      </c>
      <c r="L5736" s="444">
        <f t="shared" ca="1" si="212"/>
        <v>2254049083935063.5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2254049083935063.5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9391871183062.7637</v>
      </c>
      <c r="L5737" s="444">
        <f t="shared" ca="1" si="212"/>
        <v>2263440955118126.5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2263440955118126.5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9431003979658.8594</v>
      </c>
      <c r="L5738" s="444">
        <f t="shared" ca="1" si="212"/>
        <v>2272871959097785.5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2272871959097785.5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9470299829574.1055</v>
      </c>
      <c r="L5739" s="444">
        <f t="shared" ca="1" si="212"/>
        <v>2282342258927359.5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2282342258927359.5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9509759412197.332</v>
      </c>
      <c r="L5740" s="444">
        <f t="shared" ca="1" si="212"/>
        <v>2291852018339557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2291852018339557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9549383409748.1543</v>
      </c>
      <c r="L5741" s="444">
        <f t="shared" ca="1" si="212"/>
        <v>2301401401749305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2301401401749305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9589172507288.7715</v>
      </c>
      <c r="L5742" s="444">
        <f t="shared" ca="1" si="212"/>
        <v>2310990574256594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2310990574256594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9629127392735.8086</v>
      </c>
      <c r="L5743" s="444">
        <f t="shared" ca="1" si="212"/>
        <v>2320619701649330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2320619701649330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9669248756872.209</v>
      </c>
      <c r="L5744" s="444">
        <f t="shared" ca="1" si="212"/>
        <v>2330288950406202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2330288950406202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9709537293359.1758</v>
      </c>
      <c r="L5745" s="444">
        <f t="shared" ca="1" si="212"/>
        <v>2339998487699561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2339998487699561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9749993698748.1699</v>
      </c>
      <c r="L5746" s="444">
        <f t="shared" ca="1" si="212"/>
        <v>2349748481398309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2349748481398309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9790618672492.9531</v>
      </c>
      <c r="L5747" s="444">
        <f t="shared" ca="1" si="212"/>
        <v>2359539100070802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2359539100070802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9831412916961.6758</v>
      </c>
      <c r="L5748" s="444">
        <f t="shared" ca="1" si="212"/>
        <v>2369370512987763.5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2369370512987763.5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9872377137449.0137</v>
      </c>
      <c r="L5749" s="444">
        <f t="shared" ca="1" si="212"/>
        <v>2379242890125212.5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2379242890125212.5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9913512042188.3848</v>
      </c>
      <c r="L5750" s="444">
        <f t="shared" ca="1" si="212"/>
        <v>2389156402167401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2389156402167401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9954818342364.1699</v>
      </c>
      <c r="L5751" s="444">
        <f t="shared" ca="1" si="212"/>
        <v>2399111220509765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2399111220509765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9996296752124.0215</v>
      </c>
      <c r="L5752" s="444">
        <f t="shared" ca="1" si="212"/>
        <v>2409107517261889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2409107517261889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10037947988591.203</v>
      </c>
      <c r="L5753" s="444">
        <f t="shared" ca="1" si="212"/>
        <v>2419145465250480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2419145465250480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10079772771877</v>
      </c>
      <c r="L5754" s="444">
        <f t="shared" ca="1" si="212"/>
        <v>2429225238022357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2429225238022357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10121771825093.154</v>
      </c>
      <c r="L5755" s="444">
        <f t="shared" ca="1" si="212"/>
        <v>2439347009847450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2439347009847450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10163945874364.375</v>
      </c>
      <c r="L5756" s="444">
        <f t="shared" ca="1" si="212"/>
        <v>2449510955721814.5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2449510955721814.5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10206295648840.895</v>
      </c>
      <c r="L5757" s="444">
        <f t="shared" ca="1" si="212"/>
        <v>2459717251370655.5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2459717251370655.5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10248821880711.064</v>
      </c>
      <c r="L5758" s="444">
        <f t="shared" ca="1" si="212"/>
        <v>2469966073251366.5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2469966073251366.5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10291525305214.027</v>
      </c>
      <c r="L5759" s="444">
        <f t="shared" ca="1" si="212"/>
        <v>2480257598556580.5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2480257598556580.5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10334406660652.418</v>
      </c>
      <c r="L5760" s="444">
        <f t="shared" ca="1" si="212"/>
        <v>2490592005217233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2490592005217233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10377466688405.137</v>
      </c>
      <c r="L5761" s="444">
        <f t="shared" ca="1" si="212"/>
        <v>2500969471905638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2500969471905638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10420706132940.158</v>
      </c>
      <c r="L5762" s="444">
        <f t="shared" ca="1" si="212"/>
        <v>2511390178038578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2511390178038578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10464125741827.408</v>
      </c>
      <c r="L5763" s="444">
        <f t="shared" ca="1" si="212"/>
        <v>2521854303780405.5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2521854303780405.5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10507726265751.689</v>
      </c>
      <c r="L5764" s="444">
        <f t="shared" ca="1" si="212"/>
        <v>2532362030046157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2532362030046157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10551508458525.654</v>
      </c>
      <c r="L5765" s="444">
        <f t="shared" ca="1" si="212"/>
        <v>2542913538504682.5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2542913538504682.5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10595473077102.844</v>
      </c>
      <c r="L5766" s="444">
        <f t="shared" ca="1" si="212"/>
        <v>2553509011581785.5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2553509011581785.5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10639620881590.773</v>
      </c>
      <c r="L5767" s="444">
        <f t="shared" ca="1" si="212"/>
        <v>2564148632463376.5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2564148632463376.5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10683952635264.068</v>
      </c>
      <c r="L5768" s="444">
        <f t="shared" ca="1" si="212"/>
        <v>2574832585098640.5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2574832585098640.5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10728469104577.668</v>
      </c>
      <c r="L5769" s="444">
        <f t="shared" ca="1" si="212"/>
        <v>2585561054203218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2585561054203218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10773171059180.074</v>
      </c>
      <c r="L5770" s="444">
        <f t="shared" ca="1" si="212"/>
        <v>2596334225262398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2596334225262398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10818059271926.658</v>
      </c>
      <c r="L5771" s="444">
        <f t="shared" ca="1" si="212"/>
        <v>2607152284534324.5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2607152284534324.5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10863134518893.02</v>
      </c>
      <c r="L5772" s="444">
        <f t="shared" ca="1" si="212"/>
        <v>2618015419053217.5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2618015419053217.5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10908397579388.406</v>
      </c>
      <c r="L5773" s="444">
        <f t="shared" ca="1" si="212"/>
        <v>2628923816632606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2628923816632606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10953849235969.191</v>
      </c>
      <c r="L5774" s="444">
        <f t="shared" ca="1" si="212"/>
        <v>2639877665868575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2639877665868575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10999490274452.396</v>
      </c>
      <c r="L5775" s="444">
        <f t="shared" ca="1" si="212"/>
        <v>2650877156143027.5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2650877156143027.5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11045321483929.281</v>
      </c>
      <c r="L5776" s="444">
        <f t="shared" ca="1" si="212"/>
        <v>2661922477626957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2661922477626957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11091343656778.988</v>
      </c>
      <c r="L5777" s="444">
        <f t="shared" ca="1" si="212"/>
        <v>2673013821283736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2673013821283736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11137557588682.232</v>
      </c>
      <c r="L5778" s="444">
        <f t="shared" ca="1" si="212"/>
        <v>2684151378872418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2684151378872418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11183964078635.074</v>
      </c>
      <c r="L5779" s="444">
        <f t="shared" ca="1" si="212"/>
        <v>2695335342951053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2695335342951053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11230563928962.721</v>
      </c>
      <c r="L5780" s="444">
        <f t="shared" ca="1" si="212"/>
        <v>2706565906880015.5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2706565906880015.5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11277357945333.398</v>
      </c>
      <c r="L5781" s="444">
        <f t="shared" ca="1" si="212"/>
        <v>2717843264825349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2717843264825349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11324346936772.287</v>
      </c>
      <c r="L5782" s="444">
        <f t="shared" ca="1" si="212"/>
        <v>2729167611762121.5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2729167611762121.5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11371531715675.506</v>
      </c>
      <c r="L5783" s="444">
        <f t="shared" ca="1" si="212"/>
        <v>2740539143477797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2740539143477797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11418913097824.154</v>
      </c>
      <c r="L5784" s="444">
        <f t="shared" ca="1" si="212"/>
        <v>2751958056575621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2751958056575621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11466491902398.42</v>
      </c>
      <c r="L5785" s="444">
        <f t="shared" ca="1" si="212"/>
        <v>2763424548478019.5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2763424548478019.5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11514268951991.748</v>
      </c>
      <c r="L5786" s="444">
        <f t="shared" ca="1" si="212"/>
        <v>2774938817430011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2774938817430011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11562245072625.045</v>
      </c>
      <c r="L5787" s="444">
        <f t="shared" ca="1" si="212"/>
        <v>2786501062502636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2786501062502636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11610421093760.982</v>
      </c>
      <c r="L5788" s="444">
        <f t="shared" ca="1" si="212"/>
        <v>2798111483596397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2798111483596397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11658797848318.32</v>
      </c>
      <c r="L5789" s="444">
        <f t="shared" ca="1" si="212"/>
        <v>2809770281444715.5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2809770281444715.5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11707376172686.314</v>
      </c>
      <c r="L5790" s="444">
        <f t="shared" ca="1" si="212"/>
        <v>2821477657617402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2821477657617402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11756156906739.176</v>
      </c>
      <c r="L5791" s="444">
        <f t="shared" ca="1" si="212"/>
        <v>2833233814524141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2833233814524141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11805140893850.588</v>
      </c>
      <c r="L5792" s="444">
        <f t="shared" ca="1" si="212"/>
        <v>2845038955417991.5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2845038955417991.5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11854328980908.297</v>
      </c>
      <c r="L5793" s="444">
        <f t="shared" ca="1" si="212"/>
        <v>2856893284398900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2856893284398900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11903722018328.75</v>
      </c>
      <c r="L5794" s="444">
        <f t="shared" ca="1" si="212"/>
        <v>2868797006417229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2868797006417229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11953320860071.787</v>
      </c>
      <c r="L5795" s="444">
        <f t="shared" ca="1" si="212"/>
        <v>2880750327277301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2880750327277301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12003126363655.42</v>
      </c>
      <c r="L5796" s="444">
        <f t="shared" ca="1" si="212"/>
        <v>2892753453640956.5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2892753453640956.5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12053139390170.652</v>
      </c>
      <c r="L5797" s="444">
        <f t="shared" ca="1" si="212"/>
        <v>2904806593031127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2904806593031127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12103360804296.363</v>
      </c>
      <c r="L5798" s="444">
        <f t="shared" ca="1" si="212"/>
        <v>2916909953835423.5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2916909953835423.5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12153791474314.264</v>
      </c>
      <c r="L5799" s="444">
        <f t="shared" ca="1" si="212"/>
        <v>2929063745309738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2929063745309738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12204432272123.908</v>
      </c>
      <c r="L5800" s="444">
        <f t="shared" ca="1" si="212"/>
        <v>2941268177581862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2941268177581862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12255284073257.758</v>
      </c>
      <c r="L5801" s="444">
        <f t="shared" ca="1" si="212"/>
        <v>2953523461655120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2953523461655120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12306347756896.334</v>
      </c>
      <c r="L5802" s="444">
        <f t="shared" ca="1" si="212"/>
        <v>2965829809412016.5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2965829809412016.5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12357624205883.402</v>
      </c>
      <c r="L5803" s="444">
        <f t="shared" ca="1" si="212"/>
        <v>2978187433617900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2978187433617900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12409114306741.25</v>
      </c>
      <c r="L5804" s="444">
        <f t="shared" ca="1" si="212"/>
        <v>2990596547924641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2990596547924641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12460818949686.004</v>
      </c>
      <c r="L5805" s="444">
        <f t="shared" ca="1" si="212"/>
        <v>3003057366874327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3003057366874327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12512739028643.029</v>
      </c>
      <c r="L5806" s="444">
        <f t="shared" ca="1" si="212"/>
        <v>3015570105902970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3015570105902970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12564875441262.375</v>
      </c>
      <c r="L5807" s="444">
        <f t="shared" ca="1" si="212"/>
        <v>3028134981344232.5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3028134981344232.5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12617229088934.303</v>
      </c>
      <c r="L5808" s="444">
        <f t="shared" ca="1" si="212"/>
        <v>3040752210433167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3040752210433167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12669800876804.863</v>
      </c>
      <c r="L5809" s="444">
        <f t="shared" ca="1" si="212"/>
        <v>3053422011309972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3053422011309972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12722591713791.551</v>
      </c>
      <c r="L5810" s="444">
        <f t="shared" ca="1" si="212"/>
        <v>3066144603023763.5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3066144603023763.5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12775602512599.014</v>
      </c>
      <c r="L5811" s="444">
        <f t="shared" ca="1" si="212"/>
        <v>3078920205536362.5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3078920205536362.5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12828834189734.844</v>
      </c>
      <c r="L5812" s="444">
        <f t="shared" ca="1" si="212"/>
        <v>3091749039726097.5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3091749039726097.5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12882287665525.406</v>
      </c>
      <c r="L5813" s="444">
        <f t="shared" ca="1" si="212"/>
        <v>3104631327391623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3104631327391623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12935963864131.762</v>
      </c>
      <c r="L5814" s="444">
        <f t="shared" ca="1" si="212"/>
        <v>3117567291255755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3117567291255755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12989863713565.646</v>
      </c>
      <c r="L5815" s="444">
        <f t="shared" ca="1" si="212"/>
        <v>3130557154969320.5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3130557154969320.5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13043988145705.502</v>
      </c>
      <c r="L5816" s="444">
        <f t="shared" ca="1" si="212"/>
        <v>3143601143115026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3143601143115026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13098338096312.607</v>
      </c>
      <c r="L5817" s="444">
        <f t="shared" ca="1" si="212"/>
        <v>3156699481211338.5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3156699481211338.5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13152914505047.244</v>
      </c>
      <c r="L5818" s="444">
        <f t="shared" ca="1" si="212"/>
        <v>3169852395716385.5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3169852395716385.5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13207718315484.939</v>
      </c>
      <c r="L5819" s="444">
        <f t="shared" ca="1" si="212"/>
        <v>3183060114031870.5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3183060114031870.5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13262750475132.793</v>
      </c>
      <c r="L5820" s="444">
        <f t="shared" ca="1" si="212"/>
        <v>3196322864507003.5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3196322864507003.5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13318011935445.848</v>
      </c>
      <c r="L5821" s="444">
        <f t="shared" ca="1" si="212"/>
        <v>3209640876442449.5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3209640876442449.5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13373503651843.539</v>
      </c>
      <c r="L5822" s="444">
        <f t="shared" ca="1" si="212"/>
        <v>3223014380094293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3223014380094293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13429226583726.221</v>
      </c>
      <c r="L5823" s="444">
        <f t="shared" ca="1" si="212"/>
        <v>3236443606678019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3236443606678019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13485181694491.746</v>
      </c>
      <c r="L5824" s="444">
        <f t="shared" ca="1" si="212"/>
        <v>3249928788372510.5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3249928788372510.5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13541369951552.127</v>
      </c>
      <c r="L5825" s="444">
        <f t="shared" ca="1" si="212"/>
        <v>3263470158324062.5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3263470158324062.5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13597792326350.26</v>
      </c>
      <c r="L5826" s="444">
        <f t="shared" ca="1" si="212"/>
        <v>3277067950650413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3277067950650413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13654449794376.721</v>
      </c>
      <c r="L5827" s="444">
        <f t="shared" ca="1" si="212"/>
        <v>3290722400444789.5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3290722400444789.5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13711343335186.623</v>
      </c>
      <c r="L5828" s="444">
        <f t="shared" ca="1" si="212"/>
        <v>3304433743779976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3304433743779976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13768473932416.566</v>
      </c>
      <c r="L5829" s="444">
        <f t="shared" ca="1" si="212"/>
        <v>3318202217712392.5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3318202217712392.5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13825842573801.635</v>
      </c>
      <c r="L5830" s="444">
        <f t="shared" ca="1" si="212"/>
        <v>3332028060286194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3332028060286194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13883450251192.475</v>
      </c>
      <c r="L5831" s="444">
        <f t="shared" ca="1" si="212"/>
        <v>3345911510537386.5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3345911510537386.5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13941297960572.443</v>
      </c>
      <c r="L5832" s="444">
        <f t="shared" ca="1" si="212"/>
        <v>3359852808497959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3359852808497959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13999386702074.828</v>
      </c>
      <c r="L5833" s="444">
        <f t="shared" ca="1" si="212"/>
        <v>3373852195200034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3373852195200034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14057717480000.141</v>
      </c>
      <c r="L5834" s="444">
        <f t="shared" ca="1" si="212"/>
        <v>3387909912680034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3387909912680034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14116291302833.475</v>
      </c>
      <c r="L5835" s="444">
        <f t="shared" ca="1" si="212"/>
        <v>3402026203982867.5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3402026203982867.5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14175109183261.947</v>
      </c>
      <c r="L5836" s="444">
        <f t="shared" ca="1" si="212"/>
        <v>3416201313166129.5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3416201313166129.5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14234172138192.205</v>
      </c>
      <c r="L5837" s="444">
        <f t="shared" ca="1" si="212"/>
        <v>3430435485304321.5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3430435485304321.5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14293481188768.006</v>
      </c>
      <c r="L5838" s="444">
        <f t="shared" ca="1" si="212"/>
        <v>3444728966493089.5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3444728966493089.5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14353037360387.873</v>
      </c>
      <c r="L5839" s="444">
        <f t="shared" ca="1" si="212"/>
        <v>3459082003853477.5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3459082003853477.5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14412841682722.822</v>
      </c>
      <c r="L5840" s="444">
        <f t="shared" ca="1" si="212"/>
        <v>3473494845536200.5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3473494845536200.5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14472895189734.168</v>
      </c>
      <c r="L5841" s="444">
        <f t="shared" ca="1" si="212"/>
        <v>3487967740725934.5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3487967740725934.5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14533198919691.393</v>
      </c>
      <c r="L5842" s="444">
        <f t="shared" ca="1" si="212"/>
        <v>3502500939645626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3502500939645626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14593753915190.107</v>
      </c>
      <c r="L5843" s="444">
        <f t="shared" ca="1" si="212"/>
        <v>3517094693560816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3517094693560816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14654561223170.066</v>
      </c>
      <c r="L5844" s="444">
        <f t="shared" ca="1" si="212"/>
        <v>3531749254783986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3531749254783986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14715621894933.277</v>
      </c>
      <c r="L5845" s="444">
        <f t="shared" ca="1" si="212"/>
        <v>3546464876678919.5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3546464876678919.5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14776936986162.164</v>
      </c>
      <c r="L5846" s="444">
        <f t="shared" ca="1" si="212"/>
        <v>3561241813665081.5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3561241813665081.5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14838507556937.84</v>
      </c>
      <c r="L5847" s="444">
        <f t="shared" ca="1" si="212"/>
        <v>3576080321222019.5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3576080321222019.5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14900334671758.414</v>
      </c>
      <c r="L5848" s="444">
        <f t="shared" ca="1" si="212"/>
        <v>3590980655893778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3590980655893778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14962419399557.408</v>
      </c>
      <c r="L5849" s="444">
        <f t="shared" ca="1" si="212"/>
        <v>3605943075293335.5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3605943075293335.5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15024762813722.232</v>
      </c>
      <c r="L5850" s="444">
        <f t="shared" ca="1" si="212"/>
        <v>3620967838107057.5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3620967838107057.5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15087365992112.74</v>
      </c>
      <c r="L5851" s="444">
        <f t="shared" ca="1" si="212"/>
        <v>3636055204099170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3636055204099170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15150230017079.873</v>
      </c>
      <c r="L5852" s="444">
        <f t="shared" ca="1" si="212"/>
        <v>3651205434116250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3651205434116250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15213355975484.373</v>
      </c>
      <c r="L5853" s="444">
        <f t="shared" ca="1" si="212"/>
        <v>3666418790091734.5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3666418790091734.5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15276744958715.561</v>
      </c>
      <c r="L5854" s="444">
        <f t="shared" ca="1" si="212"/>
        <v>3681695535050450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3681695535050450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15340398062710.209</v>
      </c>
      <c r="L5855" s="444">
        <f t="shared" ca="1" si="212"/>
        <v>3697035933113160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3697035933113160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15404316387971.498</v>
      </c>
      <c r="L5856" s="444">
        <f t="shared" ca="1" si="212"/>
        <v>3712440249501131.5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3712440249501131.5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15468501039588.047</v>
      </c>
      <c r="L5857" s="444">
        <f t="shared" ca="1" si="212"/>
        <v>3727908750540719.5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3727908750540719.5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15532953127252.996</v>
      </c>
      <c r="L5858" s="444">
        <f t="shared" ca="1" si="212"/>
        <v>3743441703667972.5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3743441703667972.5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15597673765283.219</v>
      </c>
      <c r="L5859" s="444">
        <f t="shared" ca="1" si="212"/>
        <v>3759039377433255.5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3759039377433255.5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15662664072638.566</v>
      </c>
      <c r="L5860" s="444">
        <f t="shared" ca="1" si="212"/>
        <v>3774702041505894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3774702041505894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15727925172941.225</v>
      </c>
      <c r="L5861" s="444">
        <f t="shared" ca="1" si="212"/>
        <v>3790429966678835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3790429966678835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15793458194495.148</v>
      </c>
      <c r="L5862" s="444">
        <f t="shared" ca="1" si="212"/>
        <v>3806223424873330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3806223424873330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15859264270305.541</v>
      </c>
      <c r="L5863" s="444">
        <f t="shared" ca="1" si="212"/>
        <v>3822082689143635.5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3822082689143635.5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15925344538098.48</v>
      </c>
      <c r="L5864" s="444">
        <f t="shared" ca="1" si="212"/>
        <v>3838008033681734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3838008033681734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15991700140340.559</v>
      </c>
      <c r="L5865" s="444">
        <f t="shared" ca="1" si="212"/>
        <v>3853999733822074.5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3853999733822074.5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16058332224258.643</v>
      </c>
      <c r="L5866" s="444">
        <f t="shared" ca="1" si="212"/>
        <v>3870058066046333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3870058066046333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16125241941859.723</v>
      </c>
      <c r="L5867" s="444">
        <f t="shared" ca="1" si="212"/>
        <v>3886183307988192.5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3886183307988192.5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16192430449950.803</v>
      </c>
      <c r="L5868" s="444">
        <f t="shared" ca="1" si="212"/>
        <v>3902375738438143.5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3902375738438143.5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16259898910158.932</v>
      </c>
      <c r="L5869" s="444">
        <f t="shared" ca="1" si="212"/>
        <v>3918635637348302.5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3918635637348302.5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16327648488951.258</v>
      </c>
      <c r="L5870" s="444">
        <f t="shared" ca="1" si="212"/>
        <v>3934963285837254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3934963285837254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16395680357655.223</v>
      </c>
      <c r="L5871" s="444">
        <f t="shared" ca="1" si="212"/>
        <v>3951358966194909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3951358966194909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16463995692478.789</v>
      </c>
      <c r="L5872" s="444">
        <f t="shared" ca="1" si="212"/>
        <v>3967822961887388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3967822961887388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16532595674530.783</v>
      </c>
      <c r="L5873" s="444">
        <f t="shared" ref="L5873:L6127" ca="1" si="217">I5873-J5873+K5873</f>
        <v>3984355557561919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3984355557561919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16601481489841.33</v>
      </c>
      <c r="L5874" s="444">
        <f t="shared" ca="1" si="217"/>
        <v>4000957039051760.5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4000957039051760.5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16670654329382.334</v>
      </c>
      <c r="L5875" s="444">
        <f t="shared" ca="1" si="217"/>
        <v>4017627693381143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4017627693381143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16740115389088.096</v>
      </c>
      <c r="L5876" s="444">
        <f t="shared" ca="1" si="217"/>
        <v>4034367808770231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4034367808770231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16809865869875.963</v>
      </c>
      <c r="L5877" s="444">
        <f t="shared" ca="1" si="217"/>
        <v>4051177674640107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4051177674640107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16879906977667.115</v>
      </c>
      <c r="L5878" s="444">
        <f t="shared" ca="1" si="217"/>
        <v>4068057581617774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4068057581617774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16950239923407.391</v>
      </c>
      <c r="L5879" s="444">
        <f t="shared" ca="1" si="217"/>
        <v>4085007821541181.5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4085007821541181.5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17020865923088.256</v>
      </c>
      <c r="L5880" s="444">
        <f t="shared" ca="1" si="217"/>
        <v>4102028687464270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4102028687464270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17091786197767.791</v>
      </c>
      <c r="L5881" s="444">
        <f t="shared" ca="1" si="217"/>
        <v>4119120473662038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4119120473662038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17163001973591.824</v>
      </c>
      <c r="L5882" s="444">
        <f t="shared" ca="1" si="217"/>
        <v>4136283475635630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4136283475635630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17234514481815.125</v>
      </c>
      <c r="L5883" s="444">
        <f t="shared" ca="1" si="217"/>
        <v>4153517990117445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4153517990117445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17306324958822.689</v>
      </c>
      <c r="L5884" s="444">
        <f t="shared" ca="1" si="217"/>
        <v>4170824315076267.5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4170824315076267.5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17378434646151.115</v>
      </c>
      <c r="L5885" s="444">
        <f t="shared" ca="1" si="217"/>
        <v>4188202749722418.5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4188202749722418.5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17450844790510.074</v>
      </c>
      <c r="L5886" s="444">
        <f t="shared" ca="1" si="217"/>
        <v>4205653594512928.5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4205653594512928.5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17523556643803.869</v>
      </c>
      <c r="L5887" s="444">
        <f t="shared" ca="1" si="217"/>
        <v>4223177151156732.5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4223177151156732.5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17596571463153.051</v>
      </c>
      <c r="L5888" s="444">
        <f t="shared" ca="1" si="217"/>
        <v>4240773722619885.5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4240773722619885.5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17669890510916.188</v>
      </c>
      <c r="L5889" s="444">
        <f t="shared" ca="1" si="217"/>
        <v>4258443613130801.5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4258443613130801.5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17743515054711.672</v>
      </c>
      <c r="L5890" s="444">
        <f t="shared" ca="1" si="217"/>
        <v>4276187128185513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4276187128185513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17817446367439.637</v>
      </c>
      <c r="L5891" s="444">
        <f t="shared" ca="1" si="217"/>
        <v>4294004574552952.5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4294004574552952.5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17891685727303.965</v>
      </c>
      <c r="L5892" s="444">
        <f t="shared" ca="1" si="217"/>
        <v>4311896260280256.5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4311896260280256.5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17966234417834.402</v>
      </c>
      <c r="L5893" s="444">
        <f t="shared" ca="1" si="217"/>
        <v>4329862494698091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4329862494698091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18041093727908.711</v>
      </c>
      <c r="L5894" s="444">
        <f t="shared" ca="1" si="217"/>
        <v>4347903588425999.5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4347903588425999.5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18116264951775</v>
      </c>
      <c r="L5895" s="444">
        <f t="shared" ca="1" si="217"/>
        <v>4366019853377774.5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4366019853377774.5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18191749389074.059</v>
      </c>
      <c r="L5896" s="444">
        <f t="shared" ca="1" si="217"/>
        <v>4384211602766848.5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4384211602766848.5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18267548344861.867</v>
      </c>
      <c r="L5897" s="444">
        <f t="shared" ca="1" si="217"/>
        <v>4402479151111710.5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4402479151111710.5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18343663129632.125</v>
      </c>
      <c r="L5898" s="444">
        <f t="shared" ca="1" si="217"/>
        <v>4420822814241342.5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4420822814241342.5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18420095059338.926</v>
      </c>
      <c r="L5899" s="444">
        <f t="shared" ca="1" si="217"/>
        <v>4439242909300681.5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4439242909300681.5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18496845455419.508</v>
      </c>
      <c r="L5900" s="444">
        <f t="shared" ca="1" si="217"/>
        <v>4457739754756101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4457739754756101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18573915644817.09</v>
      </c>
      <c r="L5901" s="444">
        <f t="shared" ca="1" si="217"/>
        <v>4476313670400918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4476313670400918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18651306960003.828</v>
      </c>
      <c r="L5902" s="444">
        <f t="shared" ca="1" si="217"/>
        <v>4494964977360922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4494964977360922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18729020739003.84</v>
      </c>
      <c r="L5903" s="444">
        <f t="shared" ca="1" si="217"/>
        <v>4513693998099926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4513693998099926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18807058325416.359</v>
      </c>
      <c r="L5904" s="444">
        <f t="shared" ca="1" si="217"/>
        <v>4532501056425342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4532501056425342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18885421068438.926</v>
      </c>
      <c r="L5905" s="444">
        <f t="shared" ca="1" si="217"/>
        <v>4551386477493781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4551386477493781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18964110322890.754</v>
      </c>
      <c r="L5906" s="444">
        <f t="shared" ca="1" si="217"/>
        <v>4570350587816672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4570350587816672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19043127449236.133</v>
      </c>
      <c r="L5907" s="444">
        <f t="shared" ca="1" si="217"/>
        <v>4589393715265908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4589393715265908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19122473813607.949</v>
      </c>
      <c r="L5908" s="444">
        <f t="shared" ca="1" si="217"/>
        <v>4608516189079516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4608516189079516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19202150787831.316</v>
      </c>
      <c r="L5909" s="444">
        <f t="shared" ca="1" si="217"/>
        <v>4627718339867347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4627718339867347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19282159749447.277</v>
      </c>
      <c r="L5910" s="444">
        <f t="shared" ca="1" si="217"/>
        <v>4647000499616794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4647000499616794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19362502081736.641</v>
      </c>
      <c r="L5911" s="444">
        <f t="shared" ca="1" si="217"/>
        <v>4666363001698531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4666363001698531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19443179173743.879</v>
      </c>
      <c r="L5912" s="444">
        <f t="shared" ca="1" si="217"/>
        <v>4685806180872275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4685806180872275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19524192420301.145</v>
      </c>
      <c r="L5913" s="444">
        <f t="shared" ca="1" si="217"/>
        <v>4705330373292576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4705330373292576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19605543222052.398</v>
      </c>
      <c r="L5914" s="444">
        <f t="shared" ca="1" si="217"/>
        <v>4724935916514628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4724935916514628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19687232985477.617</v>
      </c>
      <c r="L5915" s="444">
        <f t="shared" ca="1" si="217"/>
        <v>4744623149500106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4744623149500106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19769263122917.109</v>
      </c>
      <c r="L5916" s="444">
        <f t="shared" ca="1" si="217"/>
        <v>4764392412623023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4764392412623023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19851635052595.93</v>
      </c>
      <c r="L5917" s="444">
        <f t="shared" ca="1" si="217"/>
        <v>4784244047675619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4784244047675619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19934350198648.414</v>
      </c>
      <c r="L5918" s="444">
        <f t="shared" ca="1" si="217"/>
        <v>4804178397874267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4804178397874267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20017409991142.777</v>
      </c>
      <c r="L5919" s="444">
        <f t="shared" ca="1" si="217"/>
        <v>4824195807865410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4824195807865410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20100815866105.875</v>
      </c>
      <c r="L5920" s="444">
        <f t="shared" ca="1" si="217"/>
        <v>4844296623731516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4844296623731516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20184569265547.984</v>
      </c>
      <c r="L5921" s="444">
        <f t="shared" ca="1" si="217"/>
        <v>4864481192997064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4864481192997064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20268671637487.766</v>
      </c>
      <c r="L5922" s="444">
        <f t="shared" ca="1" si="217"/>
        <v>4884749864634552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4884749864634552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20353124435977.301</v>
      </c>
      <c r="L5923" s="444">
        <f t="shared" ca="1" si="217"/>
        <v>4905102989070529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4905102989070529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20437929121127.203</v>
      </c>
      <c r="L5924" s="444">
        <f t="shared" ca="1" si="217"/>
        <v>4925540918191656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4925540918191656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20523087159131.898</v>
      </c>
      <c r="L5925" s="444">
        <f t="shared" ca="1" si="217"/>
        <v>4946064005350788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4946064005350788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20608600022294.949</v>
      </c>
      <c r="L5926" s="444">
        <f t="shared" ca="1" si="217"/>
        <v>4966672605373083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4966672605373083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20694469189054.512</v>
      </c>
      <c r="L5927" s="444">
        <f t="shared" ca="1" si="217"/>
        <v>4987367074562138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4987367074562138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20780696144008.906</v>
      </c>
      <c r="L5928" s="444">
        <f t="shared" ca="1" si="217"/>
        <v>5008147770706147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5008147770706147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20867282377942.277</v>
      </c>
      <c r="L5929" s="444">
        <f t="shared" ca="1" si="217"/>
        <v>5029015053084089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5029015053084089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20954229387850.371</v>
      </c>
      <c r="L5930" s="444">
        <f t="shared" ca="1" si="217"/>
        <v>5049969282471939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5049969282471939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21041538676966.414</v>
      </c>
      <c r="L5931" s="444">
        <f t="shared" ca="1" si="217"/>
        <v>5071010821148905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5071010821148905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21129211754787.105</v>
      </c>
      <c r="L5932" s="444">
        <f t="shared" ca="1" si="217"/>
        <v>5092140032903692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5092140032903692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21217250137098.715</v>
      </c>
      <c r="L5933" s="444">
        <f t="shared" ca="1" si="217"/>
        <v>5113357283040791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5113357283040791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21305655346003.297</v>
      </c>
      <c r="L5934" s="444">
        <f t="shared" ca="1" si="217"/>
        <v>5134662938386794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5134662938386794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21394428909944.977</v>
      </c>
      <c r="L5935" s="444">
        <f t="shared" ca="1" si="217"/>
        <v>5156057367296739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5156057367296739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21483572363736.414</v>
      </c>
      <c r="L5936" s="444">
        <f t="shared" ca="1" si="217"/>
        <v>5177540939660475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5177540939660475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21573087248585.313</v>
      </c>
      <c r="L5937" s="444">
        <f t="shared" ca="1" si="217"/>
        <v>5199114026909060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5199114026909060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21662975112121.082</v>
      </c>
      <c r="L5938" s="444">
        <f t="shared" ca="1" si="217"/>
        <v>5220777002021181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5220777002021181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21753237508421.586</v>
      </c>
      <c r="L5939" s="444">
        <f t="shared" ca="1" si="217"/>
        <v>5242530239529603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5242530239529603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21843875998040.012</v>
      </c>
      <c r="L5940" s="444">
        <f t="shared" ca="1" si="217"/>
        <v>5264374115527643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5264374115527643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21934892148031.844</v>
      </c>
      <c r="L5941" s="444">
        <f t="shared" ca="1" si="217"/>
        <v>5286309007675675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5286309007675675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22026287531981.98</v>
      </c>
      <c r="L5942" s="444">
        <f t="shared" ca="1" si="217"/>
        <v>5308335295207657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5308335295207657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22118063730031.902</v>
      </c>
      <c r="L5943" s="444">
        <f t="shared" ca="1" si="217"/>
        <v>5330453358937689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5330453358937689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22210222328907.039</v>
      </c>
      <c r="L5944" s="444">
        <f t="shared" ca="1" si="217"/>
        <v>5352663581266596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5352663581266596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22302764921944.148</v>
      </c>
      <c r="L5945" s="444">
        <f t="shared" ca="1" si="217"/>
        <v>5374966346188540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5374966346188540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22395693109118.918</v>
      </c>
      <c r="L5946" s="444">
        <f t="shared" ca="1" si="217"/>
        <v>5397362039297659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5397362039297659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22489008497073.578</v>
      </c>
      <c r="L5947" s="444">
        <f t="shared" ca="1" si="217"/>
        <v>5419851047794733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5419851047794733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22582712699144.719</v>
      </c>
      <c r="L5948" s="444">
        <f t="shared" ca="1" si="217"/>
        <v>5442433760493878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5442433760493878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22676807335391.156</v>
      </c>
      <c r="L5949" s="444">
        <f t="shared" ca="1" si="217"/>
        <v>5465110567829269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5465110567829269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22771294032621.953</v>
      </c>
      <c r="L5950" s="444">
        <f t="shared" ca="1" si="217"/>
        <v>5487881861861891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5487881861861891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22866174424424.547</v>
      </c>
      <c r="L5951" s="444">
        <f t="shared" ca="1" si="217"/>
        <v>5510748036286316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5510748036286316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22961450151192.984</v>
      </c>
      <c r="L5952" s="444">
        <f t="shared" ca="1" si="217"/>
        <v>5533709486437509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5533709486437509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23057122860156.289</v>
      </c>
      <c r="L5953" s="444">
        <f t="shared" ca="1" si="217"/>
        <v>5556766609297665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5556766609297665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23153194205406.938</v>
      </c>
      <c r="L5954" s="444">
        <f t="shared" ca="1" si="217"/>
        <v>5579919803503072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5579919803503072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23249665847929.465</v>
      </c>
      <c r="L5955" s="444">
        <f t="shared" ca="1" si="217"/>
        <v>5603169469351001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5603169469351001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23346539455629.172</v>
      </c>
      <c r="L5956" s="444">
        <f t="shared" ca="1" si="217"/>
        <v>5626516008806630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5626516008806630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23443816703360.957</v>
      </c>
      <c r="L5957" s="444">
        <f t="shared" ca="1" si="217"/>
        <v>5649959825509991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5649959825509991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23541499272958.297</v>
      </c>
      <c r="L5958" s="444">
        <f t="shared" ca="1" si="217"/>
        <v>5673501324782949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5673501324782949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23639588853262.289</v>
      </c>
      <c r="L5959" s="444">
        <f t="shared" ca="1" si="217"/>
        <v>5697140913636211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5697140913636211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23738087140150.879</v>
      </c>
      <c r="L5960" s="444">
        <f t="shared" ca="1" si="217"/>
        <v>5720879000776362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5720879000776362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23836995836568.176</v>
      </c>
      <c r="L5961" s="444">
        <f t="shared" ca="1" si="217"/>
        <v>5744715996612930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5744715996612930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23936316652553.875</v>
      </c>
      <c r="L5962" s="444">
        <f t="shared" ca="1" si="217"/>
        <v>5768652313265484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5768652313265484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24036051305272.852</v>
      </c>
      <c r="L5963" s="444">
        <f t="shared" ca="1" si="217"/>
        <v>5792688364570757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5792688364570757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24136201519044.82</v>
      </c>
      <c r="L5964" s="444">
        <f t="shared" ca="1" si="217"/>
        <v>5816824566089802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5816824566089802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24236769025374.176</v>
      </c>
      <c r="L5965" s="444">
        <f t="shared" ca="1" si="217"/>
        <v>5841061335115176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5841061335115176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24337755562979.898</v>
      </c>
      <c r="L5966" s="444">
        <f t="shared" ca="1" si="217"/>
        <v>5865399090678156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5865399090678156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24439162877825.648</v>
      </c>
      <c r="L5967" s="444">
        <f t="shared" ca="1" si="217"/>
        <v>5889838253555982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5889838253555982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24540992723149.926</v>
      </c>
      <c r="L5968" s="444">
        <f t="shared" ca="1" si="217"/>
        <v>5914379246279132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5914379246279132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24643246859496.383</v>
      </c>
      <c r="L5969" s="444">
        <f t="shared" ca="1" si="217"/>
        <v>5939022493138628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5939022493138628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24745927054744.281</v>
      </c>
      <c r="L5970" s="444">
        <f t="shared" ca="1" si="217"/>
        <v>5963768420193372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5963768420193372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24849035084139.051</v>
      </c>
      <c r="L5971" s="444">
        <f t="shared" ca="1" si="217"/>
        <v>5988617455277511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5988617455277511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24952572730322.961</v>
      </c>
      <c r="L5972" s="444">
        <f t="shared" ca="1" si="217"/>
        <v>6013570028007834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6013570028007834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25056541783365.977</v>
      </c>
      <c r="L5973" s="444">
        <f t="shared" ca="1" si="217"/>
        <v>6038626569791200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6038626569791200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25160944040796.668</v>
      </c>
      <c r="L5974" s="444">
        <f t="shared" ca="1" si="217"/>
        <v>6063787513831997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6063787513831997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25265781307633.32</v>
      </c>
      <c r="L5975" s="444">
        <f t="shared" ca="1" si="217"/>
        <v>6089053295139630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6089053295139630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25371055396415.125</v>
      </c>
      <c r="L5976" s="444">
        <f t="shared" ca="1" si="217"/>
        <v>6114424350536045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6114424350536045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25476768127233.52</v>
      </c>
      <c r="L5977" s="444">
        <f t="shared" ca="1" si="217"/>
        <v>6139901118663279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6139901118663279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25582921327763.664</v>
      </c>
      <c r="L5978" s="444">
        <f t="shared" ca="1" si="217"/>
        <v>6165484039991043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6165484039991043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25689516833296.012</v>
      </c>
      <c r="L5979" s="444">
        <f t="shared" ca="1" si="217"/>
        <v>6191173556824339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6191173556824339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25796556486768.078</v>
      </c>
      <c r="L5980" s="444">
        <f t="shared" ca="1" si="217"/>
        <v>6216970113311107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6216970113311107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25904042138796.277</v>
      </c>
      <c r="L5981" s="444">
        <f t="shared" ca="1" si="217"/>
        <v>6242874155449903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6242874155449903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26011975647707.93</v>
      </c>
      <c r="L5982" s="444">
        <f t="shared" ca="1" si="217"/>
        <v>6268886131097611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6268886131097611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26120358879573.379</v>
      </c>
      <c r="L5983" s="444">
        <f t="shared" ca="1" si="217"/>
        <v>6295006489977184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6295006489977184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26229193708238.266</v>
      </c>
      <c r="L5984" s="444">
        <f t="shared" ca="1" si="217"/>
        <v>6321235683685422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6321235683685422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26338482015355.926</v>
      </c>
      <c r="L5985" s="444">
        <f t="shared" ca="1" si="217"/>
        <v>6347574165700778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6347574165700778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26448225690419.906</v>
      </c>
      <c r="L5986" s="444">
        <f t="shared" ca="1" si="217"/>
        <v>6374022391391198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6374022391391198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26558426630796.656</v>
      </c>
      <c r="L5987" s="444">
        <f t="shared" ca="1" si="217"/>
        <v>6400580818021995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6400580818021995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26669086741758.313</v>
      </c>
      <c r="L5988" s="444">
        <f t="shared" ca="1" si="217"/>
        <v>6427249904763753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6427249904763753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26780207936515.637</v>
      </c>
      <c r="L5989" s="444">
        <f t="shared" ca="1" si="217"/>
        <v>6454030112700269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6454030112700269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26891792136251.121</v>
      </c>
      <c r="L5990" s="444">
        <f t="shared" ca="1" si="217"/>
        <v>6480921904836520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6480921904836520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27003841270152.168</v>
      </c>
      <c r="L5991" s="444">
        <f t="shared" ca="1" si="217"/>
        <v>6507925746106672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6507925746106672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27116357275444.465</v>
      </c>
      <c r="L5992" s="444">
        <f t="shared" ca="1" si="217"/>
        <v>6535042103382116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6535042103382116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27229342097425.484</v>
      </c>
      <c r="L5993" s="444">
        <f t="shared" ca="1" si="217"/>
        <v>6562271445479541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6562271445479541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27342797689498.086</v>
      </c>
      <c r="L5994" s="444">
        <f t="shared" ca="1" si="217"/>
        <v>6589614243169039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6589614243169039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27456726013204.328</v>
      </c>
      <c r="L5995" s="444">
        <f t="shared" ca="1" si="217"/>
        <v>6617070969182243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6617070969182243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27571129038259.344</v>
      </c>
      <c r="L5996" s="444">
        <f t="shared" ca="1" si="217"/>
        <v>6644642098220502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6644642098220502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27686008742585.426</v>
      </c>
      <c r="L5997" s="444">
        <f t="shared" ca="1" si="217"/>
        <v>6672328106963087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6672328106963087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27801367112346.195</v>
      </c>
      <c r="L5998" s="444">
        <f t="shared" ca="1" si="217"/>
        <v>6700129474075433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6700129474075433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27917206141980.969</v>
      </c>
      <c r="L5999" s="444">
        <f t="shared" ca="1" si="217"/>
        <v>6728046680217414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6728046680217414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28033527834239.227</v>
      </c>
      <c r="L6000" s="444">
        <f t="shared" ca="1" si="217"/>
        <v>6756080208051653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6756080208051653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28150334200215.219</v>
      </c>
      <c r="L6001" s="444">
        <f t="shared" ca="1" si="217"/>
        <v>6784230542251868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6784230542251868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28267627259382.781</v>
      </c>
      <c r="L6002" s="444">
        <f t="shared" ca="1" si="217"/>
        <v>6812498169511251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6812498169511251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28385409039630.211</v>
      </c>
      <c r="L6003" s="444">
        <f t="shared" ca="1" si="217"/>
        <v>6840883578550881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6840883578550881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28503681577295.336</v>
      </c>
      <c r="L6004" s="444">
        <f t="shared" ca="1" si="217"/>
        <v>6869387260128176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6869387260128176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28622446917200.734</v>
      </c>
      <c r="L6005" s="444">
        <f t="shared" ca="1" si="217"/>
        <v>6898009707045377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6898009707045377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28741707112689.07</v>
      </c>
      <c r="L6006" s="444">
        <f t="shared" ca="1" si="217"/>
        <v>6926751414158066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6926751414158066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28861464225658.609</v>
      </c>
      <c r="L6007" s="444">
        <f t="shared" ca="1" si="217"/>
        <v>6955612878383725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6955612878383725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28981720326598.855</v>
      </c>
      <c r="L6008" s="444">
        <f t="shared" ca="1" si="217"/>
        <v>6984594598710324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6984594598710324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29102477494626.348</v>
      </c>
      <c r="L6009" s="444">
        <f t="shared" ca="1" si="217"/>
        <v>7013697076204950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7013697076204950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29223737817520.625</v>
      </c>
      <c r="L6010" s="444">
        <f t="shared" ca="1" si="217"/>
        <v>7042920814022471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7042920814022471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29345503391760.297</v>
      </c>
      <c r="L6011" s="444">
        <f t="shared" ca="1" si="217"/>
        <v>7072266317414231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7072266317414231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29467776322559.297</v>
      </c>
      <c r="L6012" s="444">
        <f t="shared" ca="1" si="217"/>
        <v>7101734093736790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7101734093736790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29590558723903.293</v>
      </c>
      <c r="L6013" s="444">
        <f t="shared" ca="1" si="217"/>
        <v>7131324652460693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7131324652460693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29713852718586.219</v>
      </c>
      <c r="L6014" s="444">
        <f t="shared" ca="1" si="217"/>
        <v>7161038505179279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7161038505179279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29837660438247</v>
      </c>
      <c r="L6015" s="444">
        <f t="shared" ca="1" si="217"/>
        <v>7190876165617526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7190876165617526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29961984023406.359</v>
      </c>
      <c r="L6016" s="444">
        <f t="shared" ca="1" si="217"/>
        <v>7220838149640932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7220838149640932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30086825623503.883</v>
      </c>
      <c r="L6017" s="444">
        <f t="shared" ca="1" si="217"/>
        <v>7250924975264436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7250924975264436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30212187396935.152</v>
      </c>
      <c r="L6018" s="444">
        <f t="shared" ca="1" si="217"/>
        <v>7281137162661371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7281137162661371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30338071511089.047</v>
      </c>
      <c r="L6019" s="444">
        <f t="shared" ca="1" si="217"/>
        <v>7311475234172460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7311475234172460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30464480142385.25</v>
      </c>
      <c r="L6020" s="444">
        <f t="shared" ca="1" si="217"/>
        <v>7341939714314845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7341939714314845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30591415476311.848</v>
      </c>
      <c r="L6021" s="444">
        <f t="shared" ca="1" si="217"/>
        <v>7372531129791157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7372531129791157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30718879707463.152</v>
      </c>
      <c r="L6022" s="444">
        <f t="shared" ca="1" si="217"/>
        <v>7403250009498620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7403250009498620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30846875039577.586</v>
      </c>
      <c r="L6023" s="444">
        <f t="shared" ca="1" si="217"/>
        <v>7434096884538198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7434096884538198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30975403685575.824</v>
      </c>
      <c r="L6024" s="444">
        <f t="shared" ca="1" si="217"/>
        <v>7465072288223774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7465072288223774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31104467867599.059</v>
      </c>
      <c r="L6025" s="444">
        <f t="shared" ca="1" si="217"/>
        <v>7496176756091373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7496176756091373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31234069817047.387</v>
      </c>
      <c r="L6026" s="444">
        <f t="shared" ca="1" si="217"/>
        <v>7527410825908420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7527410825908420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31364211774618.41</v>
      </c>
      <c r="L6027" s="444">
        <f t="shared" ca="1" si="217"/>
        <v>7558775037683038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7558775037683038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31494895990345.996</v>
      </c>
      <c r="L6028" s="444">
        <f t="shared" ca="1" si="217"/>
        <v>7590269933673384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7590269933673384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31626124723639.098</v>
      </c>
      <c r="L6029" s="444">
        <f t="shared" ca="1" si="217"/>
        <v>7621896058397023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7621896058397023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31757900243320.93</v>
      </c>
      <c r="L6030" s="444">
        <f t="shared" ca="1" si="217"/>
        <v>7653653958640344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7653653958640344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31890224827668.105</v>
      </c>
      <c r="L6031" s="444">
        <f t="shared" ca="1" si="217"/>
        <v>7685544183468012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7685544183468012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32023100764450.051</v>
      </c>
      <c r="L6032" s="444">
        <f t="shared" ca="1" si="217"/>
        <v>7717567284232462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7717567284232462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32156530350968.594</v>
      </c>
      <c r="L6033" s="444">
        <f t="shared" ca="1" si="217"/>
        <v>7749723814583431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7749723814583431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32290515894097.629</v>
      </c>
      <c r="L6034" s="444">
        <f t="shared" ca="1" si="217"/>
        <v>7782014330477529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7782014330477529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32425059710323.043</v>
      </c>
      <c r="L6035" s="444">
        <f t="shared" ca="1" si="217"/>
        <v>7814439390187852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7814439390187852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32560164125782.711</v>
      </c>
      <c r="L6036" s="444">
        <f t="shared" ca="1" si="217"/>
        <v>7846999554313635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7846999554313635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32695831476306.809</v>
      </c>
      <c r="L6037" s="444">
        <f t="shared" ca="1" si="217"/>
        <v>7879695385789942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7879695385789942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32832064107458.09</v>
      </c>
      <c r="L6038" s="444">
        <f t="shared" ca="1" si="217"/>
        <v>7912527449897400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7912527449897400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32968864374572.496</v>
      </c>
      <c r="L6039" s="444">
        <f t="shared" ca="1" si="217"/>
        <v>7945496314271972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7945496314271972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33106234642799.883</v>
      </c>
      <c r="L6040" s="444">
        <f t="shared" ca="1" si="217"/>
        <v>7978602548914772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7978602548914772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33244177287144.883</v>
      </c>
      <c r="L6041" s="444">
        <f t="shared" ca="1" si="217"/>
        <v>8011846726201917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8011846726201917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33382694692507.992</v>
      </c>
      <c r="L6042" s="444">
        <f t="shared" ca="1" si="217"/>
        <v>8045229420894425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8045229420894425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33521789253726.77</v>
      </c>
      <c r="L6043" s="444">
        <f t="shared" ca="1" si="217"/>
        <v>8078751210148152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8078751210148152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33661463375617.301</v>
      </c>
      <c r="L6044" s="444">
        <f t="shared" ca="1" si="217"/>
        <v>8112412673523769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8112412673523769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33801719473015.703</v>
      </c>
      <c r="L6045" s="444">
        <f t="shared" ca="1" si="217"/>
        <v>8146214392996785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8146214392996785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33942559970819.938</v>
      </c>
      <c r="L6046" s="444">
        <f t="shared" ca="1" si="217"/>
        <v>8180156952967605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8180156952967605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34083987304031.691</v>
      </c>
      <c r="L6047" s="444">
        <f t="shared" ca="1" si="217"/>
        <v>8214240940271637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8214240940271637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34226003917798.492</v>
      </c>
      <c r="L6048" s="444">
        <f t="shared" ca="1" si="217"/>
        <v>8248466944189435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8248466944189435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34368612267455.98</v>
      </c>
      <c r="L6049" s="444">
        <f t="shared" ca="1" si="217"/>
        <v>8282835556456891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8282835556456891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34511814818570.379</v>
      </c>
      <c r="L6050" s="444">
        <f t="shared" ca="1" si="217"/>
        <v>8317347371275461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8317347371275461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34655614046981.082</v>
      </c>
      <c r="L6051" s="444">
        <f t="shared" ca="1" si="217"/>
        <v>8352002985322442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8352002985322442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34800012438843.504</v>
      </c>
      <c r="L6052" s="444">
        <f t="shared" ca="1" si="217"/>
        <v>8386802997761286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8386802997761286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34945012490672.023</v>
      </c>
      <c r="L6053" s="444">
        <f t="shared" ca="1" si="217"/>
        <v>8421748010251958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8421748010251958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35090616709383.152</v>
      </c>
      <c r="L6054" s="444">
        <f t="shared" ca="1" si="217"/>
        <v>8456838626961341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8456838626961341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35236827612338.922</v>
      </c>
      <c r="L6055" s="444">
        <f t="shared" ca="1" si="217"/>
        <v>8492075454573680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8492075454573680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35383647727390.336</v>
      </c>
      <c r="L6056" s="444">
        <f t="shared" ca="1" si="217"/>
        <v>8527459102301070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8527459102301070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35531079592921.125</v>
      </c>
      <c r="L6057" s="444">
        <f t="shared" ca="1" si="217"/>
        <v>8562990181893991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8562990181893991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35679125757891.625</v>
      </c>
      <c r="L6058" s="444">
        <f t="shared" ca="1" si="217"/>
        <v>8598669307651883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8598669307651883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35827788781882.844</v>
      </c>
      <c r="L6059" s="444">
        <f t="shared" ca="1" si="217"/>
        <v>8634497096433766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8634497096433766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35977071235140.688</v>
      </c>
      <c r="L6060" s="444">
        <f t="shared" ca="1" si="217"/>
        <v>8670474167668907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8670474167668907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36126975698620.445</v>
      </c>
      <c r="L6061" s="444">
        <f t="shared" ca="1" si="217"/>
        <v>8706601143367527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8706601143367527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36277504764031.359</v>
      </c>
      <c r="L6062" s="444">
        <f t="shared" ca="1" si="217"/>
        <v>8742878648131558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8742878648131558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36428661033881.492</v>
      </c>
      <c r="L6063" s="444">
        <f t="shared" ca="1" si="217"/>
        <v>8779307309165439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8779307309165439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36580447121522.664</v>
      </c>
      <c r="L6064" s="444">
        <f t="shared" ca="1" si="217"/>
        <v>8815887756286962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8815887756286962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36732865651195.672</v>
      </c>
      <c r="L6065" s="444">
        <f t="shared" ca="1" si="217"/>
        <v>8852620621938158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8852620621938158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36885919258075.664</v>
      </c>
      <c r="L6066" s="444">
        <f t="shared" ca="1" si="217"/>
        <v>8889506541196234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8889506541196234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37039610588317.641</v>
      </c>
      <c r="L6067" s="444">
        <f t="shared" ca="1" si="217"/>
        <v>8926546151784552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8926546151784552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37193942299102.297</v>
      </c>
      <c r="L6068" s="444">
        <f t="shared" ca="1" si="217"/>
        <v>8963740094083654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8963740094083654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37348917058681.891</v>
      </c>
      <c r="L6069" s="444">
        <f t="shared" ca="1" si="217"/>
        <v>9001089011142336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9001089011142336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37504537546426.398</v>
      </c>
      <c r="L6070" s="444">
        <f t="shared" ca="1" si="217"/>
        <v>9038593548688762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9038593548688762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37660806452869.844</v>
      </c>
      <c r="L6071" s="444">
        <f t="shared" ca="1" si="217"/>
        <v>9076254355141632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9076254355141632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37817726479756.797</v>
      </c>
      <c r="L6072" s="444">
        <f t="shared" ca="1" si="217"/>
        <v>9114072081621388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9114072081621388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37975300340089.117</v>
      </c>
      <c r="L6073" s="444">
        <f t="shared" ca="1" si="217"/>
        <v>9152047381961478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9152047381961478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38133530758172.828</v>
      </c>
      <c r="L6074" s="444">
        <f t="shared" ca="1" si="217"/>
        <v>9190180912719650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9190180912719650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38292420469665.211</v>
      </c>
      <c r="L6075" s="444">
        <f t="shared" ca="1" si="217"/>
        <v>9228473333189316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9228473333189316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38451972221622.148</v>
      </c>
      <c r="L6076" s="444">
        <f t="shared" ca="1" si="217"/>
        <v>9266925305410938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9266925305410938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38612188772545.578</v>
      </c>
      <c r="L6077" s="444">
        <f t="shared" ca="1" si="217"/>
        <v>9305537494183484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9305537494183484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38773072892431.18</v>
      </c>
      <c r="L6078" s="444">
        <f t="shared" ca="1" si="217"/>
        <v>9344310567075916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9344310567075916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38934627362816.313</v>
      </c>
      <c r="L6079" s="444">
        <f t="shared" ca="1" si="217"/>
        <v>9383245194438732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9383245194438732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39096854976828.047</v>
      </c>
      <c r="L6080" s="444">
        <f t="shared" ca="1" si="217"/>
        <v>9422342049415560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9422342049415560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39259758539231.5</v>
      </c>
      <c r="L6081" s="444">
        <f t="shared" ca="1" si="217"/>
        <v>9461601807954792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9461601807954792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39423340866478.297</v>
      </c>
      <c r="L6082" s="444">
        <f t="shared" ca="1" si="217"/>
        <v>9501025148821270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9501025148821270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39587604786755.289</v>
      </c>
      <c r="L6083" s="444">
        <f t="shared" ca="1" si="217"/>
        <v>9540612753608026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9540612753608026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39752553140033.438</v>
      </c>
      <c r="L6084" s="444">
        <f t="shared" ca="1" si="217"/>
        <v>9580365306748060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9580365306748060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39918188778116.914</v>
      </c>
      <c r="L6085" s="444">
        <f t="shared" ca="1" si="217"/>
        <v>9620283495526176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9620283495526176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40084514564692.398</v>
      </c>
      <c r="L6086" s="444">
        <f t="shared" ca="1" si="217"/>
        <v>9660368010090868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9660368010090868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40251533375378.617</v>
      </c>
      <c r="L6087" s="444">
        <f t="shared" ca="1" si="217"/>
        <v>9700619543466246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9700619543466246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40419248097776.023</v>
      </c>
      <c r="L6088" s="444">
        <f t="shared" ca="1" si="217"/>
        <v>9741038791564022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9741038791564022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40587661631516.758</v>
      </c>
      <c r="L6089" s="444">
        <f t="shared" ca="1" si="217"/>
        <v>9781626453195538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9781626453195538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40756776888314.742</v>
      </c>
      <c r="L6090" s="444">
        <f t="shared" ca="1" si="217"/>
        <v>9822383230083852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9822383230083852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40926596792016.047</v>
      </c>
      <c r="L6091" s="444">
        <f t="shared" ca="1" si="217"/>
        <v>9863309826875868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9863309826875868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41097124278649.453</v>
      </c>
      <c r="L6092" s="444">
        <f t="shared" ca="1" si="217"/>
        <v>9904406951154518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9904406951154518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41268362296477.156</v>
      </c>
      <c r="L6093" s="444">
        <f t="shared" ca="1" si="217"/>
        <v>9945675313450996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9945675313450996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41440313806045.813</v>
      </c>
      <c r="L6094" s="444">
        <f t="shared" ca="1" si="217"/>
        <v>9987115627257042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9987115627257042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41612981780237.672</v>
      </c>
      <c r="L6095" s="444">
        <f t="shared" ca="1" si="217"/>
        <v>1.002872860903728E+16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1.002872860903728E+16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41786369204322</v>
      </c>
      <c r="L6096" s="444">
        <f t="shared" ca="1" si="217"/>
        <v>1.0070514978241602E+16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1.0070514978241602E+16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41960479076006.672</v>
      </c>
      <c r="L6097" s="444">
        <f t="shared" ca="1" si="217"/>
        <v>1.0112475457317608E+16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1.0112475457317608E+16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42135314405490.031</v>
      </c>
      <c r="L6098" s="444">
        <f t="shared" ca="1" si="217"/>
        <v>1.0154610771723098E+16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1.0154610771723098E+16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42310878215512.906</v>
      </c>
      <c r="L6099" s="444">
        <f t="shared" ca="1" si="217"/>
        <v>1.019692164993861E+16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1.019692164993861E+16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42487173541410.875</v>
      </c>
      <c r="L6100" s="444">
        <f t="shared" ca="1" si="217"/>
        <v>1.023940882348002E+16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1.023940882348002E+16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42664203431166.75</v>
      </c>
      <c r="L6101" s="444">
        <f t="shared" ca="1" si="217"/>
        <v>1.0282073026911186E+16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1.0282073026911186E+16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42841970945463.273</v>
      </c>
      <c r="L6102" s="444">
        <f t="shared" ca="1" si="217"/>
        <v>1.032491499785665E+16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1.032491499785665E+16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43020479157736.039</v>
      </c>
      <c r="L6103" s="444">
        <f t="shared" ca="1" si="217"/>
        <v>1.0367935477014386E+16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1.0367935477014386E+16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43199731154226.609</v>
      </c>
      <c r="L6104" s="444">
        <f t="shared" ca="1" si="217"/>
        <v>1.0411135208168612E+16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1.0411135208168612E+16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43379730034035.883</v>
      </c>
      <c r="L6105" s="444">
        <f t="shared" ca="1" si="217"/>
        <v>1.0454514938202648E+16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1.0454514938202648E+16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43560478909177.703</v>
      </c>
      <c r="L6106" s="444">
        <f t="shared" ca="1" si="217"/>
        <v>1.0498075417111826E+16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1.0498075417111826E+16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43741980904632.609</v>
      </c>
      <c r="L6107" s="444">
        <f t="shared" ca="1" si="217"/>
        <v>1.0541817398016458E+16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1.0541817398016458E+16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43924239158401.906</v>
      </c>
      <c r="L6108" s="444">
        <f t="shared" ca="1" si="217"/>
        <v>1.058574163717486E+16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1.058574163717486E+16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44107256821561.914</v>
      </c>
      <c r="L6109" s="444">
        <f t="shared" ca="1" si="217"/>
        <v>1.0629848893996422E+16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1.0629848893996422E+16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44291037058318.422</v>
      </c>
      <c r="L6110" s="444">
        <f t="shared" ca="1" si="217"/>
        <v>1.067413993105474E+16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1.067413993105474E+16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44475583046061.414</v>
      </c>
      <c r="L6111" s="444">
        <f t="shared" ca="1" si="217"/>
        <v>1.0718615514100802E+16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1.0718615514100802E+16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44660897975420.008</v>
      </c>
      <c r="L6112" s="444">
        <f t="shared" ca="1" si="217"/>
        <v>1.0763276412076222E+16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1.0763276412076222E+16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44846985050317.594</v>
      </c>
      <c r="L6113" s="444">
        <f t="shared" ca="1" si="217"/>
        <v>1.080812339712654E+16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1.080812339712654E+16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45033847488027.25</v>
      </c>
      <c r="L6114" s="444">
        <f t="shared" ca="1" si="217"/>
        <v>1.0853157244614568E+16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1.0853157244614568E+16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45221488519227.367</v>
      </c>
      <c r="L6115" s="444">
        <f t="shared" ca="1" si="217"/>
        <v>1.0898378733133796E+16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1.0898378733133796E+16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45409911388057.484</v>
      </c>
      <c r="L6116" s="444">
        <f t="shared" ca="1" si="217"/>
        <v>1.0943788644521854E+16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1.0943788644521854E+16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45599119352174.391</v>
      </c>
      <c r="L6117" s="444">
        <f t="shared" ca="1" si="217"/>
        <v>1.0989387763874028E+16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1.0989387763874028E+16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45789115682808.453</v>
      </c>
      <c r="L6118" s="444">
        <f t="shared" ca="1" si="217"/>
        <v>1.1035176879556836E+16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1.1035176879556836E+16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45979903664820.148</v>
      </c>
      <c r="L6119" s="444">
        <f t="shared" ca="1" si="217"/>
        <v>1.1081156783221656E+16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1.1081156783221656E+16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46171486596756.898</v>
      </c>
      <c r="L6120" s="444">
        <f t="shared" ca="1" si="217"/>
        <v>1.1127328269818412E+16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1.1127328269818412E+16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46363867790910.047</v>
      </c>
      <c r="L6121" s="444">
        <f t="shared" ca="1" si="217"/>
        <v>1.1173692137609322E+16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1.1173692137609322E+16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46557050573372.172</v>
      </c>
      <c r="L6122" s="444">
        <f t="shared" ca="1" si="217"/>
        <v>1.1220249188182694E+16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1.1220249188182694E+16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46751038284094.555</v>
      </c>
      <c r="L6123" s="444">
        <f t="shared" ca="1" si="217"/>
        <v>1.1267000226466788E+16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1.1267000226466788E+16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46945834276944.953</v>
      </c>
      <c r="L6124" s="444">
        <f t="shared" ca="1" si="217"/>
        <v>1.1313946060743732E+16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1.1313946060743732E+16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47141441919765.547</v>
      </c>
      <c r="L6125" s="444">
        <f t="shared" ca="1" si="217"/>
        <v>1.1361087502663498E+16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1.1361087502663498E+16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47337864594431.242</v>
      </c>
      <c r="L6126" s="444">
        <f t="shared" ca="1" si="217"/>
        <v>1.140842536725793E+16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1.140842536725793E+16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47535105696908.039</v>
      </c>
      <c r="L6127" s="444">
        <f t="shared" ca="1" si="217"/>
        <v>1.1455960472954838E+16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1.1455960472954838E+16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47733168637311.828</v>
      </c>
      <c r="L6128" s="444">
        <f t="shared" ref="L6128:L6250" ca="1" si="222">I6128-J6128+K6128</f>
        <v>1.150369364159215E+16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1.150369364159215E+16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47932056839967.289</v>
      </c>
      <c r="L6129" s="444">
        <f t="shared" ca="1" si="222"/>
        <v>1.1551625698432118E+16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1.1551625698432118E+16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48131773743467.156</v>
      </c>
      <c r="L6130" s="444">
        <f t="shared" ca="1" si="222"/>
        <v>1.1599757472175586E+16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1.1599757472175586E+16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48332322800731.609</v>
      </c>
      <c r="L6131" s="444">
        <f t="shared" ca="1" si="222"/>
        <v>1.1648089794976318E+16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1.1648089794976318E+16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48533707479067.992</v>
      </c>
      <c r="L6132" s="444">
        <f t="shared" ca="1" si="222"/>
        <v>1.1696623502455386E+16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1.1696623502455386E+16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48735931260230.773</v>
      </c>
      <c r="L6133" s="444">
        <f t="shared" ca="1" si="222"/>
        <v>1.1745359433715616E+16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1.1745359433715616E+16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48938997640481.734</v>
      </c>
      <c r="L6134" s="444">
        <f t="shared" ca="1" si="222"/>
        <v>1.1794298431356098E+16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1.1794298431356098E+16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49142910130650.406</v>
      </c>
      <c r="L6135" s="444">
        <f t="shared" ca="1" si="222"/>
        <v>1.1843441341486748E+16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1.1843441341486748E+16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49347672256194.781</v>
      </c>
      <c r="L6136" s="444">
        <f t="shared" ca="1" si="222"/>
        <v>1.1892789013742942E+16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1.1892789013742942E+16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49553287557262.258</v>
      </c>
      <c r="L6137" s="444">
        <f t="shared" ca="1" si="222"/>
        <v>1.1942342301300204E+16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1.1942342301300204E+16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49759759588750.852</v>
      </c>
      <c r="L6138" s="444">
        <f t="shared" ca="1" si="222"/>
        <v>1.1992102060888954E+16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1.1992102060888954E+16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49967091920370.641</v>
      </c>
      <c r="L6139" s="444">
        <f t="shared" ca="1" si="222"/>
        <v>1.2042069152809324E+16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1.2042069152809324E+16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50175288136705.516</v>
      </c>
      <c r="L6140" s="444">
        <f t="shared" ca="1" si="222"/>
        <v>1.209224444094603E+16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1.209224444094603E+16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50384351837275.125</v>
      </c>
      <c r="L6141" s="444">
        <f t="shared" ca="1" si="222"/>
        <v>1.2142628792783306E+16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1.2142628792783306E+16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50594286636597.109</v>
      </c>
      <c r="L6142" s="444">
        <f t="shared" ca="1" si="222"/>
        <v>1.2193223079419904E+16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1.2193223079419904E+16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50805096164249.602</v>
      </c>
      <c r="L6143" s="444">
        <f t="shared" ca="1" si="222"/>
        <v>1.2244028175584154E+16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1.2244028175584154E+16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51016784064933.977</v>
      </c>
      <c r="L6144" s="444">
        <f t="shared" ca="1" si="222"/>
        <v>1.2295044959649088E+16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1.2295044959649088E+16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51229353998537.867</v>
      </c>
      <c r="L6145" s="444">
        <f t="shared" ca="1" si="222"/>
        <v>1.2346274313647626E+16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1.2346274313647626E+16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51442809640198.438</v>
      </c>
      <c r="L6146" s="444">
        <f t="shared" ca="1" si="222"/>
        <v>1.2397717123287824E+16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1.2397717123287824E+16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51657154680365.93</v>
      </c>
      <c r="L6147" s="444">
        <f t="shared" ca="1" si="222"/>
        <v>1.244937427796819E+16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1.244937427796819E+16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51872392824867.461</v>
      </c>
      <c r="L6148" s="444">
        <f t="shared" ca="1" si="222"/>
        <v>1.2501246670793058E+16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1.2501246670793058E+16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52088527794971.078</v>
      </c>
      <c r="L6149" s="444">
        <f t="shared" ca="1" si="222"/>
        <v>1.255333519858803E+16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1.255333519858803E+16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52305563327450.125</v>
      </c>
      <c r="L6150" s="444">
        <f t="shared" ca="1" si="222"/>
        <v>1.260564076191548E+16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1.260564076191548E+16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52523503174647.836</v>
      </c>
      <c r="L6151" s="444">
        <f t="shared" ca="1" si="222"/>
        <v>1.2658164265090128E+16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1.2658164265090128E+16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52742351104542.203</v>
      </c>
      <c r="L6152" s="444">
        <f t="shared" ca="1" si="222"/>
        <v>1.271090661619467E+16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1.271090661619467E+16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52962110900811.125</v>
      </c>
      <c r="L6153" s="444">
        <f t="shared" ca="1" si="222"/>
        <v>1.2763868727095482E+16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1.2763868727095482E+16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53182786362897.844</v>
      </c>
      <c r="L6154" s="444">
        <f t="shared" ca="1" si="222"/>
        <v>1.281705151345838E+16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1.281705151345838E+16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53404381306076.586</v>
      </c>
      <c r="L6155" s="444">
        <f t="shared" ca="1" si="222"/>
        <v>1.2870455894764456E+16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1.2870455894764456E+16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53626899561518.563</v>
      </c>
      <c r="L6156" s="444">
        <f t="shared" ca="1" si="222"/>
        <v>1.2924082794325974E+16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1.2924082794325974E+16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53850344976358.227</v>
      </c>
      <c r="L6157" s="444">
        <f t="shared" ca="1" si="222"/>
        <v>1.2977933139302332E+16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1.2977933139302332E+16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54074721413759.719</v>
      </c>
      <c r="L6158" s="444">
        <f t="shared" ca="1" si="222"/>
        <v>1.3032007860716092E+16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1.3032007860716092E+16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54300032752983.719</v>
      </c>
      <c r="L6159" s="444">
        <f t="shared" ca="1" si="222"/>
        <v>1.3086307893469076E+16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1.3086307893469076E+16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54526282889454.484</v>
      </c>
      <c r="L6160" s="444">
        <f t="shared" ca="1" si="222"/>
        <v>1.314083417635853E+16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1.314083417635853E+16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54753475734827.211</v>
      </c>
      <c r="L6161" s="444">
        <f t="shared" ca="1" si="222"/>
        <v>1.3195587652093358E+16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1.3195587652093358E+16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54981615217055.656</v>
      </c>
      <c r="L6162" s="444">
        <f t="shared" ca="1" si="222"/>
        <v>1.3250569267310414E+16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1.3250569267310414E+16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55210705280460.055</v>
      </c>
      <c r="L6163" s="444">
        <f t="shared" ca="1" si="222"/>
        <v>1.3305779972590874E+16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1.3305779972590874E+16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55440749885795.305</v>
      </c>
      <c r="L6164" s="444">
        <f t="shared" ca="1" si="222"/>
        <v>1.336122072247667E+16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1.336122072247667E+16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55671753010319.461</v>
      </c>
      <c r="L6165" s="444">
        <f t="shared" ca="1" si="222"/>
        <v>1.341689247548699E+16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1.341689247548699E+16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55903718647862.461</v>
      </c>
      <c r="L6166" s="444">
        <f t="shared" ca="1" si="222"/>
        <v>1.3472796194134852E+16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1.3472796194134852E+16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56136650808895.219</v>
      </c>
      <c r="L6167" s="444">
        <f t="shared" ca="1" si="222"/>
        <v>1.3528932844943748E+16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1.3528932844943748E+16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56370553520598.953</v>
      </c>
      <c r="L6168" s="444">
        <f t="shared" ca="1" si="222"/>
        <v>1.3585303398464346E+16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1.3585303398464346E+16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56605430826934.773</v>
      </c>
      <c r="L6169" s="444">
        <f t="shared" ca="1" si="222"/>
        <v>1.364190882929128E+16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1.364190882929128E+16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56841286788713.664</v>
      </c>
      <c r="L6170" s="444">
        <f t="shared" ca="1" si="222"/>
        <v>1.3698750116079994E+16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1.3698750116079994E+16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57078125483666.641</v>
      </c>
      <c r="L6171" s="444">
        <f t="shared" ca="1" si="222"/>
        <v>1.375582824156366E+16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1.375582824156366E+16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57315951006515.25</v>
      </c>
      <c r="L6172" s="444">
        <f t="shared" ca="1" si="222"/>
        <v>1.3813144192570176E+16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1.3813144192570176E+16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57554767469042.398</v>
      </c>
      <c r="L6173" s="444">
        <f t="shared" ca="1" si="222"/>
        <v>1.3870698960039218E+16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1.3870698960039218E+16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57794579000163.406</v>
      </c>
      <c r="L6174" s="444">
        <f t="shared" ca="1" si="222"/>
        <v>1.3928493539039382E+16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1.3928493539039382E+16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58035389745997.422</v>
      </c>
      <c r="L6175" s="444">
        <f t="shared" ca="1" si="222"/>
        <v>1.398652892878538E+16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1.398652892878538E+16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58277203869939.086</v>
      </c>
      <c r="L6176" s="444">
        <f t="shared" ca="1" si="222"/>
        <v>1.404480613265532E+16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1.404480613265532E+16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58520025552730.508</v>
      </c>
      <c r="L6177" s="444">
        <f t="shared" ca="1" si="222"/>
        <v>1.410332615820805E+16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1.410332615820805E+16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58763858992533.539</v>
      </c>
      <c r="L6178" s="444">
        <f t="shared" ca="1" si="222"/>
        <v>1.4162090017200584E+16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1.4162090017200584E+16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59008708405002.43</v>
      </c>
      <c r="L6179" s="444">
        <f t="shared" ca="1" si="222"/>
        <v>1.4221098725605586E+16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1.4221098725605586E+16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59254578023356.609</v>
      </c>
      <c r="L6180" s="444">
        <f t="shared" ca="1" si="222"/>
        <v>1.4280353303628942E+16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1.4280353303628942E+16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59501472098453.914</v>
      </c>
      <c r="L6181" s="444">
        <f t="shared" ca="1" si="222"/>
        <v>1.4339854775727396E+16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1.4339854775727396E+16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59749394898864.148</v>
      </c>
      <c r="L6182" s="444">
        <f t="shared" ca="1" si="222"/>
        <v>1.439960417062626E+16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1.439960417062626E+16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59998350710942.75</v>
      </c>
      <c r="L6183" s="444">
        <f t="shared" ca="1" si="222"/>
        <v>1.4459602521337202E+16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1.4459602521337202E+16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60248343838905.016</v>
      </c>
      <c r="L6184" s="444">
        <f t="shared" ca="1" si="222"/>
        <v>1.4519850865176108E+16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1.4519850865176108E+16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60499378604900.445</v>
      </c>
      <c r="L6185" s="444">
        <f t="shared" ca="1" si="222"/>
        <v>1.4580350243781008E+16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1.4580350243781008E+16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60751459349087.531</v>
      </c>
      <c r="L6186" s="444">
        <f t="shared" ca="1" si="222"/>
        <v>1.4641101703130096E+16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1.4641101703130096E+16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61004590429708.734</v>
      </c>
      <c r="L6187" s="444">
        <f t="shared" ca="1" si="222"/>
        <v>1.4702106293559804E+16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1.4702106293559804E+16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61258776223165.844</v>
      </c>
      <c r="L6188" s="444">
        <f t="shared" ca="1" si="222"/>
        <v>1.476336506978297E+16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1.476336506978297E+16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61514021124095.711</v>
      </c>
      <c r="L6189" s="444">
        <f t="shared" ca="1" si="222"/>
        <v>1.4824879090907066E+16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1.4824879090907066E+16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61770329545446.109</v>
      </c>
      <c r="L6190" s="444">
        <f t="shared" ca="1" si="222"/>
        <v>1.4886649420452512E+16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1.4886649420452512E+16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62027705918552.133</v>
      </c>
      <c r="L6191" s="444">
        <f t="shared" ca="1" si="222"/>
        <v>1.4948677126371064E+16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1.4948677126371064E+16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62286154693212.773</v>
      </c>
      <c r="L6192" s="444">
        <f t="shared" ca="1" si="222"/>
        <v>1.5010963281064276E+16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1.5010963281064276E+16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62545680337767.805</v>
      </c>
      <c r="L6193" s="444">
        <f t="shared" ca="1" si="222"/>
        <v>1.5073508961402044E+16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1.5073508961402044E+16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62806287339175.18</v>
      </c>
      <c r="L6194" s="444">
        <f t="shared" ca="1" si="222"/>
        <v>1.513631524874122E+16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1.513631524874122E+16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63067980203088.406</v>
      </c>
      <c r="L6195" s="444">
        <f t="shared" ca="1" si="222"/>
        <v>1.5199383228944308E+16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1.5199383228944308E+16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63330763453934.625</v>
      </c>
      <c r="L6196" s="444">
        <f t="shared" ca="1" si="222"/>
        <v>1.5262713992398242E+16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1.5262713992398242E+16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63594641634992.672</v>
      </c>
      <c r="L6197" s="444">
        <f t="shared" ca="1" si="222"/>
        <v>1.5326308634033234E+16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1.5326308634033234E+16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63859619308471.805</v>
      </c>
      <c r="L6198" s="444">
        <f t="shared" ca="1" si="222"/>
        <v>1.5390168253341706E+16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1.5390168253341706E+16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64125701055590.445</v>
      </c>
      <c r="L6199" s="444">
        <f t="shared" ca="1" si="222"/>
        <v>1.5454293954397296E+16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1.5454293954397296E+16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64392891476655.406</v>
      </c>
      <c r="L6200" s="444">
        <f t="shared" ca="1" si="222"/>
        <v>1.5518686845873952E+16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1.5518686845873952E+16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64661195191141.469</v>
      </c>
      <c r="L6201" s="444">
        <f t="shared" ca="1" si="222"/>
        <v>1.5583348041065094E+16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1.5583348041065094E+16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64930616837771.234</v>
      </c>
      <c r="L6202" s="444">
        <f t="shared" ca="1" si="222"/>
        <v>1.5648278657902866E+16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1.5648278657902866E+16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65201161074595.273</v>
      </c>
      <c r="L6203" s="444">
        <f t="shared" ca="1" si="222"/>
        <v>1.5713479818977462E+16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1.5713479818977462E+16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65472832579072.766</v>
      </c>
      <c r="L6204" s="444">
        <f t="shared" ca="1" si="222"/>
        <v>1.5778952651556534E+16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1.5778952651556534E+16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65745636048152.234</v>
      </c>
      <c r="L6205" s="444">
        <f t="shared" ca="1" si="222"/>
        <v>1.5844698287604686E+16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1.5844698287604686E+16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66019576198352.859</v>
      </c>
      <c r="L6206" s="444">
        <f t="shared" ca="1" si="222"/>
        <v>1.5910717863803038E+16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1.5910717863803038E+16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66294657765846</v>
      </c>
      <c r="L6207" s="444">
        <f t="shared" ca="1" si="222"/>
        <v>1.5977012521568884E+16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1.5977012521568884E+16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66570885506537.016</v>
      </c>
      <c r="L6208" s="444">
        <f t="shared" ca="1" si="222"/>
        <v>1.6043583407075422E+16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1.6043583407075422E+16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66848264196147.594</v>
      </c>
      <c r="L6209" s="444">
        <f t="shared" ca="1" si="222"/>
        <v>1.611043167127157E+16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1.611043167127157E+16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67126798630298.211</v>
      </c>
      <c r="L6210" s="444">
        <f t="shared" ca="1" si="222"/>
        <v>1.6177558469901868E+16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1.6177558469901868E+16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67406493624591.117</v>
      </c>
      <c r="L6211" s="444">
        <f t="shared" ca="1" si="222"/>
        <v>1.624496496352646E+16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1.624496496352646E+16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67687354014693.594</v>
      </c>
      <c r="L6212" s="444">
        <f t="shared" ca="1" si="222"/>
        <v>1.6312652317541154E+16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1.6312652317541154E+16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67969384656421.477</v>
      </c>
      <c r="L6213" s="444">
        <f t="shared" ca="1" si="222"/>
        <v>1.6380621702197576E+16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1.6380621702197576E+16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68252590425823.242</v>
      </c>
      <c r="L6214" s="444">
        <f t="shared" ca="1" si="222"/>
        <v>1.64488742926234E+16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1.64488742926234E+16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68536976219264.164</v>
      </c>
      <c r="L6215" s="444">
        <f t="shared" ca="1" si="222"/>
        <v>1.6517411268842664E+16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1.6517411268842664E+16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68822546953511.102</v>
      </c>
      <c r="L6216" s="444">
        <f t="shared" ca="1" si="222"/>
        <v>1.6586233815796176E+16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1.6586233815796176E+16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69109307565817.398</v>
      </c>
      <c r="L6217" s="444">
        <f t="shared" ca="1" si="222"/>
        <v>1.6655343123361994E+16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1.6655343123361994E+16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69397263014008.305</v>
      </c>
      <c r="L6218" s="444">
        <f t="shared" ca="1" si="222"/>
        <v>1.6724740386376002E+16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1.6724740386376002E+16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69686418276566.672</v>
      </c>
      <c r="L6219" s="444">
        <f t="shared" ca="1" si="222"/>
        <v>1.6794426804652568E+16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1.6794426804652568E+16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69976778352719.031</v>
      </c>
      <c r="L6220" s="444">
        <f t="shared" ca="1" si="222"/>
        <v>1.6864403583005288E+16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1.6864403583005288E+16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70268348262522.031</v>
      </c>
      <c r="L6221" s="444">
        <f t="shared" ca="1" si="222"/>
        <v>1.693467193126781E+16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1.693467193126781E+16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70561133046949.203</v>
      </c>
      <c r="L6222" s="444">
        <f t="shared" ca="1" si="222"/>
        <v>1.700523306431476E+16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1.700523306431476E+16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70855137767978.156</v>
      </c>
      <c r="L6223" s="444">
        <f t="shared" ca="1" si="222"/>
        <v>1.7076088202082738E+16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1.7076088202082738E+16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71150367508678.078</v>
      </c>
      <c r="L6224" s="444">
        <f t="shared" ca="1" si="222"/>
        <v>1.7147238569591416E+16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1.7147238569591416E+16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71446827373297.578</v>
      </c>
      <c r="L6225" s="444">
        <f t="shared" ca="1" si="222"/>
        <v>1.7218685396964714E+16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1.7218685396964714E+16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71744522487352.969</v>
      </c>
      <c r="L6226" s="444">
        <f t="shared" ca="1" si="222"/>
        <v>1.7290429919452066E+16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1.7290429919452066E+16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72043457997716.938</v>
      </c>
      <c r="L6227" s="444">
        <f t="shared" ca="1" si="222"/>
        <v>1.7362473377449782E+16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1.7362473377449782E+16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72343639072707.422</v>
      </c>
      <c r="L6228" s="444">
        <f t="shared" ca="1" si="222"/>
        <v>1.743481701652249E+16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1.743481701652249E+16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72645070902177.047</v>
      </c>
      <c r="L6229" s="444">
        <f t="shared" ca="1" si="222"/>
        <v>1.7507462087424668E+16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1.7507462087424668E+16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72947758697602.781</v>
      </c>
      <c r="L6230" s="444">
        <f t="shared" ca="1" si="222"/>
        <v>1.758040984612227E+16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1.758040984612227E+16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73251707692176.125</v>
      </c>
      <c r="L6231" s="444">
        <f t="shared" ca="1" si="222"/>
        <v>1.7653661553814446E+16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1.7653661553814446E+16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73556923140893.531</v>
      </c>
      <c r="L6232" s="444">
        <f t="shared" ca="1" si="222"/>
        <v>1.772721847695534E+16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1.772721847695534E+16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73863410320647.25</v>
      </c>
      <c r="L6233" s="444">
        <f t="shared" ca="1" si="222"/>
        <v>1.7801081887275988E+16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1.7801081887275988E+16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74171174530316.609</v>
      </c>
      <c r="L6234" s="444">
        <f t="shared" ca="1" si="222"/>
        <v>1.7875253061806304E+16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1.7875253061806304E+16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74480221090859.594</v>
      </c>
      <c r="L6235" s="444">
        <f t="shared" ca="1" si="222"/>
        <v>1.7949733282897164E+16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1.7949733282897164E+16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74790555345404.844</v>
      </c>
      <c r="L6236" s="444">
        <f t="shared" ca="1" si="222"/>
        <v>1.8024523838242568E+16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1.8024523838242568E+16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75102182659344.031</v>
      </c>
      <c r="L6237" s="444">
        <f t="shared" ca="1" si="222"/>
        <v>1.8099626020901912E+16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1.8099626020901912E+16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75415108420424.625</v>
      </c>
      <c r="L6238" s="444">
        <f t="shared" ca="1" si="222"/>
        <v>1.8175041129322336E+16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1.8175041129322336E+16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75729338038843.063</v>
      </c>
      <c r="L6239" s="444">
        <f t="shared" ca="1" si="222"/>
        <v>1.825077046736118E+16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1.825077046736118E+16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76044876947338.25</v>
      </c>
      <c r="L6240" s="444">
        <f t="shared" ca="1" si="222"/>
        <v>1.832681534430852E+16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1.832681534430852E+16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76361730601285.5</v>
      </c>
      <c r="L6241" s="444">
        <f t="shared" ca="1" si="222"/>
        <v>1.8403177074909804E+16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1.8403177074909804E+16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76679904478790.844</v>
      </c>
      <c r="L6242" s="444">
        <f t="shared" ca="1" si="222"/>
        <v>1.8479856979388596E+16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1.8479856979388596E+16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76999404080785.813</v>
      </c>
      <c r="L6243" s="444">
        <f t="shared" ca="1" si="222"/>
        <v>1.855685638346938E+16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1.855685638346938E+16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77320234931122.422</v>
      </c>
      <c r="L6244" s="444">
        <f t="shared" ca="1" si="222"/>
        <v>1.8634176618400504E+16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1.8634176618400504E+16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77642402576668.766</v>
      </c>
      <c r="L6245" s="444">
        <f t="shared" ca="1" si="222"/>
        <v>1.8711819020977172E+16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1.8711819020977172E+16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77965912587404.875</v>
      </c>
      <c r="L6246" s="444">
        <f t="shared" ca="1" si="222"/>
        <v>1.8789784933564576E+16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1.8789784933564576E+16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78290770556519.063</v>
      </c>
      <c r="L6247" s="444">
        <f t="shared" ca="1" si="222"/>
        <v>1.8868075704121096E+16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1.8868075704121096E+16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78616982100504.563</v>
      </c>
      <c r="L6248" s="444">
        <f t="shared" ca="1" si="222"/>
        <v>1.89466926862216E+16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1.89466926862216E+16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78944552859256.672</v>
      </c>
      <c r="L6249" s="444">
        <f t="shared" ca="1" si="222"/>
        <v>1.9025637239080856E+16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1.9025637239080856E+16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79273488496170.234</v>
      </c>
      <c r="L6250" s="444">
        <f t="shared" ca="1" si="222"/>
        <v>1.9104910727577028E+16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3564063.5800235239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65.416666666666671</v>
      </c>
      <c r="C4" s="463">
        <f ca="1">(SUMIFS(H:H,I:I,"&gt;0",L:L,"&lt;0"))</f>
        <v>785</v>
      </c>
      <c r="D4" s="456">
        <f t="array" aca="1" ref="D4" ca="1">INDEX(N:N,MATCH(C4,H:H,0),0)</f>
        <v>75150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3564063.5800235239</v>
      </c>
      <c r="C8" s="447">
        <f t="shared" ref="C8:C71" si="0">SUMIF(G:G,A8,J:J)</f>
        <v>0</v>
      </c>
      <c r="D8" s="447">
        <f ca="1">SUMIF(G:G,1,K:K)</f>
        <v>182344.25692516795</v>
      </c>
      <c r="E8" s="447">
        <f t="shared" ref="E8:E71" ca="1" si="1">B8-C8+D8</f>
        <v>3746407.8369486919</v>
      </c>
      <c r="F8" s="431"/>
      <c r="G8" s="459">
        <v>1</v>
      </c>
      <c r="H8" s="459">
        <v>1</v>
      </c>
      <c r="I8" s="444">
        <f ca="1">B1</f>
        <v>3564063.5800235239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14850.264916764683</v>
      </c>
      <c r="L8" s="444">
        <f t="shared" ref="L8:L262" ca="1" si="3">I8-J8+K8</f>
        <v>3578913.8449402885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3746407.8369486919</v>
      </c>
      <c r="C9" s="447">
        <f t="shared" si="0"/>
        <v>0</v>
      </c>
      <c r="D9" s="447">
        <f ca="1">SUMIF(G:G,2,K:K)</f>
        <v>191673.33517729389</v>
      </c>
      <c r="E9" s="447">
        <f t="shared" ca="1" si="1"/>
        <v>3938081.1721259858</v>
      </c>
      <c r="F9" s="431"/>
      <c r="G9" s="459">
        <v>1</v>
      </c>
      <c r="H9" s="459">
        <v>2</v>
      </c>
      <c r="I9" s="444">
        <f t="shared" ref="I9:I263" ca="1" si="5">L8</f>
        <v>3578913.8449402885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14912.141020584535</v>
      </c>
      <c r="L9" s="444">
        <f t="shared" ca="1" si="3"/>
        <v>3593825.9859608728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3938081.1721259858</v>
      </c>
      <c r="C10" s="447">
        <f t="shared" si="0"/>
        <v>0</v>
      </c>
      <c r="D10" s="447">
        <f ca="1">SUMIF(G:G,3,K:K)</f>
        <v>201479.70677828582</v>
      </c>
      <c r="E10" s="447">
        <f t="shared" ca="1" si="1"/>
        <v>4139560.8789042719</v>
      </c>
      <c r="F10" s="431"/>
      <c r="G10" s="459">
        <v>1</v>
      </c>
      <c r="H10" s="459">
        <v>3</v>
      </c>
      <c r="I10" s="444">
        <f t="shared" ca="1" si="5"/>
        <v>3593825.9859608728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14974.274941503638</v>
      </c>
      <c r="L10" s="444">
        <f t="shared" ca="1" si="3"/>
        <v>3608800.2609023764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4139560.8789042719</v>
      </c>
      <c r="C11" s="447">
        <f t="shared" si="0"/>
        <v>0</v>
      </c>
      <c r="D11" s="447">
        <f ca="1">SUMIF(G:G,4,K:K)</f>
        <v>211787.79096171801</v>
      </c>
      <c r="E11" s="447">
        <f t="shared" ca="1" si="1"/>
        <v>4351348.6698659901</v>
      </c>
      <c r="F11" s="431"/>
      <c r="G11" s="459">
        <v>1</v>
      </c>
      <c r="H11" s="459">
        <v>4</v>
      </c>
      <c r="I11" s="444">
        <f t="shared" ca="1" si="5"/>
        <v>3608800.2609023764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15036.667753759903</v>
      </c>
      <c r="L11" s="444">
        <f t="shared" ca="1" si="3"/>
        <v>3623836.9286561362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4351348.6698659901</v>
      </c>
      <c r="C12" s="447">
        <f t="shared" si="0"/>
        <v>0</v>
      </c>
      <c r="D12" s="447">
        <f ca="1">SUMIF(G:G,5,K:K)</f>
        <v>222623.2562954993</v>
      </c>
      <c r="E12" s="447">
        <f t="shared" ca="1" si="1"/>
        <v>4573971.9261614894</v>
      </c>
      <c r="F12" s="431"/>
      <c r="G12" s="459">
        <v>1</v>
      </c>
      <c r="H12" s="459">
        <v>5</v>
      </c>
      <c r="I12" s="444">
        <f t="shared" ca="1" si="5"/>
        <v>3623836.9286561362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15099.320536067235</v>
      </c>
      <c r="L12" s="444">
        <f t="shared" ca="1" si="3"/>
        <v>3638936.2491922034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4573971.9261614894</v>
      </c>
      <c r="C13" s="447">
        <f t="shared" si="0"/>
        <v>110555.47832289393</v>
      </c>
      <c r="D13" s="447">
        <f ca="1">SUMIF(G:G,6,K:K)</f>
        <v>232623.43962529115</v>
      </c>
      <c r="E13" s="447">
        <f t="shared" ca="1" si="1"/>
        <v>4696039.8874638863</v>
      </c>
      <c r="F13" s="431"/>
      <c r="G13" s="459">
        <v>1</v>
      </c>
      <c r="H13" s="459">
        <v>6</v>
      </c>
      <c r="I13" s="444">
        <f t="shared" ca="1" si="5"/>
        <v>3638936.2491922034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15162.234371634178</v>
      </c>
      <c r="L13" s="444">
        <f t="shared" ca="1" si="3"/>
        <v>3654098.4835638376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4696039.8874638863</v>
      </c>
      <c r="C14" s="447">
        <f t="shared" si="0"/>
        <v>265333.14797494543</v>
      </c>
      <c r="D14" s="447">
        <f ca="1">SUMIF(G:G,7,K:K)</f>
        <v>232961.26710081522</v>
      </c>
      <c r="E14" s="447">
        <f t="shared" ca="1" si="1"/>
        <v>4663668.0065897563</v>
      </c>
      <c r="F14" s="431"/>
      <c r="G14" s="459">
        <v>1</v>
      </c>
      <c r="H14" s="459">
        <v>7</v>
      </c>
      <c r="I14" s="444">
        <f t="shared" ca="1" si="5"/>
        <v>3654098.4835638376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15225.410348182659</v>
      </c>
      <c r="L14" s="444">
        <f t="shared" ca="1" si="3"/>
        <v>3669323.8939120201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4663668.0065897563</v>
      </c>
      <c r="C15" s="447">
        <f t="shared" si="0"/>
        <v>265333.14797494543</v>
      </c>
      <c r="D15" s="447">
        <f ca="1">SUMIF(G:G,8,K:K)</f>
        <v>231305.06023729348</v>
      </c>
      <c r="E15" s="447">
        <f t="shared" ca="1" si="1"/>
        <v>4629639.9188521039</v>
      </c>
      <c r="F15" s="431"/>
      <c r="G15" s="459">
        <v>1</v>
      </c>
      <c r="H15" s="459">
        <v>8</v>
      </c>
      <c r="I15" s="444">
        <f t="shared" ca="1" si="5"/>
        <v>3669323.8939120201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15288.849557966749</v>
      </c>
      <c r="L15" s="444">
        <f t="shared" ca="1" si="3"/>
        <v>3684612.7434699871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4629639.9188521039</v>
      </c>
      <c r="C16" s="447">
        <f t="shared" si="0"/>
        <v>246150.24357494549</v>
      </c>
      <c r="D16" s="447">
        <f ca="1">SUMIF(G:G,9,K:K)</f>
        <v>230050.41489072048</v>
      </c>
      <c r="E16" s="447">
        <f t="shared" ca="1" si="1"/>
        <v>4613540.0901678791</v>
      </c>
      <c r="F16" s="431"/>
      <c r="G16" s="459">
        <v>1</v>
      </c>
      <c r="H16" s="459">
        <v>9</v>
      </c>
      <c r="I16" s="444">
        <f t="shared" ca="1" si="5"/>
        <v>3684612.7434699871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15352.553097791613</v>
      </c>
      <c r="L16" s="444">
        <f t="shared" ca="1" si="3"/>
        <v>3699965.2965677786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4613540.0901678791</v>
      </c>
      <c r="C17" s="447">
        <f t="shared" si="0"/>
        <v>244406.34317494548</v>
      </c>
      <c r="D17" s="447">
        <f ca="1">SUMIF(G:G,10,K:K)</f>
        <v>229315.93835384544</v>
      </c>
      <c r="E17" s="447">
        <f t="shared" ca="1" si="1"/>
        <v>4598449.6853467794</v>
      </c>
      <c r="F17" s="431"/>
      <c r="G17" s="459">
        <v>1</v>
      </c>
      <c r="H17" s="459">
        <v>10</v>
      </c>
      <c r="I17" s="444">
        <f t="shared" ca="1" si="5"/>
        <v>3699965.2965677786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15416.522069032408</v>
      </c>
      <c r="L17" s="444">
        <f t="shared" ca="1" si="3"/>
        <v>3715381.8186368109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4598449.6853467794</v>
      </c>
      <c r="C18" s="447">
        <f t="shared" si="0"/>
        <v>244406.34317494548</v>
      </c>
      <c r="D18" s="447">
        <f ca="1">SUMIF(G:G,11,K:K)</f>
        <v>228543.88460339431</v>
      </c>
      <c r="E18" s="447">
        <f t="shared" ca="1" si="1"/>
        <v>4582587.226775228</v>
      </c>
      <c r="F18" s="431"/>
      <c r="G18" s="459">
        <v>1</v>
      </c>
      <c r="H18" s="459">
        <v>11</v>
      </c>
      <c r="I18" s="444">
        <f t="shared" ca="1" si="5"/>
        <v>3715381.8186368109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15480.757577653378</v>
      </c>
      <c r="L18" s="444">
        <f t="shared" ca="1" si="3"/>
        <v>3730862.5762144644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4582587.226775228</v>
      </c>
      <c r="C19" s="447">
        <f t="shared" si="0"/>
        <v>244406.34317494548</v>
      </c>
      <c r="D19" s="447">
        <f ca="1">SUMIF(G:G,12,K:K)</f>
        <v>227732.33111780341</v>
      </c>
      <c r="E19" s="447">
        <f t="shared" ca="1" si="1"/>
        <v>4565913.2147180857</v>
      </c>
      <c r="F19" s="431"/>
      <c r="G19" s="459">
        <v>1</v>
      </c>
      <c r="H19" s="459">
        <v>12</v>
      </c>
      <c r="I19" s="444">
        <f t="shared" ca="1" si="5"/>
        <v>3730862.5762144644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15545.260734226935</v>
      </c>
      <c r="L19" s="444">
        <f t="shared" ca="1" si="3"/>
        <v>3746407.8369486914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4565913.2147180857</v>
      </c>
      <c r="C20" s="447">
        <f t="shared" si="0"/>
        <v>244406.34317494548</v>
      </c>
      <c r="D20" s="447">
        <f ca="1">SUMIF(G:G,13,K:K)</f>
        <v>226879.25701565706</v>
      </c>
      <c r="E20" s="447">
        <f t="shared" ca="1" si="1"/>
        <v>4548386.1285587968</v>
      </c>
      <c r="F20" s="431"/>
      <c r="G20" s="459">
        <v>2</v>
      </c>
      <c r="H20" s="459">
        <v>13</v>
      </c>
      <c r="I20" s="444">
        <f t="shared" ca="1" si="5"/>
        <v>3746407.8369486914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15610.032653952878</v>
      </c>
      <c r="L20" s="444">
        <f t="shared" ca="1" si="3"/>
        <v>3762017.8696026444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4548386.1285587968</v>
      </c>
      <c r="C21" s="447">
        <f t="shared" si="0"/>
        <v>244406.34317494548</v>
      </c>
      <c r="D21" s="447">
        <f ca="1">SUMIF(G:G,14,K:K)</f>
        <v>225982.53802341124</v>
      </c>
      <c r="E21" s="447">
        <f t="shared" ca="1" si="1"/>
        <v>4529962.3234072626</v>
      </c>
      <c r="F21" s="431"/>
      <c r="G21" s="459">
        <v>2</v>
      </c>
      <c r="H21" s="459">
        <v>14</v>
      </c>
      <c r="I21" s="444">
        <f t="shared" ca="1" si="5"/>
        <v>3762017.8696026444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15675.074456677685</v>
      </c>
      <c r="L21" s="444">
        <f t="shared" ca="1" si="3"/>
        <v>3777692.9440593221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4529962.3234072626</v>
      </c>
      <c r="C22" s="447">
        <f t="shared" si="0"/>
        <v>244406.34317494548</v>
      </c>
      <c r="D22" s="447">
        <f ca="1">SUMIF(G:G,15,K:K)</f>
        <v>225039.94118565548</v>
      </c>
      <c r="E22" s="447">
        <f t="shared" ca="1" si="1"/>
        <v>4510595.9214179721</v>
      </c>
      <c r="F22" s="431"/>
      <c r="G22" s="459">
        <v>2</v>
      </c>
      <c r="H22" s="459">
        <v>15</v>
      </c>
      <c r="I22" s="444">
        <f t="shared" ca="1" si="5"/>
        <v>3777692.9440593221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15740.38726691384</v>
      </c>
      <c r="L22" s="444">
        <f t="shared" ca="1" si="3"/>
        <v>3793433.331326236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4510595.9214179721</v>
      </c>
      <c r="C23" s="447">
        <f t="shared" si="0"/>
        <v>244406.34317494548</v>
      </c>
      <c r="D23" s="447">
        <f ca="1">SUMIF(G:G,16,K:K)</f>
        <v>224049.11930474281</v>
      </c>
      <c r="E23" s="447">
        <f t="shared" ca="1" si="1"/>
        <v>4490238.6975477692</v>
      </c>
      <c r="F23" s="431"/>
      <c r="G23" s="459">
        <v>2</v>
      </c>
      <c r="H23" s="459">
        <v>16</v>
      </c>
      <c r="I23" s="444">
        <f t="shared" ca="1" si="5"/>
        <v>3793433.331326236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15805.972213859317</v>
      </c>
      <c r="L23" s="444">
        <f t="shared" ca="1" si="3"/>
        <v>3809239.3035400952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4490238.6975477692</v>
      </c>
      <c r="C24" s="447">
        <f t="shared" si="0"/>
        <v>244406.34317494548</v>
      </c>
      <c r="D24" s="447">
        <f ca="1">SUMIF(G:G,17,K:K)</f>
        <v>223007.60509593991</v>
      </c>
      <c r="E24" s="447">
        <f t="shared" ca="1" si="1"/>
        <v>4468839.9594687633</v>
      </c>
      <c r="F24" s="431"/>
      <c r="G24" s="459">
        <v>2</v>
      </c>
      <c r="H24" s="459">
        <v>17</v>
      </c>
      <c r="I24" s="444">
        <f t="shared" ca="1" si="5"/>
        <v>3809239.3035400952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15871.830431417064</v>
      </c>
      <c r="L24" s="444">
        <f t="shared" ca="1" si="3"/>
        <v>3825111.1339715123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4468839.9594687633</v>
      </c>
      <c r="C25" s="447">
        <f t="shared" si="0"/>
        <v>244406.34317494548</v>
      </c>
      <c r="D25" s="447">
        <f ca="1">SUMIF(G:G,18,K:K)</f>
        <v>221912.80504354398</v>
      </c>
      <c r="E25" s="447">
        <f t="shared" ca="1" si="1"/>
        <v>4446346.4213373614</v>
      </c>
      <c r="F25" s="431"/>
      <c r="G25" s="459">
        <v>2</v>
      </c>
      <c r="H25" s="459">
        <v>18</v>
      </c>
      <c r="I25" s="444">
        <f t="shared" ca="1" si="5"/>
        <v>3825111.1339715123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15937.963058214635</v>
      </c>
      <c r="L25" s="444">
        <f t="shared" ca="1" si="3"/>
        <v>3841049.097029727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4446346.4213373614</v>
      </c>
      <c r="C26" s="447">
        <f t="shared" si="0"/>
        <v>244406.34317494548</v>
      </c>
      <c r="D26" s="447">
        <f ca="1">SUMIF(G:G,19,K:K)</f>
        <v>220761.99294266634</v>
      </c>
      <c r="E26" s="447">
        <f t="shared" ca="1" si="1"/>
        <v>4422702.0711050825</v>
      </c>
      <c r="F26" s="431"/>
      <c r="G26" s="459">
        <v>2</v>
      </c>
      <c r="H26" s="459">
        <v>19</v>
      </c>
      <c r="I26" s="444">
        <f t="shared" ca="1" si="5"/>
        <v>3841049.097029727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16004.371237623864</v>
      </c>
      <c r="L26" s="444">
        <f t="shared" ca="1" si="3"/>
        <v>3857053.4682673509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4422702.0711050825</v>
      </c>
      <c r="C27" s="447">
        <f t="shared" si="0"/>
        <v>244406.34317494548</v>
      </c>
      <c r="D27" s="447">
        <f ca="1">SUMIF(G:G,20,K:K)</f>
        <v>219552.30311060252</v>
      </c>
      <c r="E27" s="447">
        <f t="shared" ca="1" si="1"/>
        <v>4397848.0310407393</v>
      </c>
      <c r="F27" s="431"/>
      <c r="G27" s="459">
        <v>2</v>
      </c>
      <c r="H27" s="459">
        <v>20</v>
      </c>
      <c r="I27" s="444">
        <f t="shared" ca="1" si="5"/>
        <v>3857053.4682673509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16071.056117780628</v>
      </c>
      <c r="L27" s="444">
        <f t="shared" ca="1" si="3"/>
        <v>3873124.5243851314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4397848.0310407393</v>
      </c>
      <c r="C28" s="447">
        <f t="shared" si="0"/>
        <v>244406.34317494548</v>
      </c>
      <c r="D28" s="447">
        <f ca="1">SUMIF(G:G,21,K:K)</f>
        <v>218280.72325088209</v>
      </c>
      <c r="E28" s="447">
        <f t="shared" ca="1" si="1"/>
        <v>4371722.4111166755</v>
      </c>
      <c r="F28" s="431"/>
      <c r="G28" s="459">
        <v>2</v>
      </c>
      <c r="H28" s="459">
        <v>21</v>
      </c>
      <c r="I28" s="444">
        <f t="shared" ca="1" si="5"/>
        <v>3873124.5243851314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16138.018851604715</v>
      </c>
      <c r="L28" s="444">
        <f t="shared" ca="1" si="3"/>
        <v>3889262.5432367362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4371722.4111166755</v>
      </c>
      <c r="C29" s="447">
        <f t="shared" si="0"/>
        <v>244406.34317494548</v>
      </c>
      <c r="D29" s="447">
        <f ca="1">SUMIF(G:G,22,K:K)</f>
        <v>216944.08695223011</v>
      </c>
      <c r="E29" s="447">
        <f t="shared" ca="1" si="1"/>
        <v>4344260.1548939599</v>
      </c>
      <c r="F29" s="431"/>
      <c r="G29" s="459">
        <v>2</v>
      </c>
      <c r="H29" s="459">
        <v>22</v>
      </c>
      <c r="I29" s="444">
        <f t="shared" ca="1" si="5"/>
        <v>3889262.5432367362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16205.260596819733</v>
      </c>
      <c r="L29" s="444">
        <f t="shared" ca="1" si="3"/>
        <v>3905467.8038335559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4344260.1548939599</v>
      </c>
      <c r="C30" s="447">
        <f t="shared" si="0"/>
        <v>244406.34317494548</v>
      </c>
      <c r="D30" s="447">
        <f ca="1">SUMIF(G:G,23,K:K)</f>
        <v>215539.06580376154</v>
      </c>
      <c r="E30" s="447">
        <f t="shared" ca="1" si="1"/>
        <v>4315392.8775227759</v>
      </c>
      <c r="F30" s="431"/>
      <c r="G30" s="459">
        <v>2</v>
      </c>
      <c r="H30" s="459">
        <v>23</v>
      </c>
      <c r="I30" s="444">
        <f t="shared" ca="1" si="5"/>
        <v>3905467.8038335559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16272.782515973149</v>
      </c>
      <c r="L30" s="444">
        <f t="shared" ca="1" si="3"/>
        <v>3921740.5863495292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4315392.8775227759</v>
      </c>
      <c r="C31" s="447">
        <f t="shared" si="0"/>
        <v>244406.34317494548</v>
      </c>
      <c r="D31" s="447">
        <f ca="1">SUMIF(G:G,24,K:K)</f>
        <v>214062.16110677348</v>
      </c>
      <c r="E31" s="447">
        <f t="shared" ca="1" si="1"/>
        <v>4285048.695454604</v>
      </c>
      <c r="F31" s="431"/>
      <c r="G31" s="459">
        <v>2</v>
      </c>
      <c r="H31" s="459">
        <v>24</v>
      </c>
      <c r="I31" s="444">
        <f t="shared" ca="1" si="5"/>
        <v>3921740.5863495292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16340.585776456372</v>
      </c>
      <c r="L31" s="444">
        <f t="shared" ca="1" si="3"/>
        <v>3938081.1721259854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4285048.695454604</v>
      </c>
      <c r="C32" s="447">
        <f t="shared" si="0"/>
        <v>244406.34317494548</v>
      </c>
      <c r="D32" s="447">
        <f ca="1">SUMIF(G:G,25,K:K)</f>
        <v>212509.69516249694</v>
      </c>
      <c r="E32" s="447">
        <f t="shared" ca="1" si="1"/>
        <v>4253152.047442155</v>
      </c>
      <c r="F32" s="431"/>
      <c r="G32" s="459">
        <v>3</v>
      </c>
      <c r="H32" s="459">
        <v>25</v>
      </c>
      <c r="I32" s="444">
        <f t="shared" ca="1" si="5"/>
        <v>3938081.1721259854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16408.671550524938</v>
      </c>
      <c r="L32" s="444">
        <f t="shared" ca="1" si="3"/>
        <v>3954489.8436765103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4253152.047442155</v>
      </c>
      <c r="C33" s="447">
        <f t="shared" si="0"/>
        <v>244406.34317494548</v>
      </c>
      <c r="D33" s="447">
        <f ca="1">SUMIF(G:G,26,K:K)</f>
        <v>210877.80211411446</v>
      </c>
      <c r="E33" s="447">
        <f t="shared" ca="1" si="1"/>
        <v>4219623.5063813236</v>
      </c>
      <c r="F33" s="431"/>
      <c r="G33" s="459">
        <v>3</v>
      </c>
      <c r="H33" s="459">
        <v>26</v>
      </c>
      <c r="I33" s="444">
        <f t="shared" ca="1" si="5"/>
        <v>3954489.8436765103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16477.041015318791</v>
      </c>
      <c r="L33" s="444">
        <f t="shared" ca="1" si="3"/>
        <v>3970966.8846918289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4219623.5063813236</v>
      </c>
      <c r="C34" s="447">
        <f t="shared" si="0"/>
        <v>244406.34317494548</v>
      </c>
      <c r="D34" s="447">
        <f ca="1">SUMIF(G:G,27,K:K)</f>
        <v>209162.41832023673</v>
      </c>
      <c r="E34" s="447">
        <f t="shared" ca="1" si="1"/>
        <v>4184379.5815266147</v>
      </c>
      <c r="F34" s="431"/>
      <c r="G34" s="459">
        <v>3</v>
      </c>
      <c r="H34" s="459">
        <v>27</v>
      </c>
      <c r="I34" s="444">
        <f t="shared" ca="1" si="5"/>
        <v>3970966.8846918289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16545.695352882623</v>
      </c>
      <c r="L34" s="444">
        <f t="shared" ca="1" si="3"/>
        <v>3987512.5800447115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4184379.5815266147</v>
      </c>
      <c r="C35" s="447">
        <f t="shared" si="0"/>
        <v>244406.34317494548</v>
      </c>
      <c r="D35" s="447">
        <f ca="1">SUMIF(G:G,28,K:K)</f>
        <v>207359.27223586867</v>
      </c>
      <c r="E35" s="447">
        <f t="shared" ca="1" si="1"/>
        <v>4147332.5105875377</v>
      </c>
      <c r="F35" s="431"/>
      <c r="G35" s="459">
        <v>3</v>
      </c>
      <c r="H35" s="459">
        <v>28</v>
      </c>
      <c r="I35" s="444">
        <f t="shared" ca="1" si="5"/>
        <v>3987512.5800447115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16614.635750186295</v>
      </c>
      <c r="L35" s="444">
        <f t="shared" ca="1" si="3"/>
        <v>4004127.2157948976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4147332.5105875377</v>
      </c>
      <c r="C36" s="447">
        <f t="shared" si="0"/>
        <v>244406.34317494548</v>
      </c>
      <c r="D36" s="447">
        <f ca="1">SUMIF(G:G,29,K:K)</f>
        <v>205463.87377566632</v>
      </c>
      <c r="E36" s="447">
        <f t="shared" ca="1" si="1"/>
        <v>4108390.0411882582</v>
      </c>
      <c r="F36" s="431"/>
      <c r="G36" s="459">
        <v>3</v>
      </c>
      <c r="H36" s="459">
        <v>29</v>
      </c>
      <c r="I36" s="444">
        <f t="shared" ca="1" si="5"/>
        <v>4004127.2157948976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16683.863399145408</v>
      </c>
      <c r="L36" s="444">
        <f t="shared" ca="1" si="3"/>
        <v>4020811.0791940428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4108390.0411882582</v>
      </c>
      <c r="C37" s="447">
        <f t="shared" si="0"/>
        <v>244406.34317494548</v>
      </c>
      <c r="D37" s="447">
        <f ca="1">SUMIF(G:G,30,K:K)</f>
        <v>203471.50313299787</v>
      </c>
      <c r="E37" s="447">
        <f t="shared" ca="1" si="1"/>
        <v>4067455.2011463107</v>
      </c>
      <c r="F37" s="431"/>
      <c r="G37" s="459">
        <v>3</v>
      </c>
      <c r="H37" s="459">
        <v>30</v>
      </c>
      <c r="I37" s="444">
        <f t="shared" ca="1" si="5"/>
        <v>4020811.0791940428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16753.379496641846</v>
      </c>
      <c r="L37" s="444">
        <f t="shared" ca="1" si="3"/>
        <v>4037564.4586906848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4067455.2011463107</v>
      </c>
      <c r="C38" s="447">
        <f t="shared" si="0"/>
        <v>244406.34317494548</v>
      </c>
      <c r="D38" s="447">
        <f ca="1">SUMIF(G:G,31,K:K)</f>
        <v>201377.19902696667</v>
      </c>
      <c r="E38" s="447">
        <f t="shared" ca="1" si="1"/>
        <v>4024426.0569983316</v>
      </c>
      <c r="F38" s="431"/>
      <c r="G38" s="459">
        <v>3</v>
      </c>
      <c r="H38" s="459">
        <v>31</v>
      </c>
      <c r="I38" s="444">
        <f t="shared" ca="1" si="5"/>
        <v>4037564.4586906848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16823.185244544518</v>
      </c>
      <c r="L38" s="444">
        <f t="shared" ca="1" si="3"/>
        <v>4054387.6439352292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4024426.0569983316</v>
      </c>
      <c r="C39" s="447">
        <f t="shared" si="0"/>
        <v>244406.34317494548</v>
      </c>
      <c r="D39" s="447">
        <f ca="1">SUMIF(G:G,32,K:K)</f>
        <v>199175.74634812947</v>
      </c>
      <c r="E39" s="447">
        <f t="shared" ca="1" si="1"/>
        <v>3979195.4601715156</v>
      </c>
      <c r="F39" s="431"/>
      <c r="G39" s="459">
        <v>3</v>
      </c>
      <c r="H39" s="459">
        <v>32</v>
      </c>
      <c r="I39" s="444">
        <f t="shared" ca="1" si="5"/>
        <v>4054387.6439352292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16893.28184973012</v>
      </c>
      <c r="L39" s="444">
        <f t="shared" ca="1" si="3"/>
        <v>4071280.9257849595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3979195.4601715156</v>
      </c>
      <c r="C40" s="447">
        <f t="shared" si="0"/>
        <v>244406.34317494548</v>
      </c>
      <c r="D40" s="447">
        <f ca="1">SUMIF(G:G,33,K:K)</f>
        <v>196861.66317214596</v>
      </c>
      <c r="E40" s="447">
        <f t="shared" ca="1" si="1"/>
        <v>3931650.7801687159</v>
      </c>
      <c r="F40" s="431"/>
      <c r="G40" s="459">
        <v>3</v>
      </c>
      <c r="H40" s="459">
        <v>33</v>
      </c>
      <c r="I40" s="444">
        <f t="shared" ca="1" si="5"/>
        <v>4071280.9257849595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16963.670524103996</v>
      </c>
      <c r="L40" s="444">
        <f t="shared" ca="1" si="3"/>
        <v>4088244.5963090635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3931650.7801687159</v>
      </c>
      <c r="C41" s="447">
        <f t="shared" si="0"/>
        <v>244406.34317494548</v>
      </c>
      <c r="D41" s="447">
        <f ca="1">SUMIF(G:G,34,K:K)</f>
        <v>194429.18710902298</v>
      </c>
      <c r="E41" s="447">
        <f t="shared" ca="1" si="1"/>
        <v>3881673.6241027932</v>
      </c>
      <c r="F41" s="431"/>
      <c r="G41" s="459">
        <v>3</v>
      </c>
      <c r="H41" s="459">
        <v>34</v>
      </c>
      <c r="I41" s="444">
        <f t="shared" ca="1" si="5"/>
        <v>4088244.5963090635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17034.352484621097</v>
      </c>
      <c r="L41" s="444">
        <f t="shared" ca="1" si="3"/>
        <v>4105278.9487936846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3881673.6241027932</v>
      </c>
      <c r="C42" s="447">
        <f t="shared" si="0"/>
        <v>244406.34317494548</v>
      </c>
      <c r="D42" s="447">
        <f ca="1">SUMIF(G:G,35,K:K)</f>
        <v>191872.26095395884</v>
      </c>
      <c r="E42" s="447">
        <f t="shared" ca="1" si="1"/>
        <v>3829139.5418818062</v>
      </c>
      <c r="F42" s="431"/>
      <c r="G42" s="459">
        <v>3</v>
      </c>
      <c r="H42" s="459">
        <v>35</v>
      </c>
      <c r="I42" s="444">
        <f t="shared" ca="1" si="5"/>
        <v>4105278.9487936846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17105.32895330702</v>
      </c>
      <c r="L42" s="444">
        <f t="shared" ca="1" si="3"/>
        <v>4122384.2777469917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3829139.5418818062</v>
      </c>
      <c r="C43" s="447">
        <f t="shared" si="0"/>
        <v>244406.34317494548</v>
      </c>
      <c r="D43" s="447">
        <f ca="1">SUMIF(G:G,36,K:K)</f>
        <v>189184.51760405814</v>
      </c>
      <c r="E43" s="447">
        <f t="shared" ca="1" si="1"/>
        <v>3773917.7163109188</v>
      </c>
      <c r="F43" s="431"/>
      <c r="G43" s="459">
        <v>3</v>
      </c>
      <c r="H43" s="459">
        <v>36</v>
      </c>
      <c r="I43" s="444">
        <f t="shared" ca="1" si="5"/>
        <v>4122384.2777469917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17176.601157279132</v>
      </c>
      <c r="L43" s="444">
        <f t="shared" ca="1" si="3"/>
        <v>4139560.8789042709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3773917.7163109188</v>
      </c>
      <c r="C44" s="447">
        <f t="shared" si="0"/>
        <v>244406.34317494548</v>
      </c>
      <c r="D44" s="447">
        <f ca="1">SUMIF(G:G,37,K:K)</f>
        <v>186359.26420335751</v>
      </c>
      <c r="E44" s="447">
        <f t="shared" ca="1" si="1"/>
        <v>3715870.6373393307</v>
      </c>
      <c r="F44" s="431"/>
      <c r="G44" s="459">
        <v>4</v>
      </c>
      <c r="H44" s="459">
        <v>37</v>
      </c>
      <c r="I44" s="444">
        <f t="shared" ca="1" si="5"/>
        <v>4139560.8789042709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17248.170328767796</v>
      </c>
      <c r="L44" s="444">
        <f t="shared" ca="1" si="3"/>
        <v>4156809.0492330389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3715870.6373393307</v>
      </c>
      <c r="C45" s="447">
        <f t="shared" si="0"/>
        <v>244406.34317494548</v>
      </c>
      <c r="D45" s="447">
        <f ca="1">SUMIF(G:G,38,K:K)</f>
        <v>183389.46547668026</v>
      </c>
      <c r="E45" s="447">
        <f t="shared" ca="1" si="1"/>
        <v>3654853.7596410653</v>
      </c>
      <c r="F45" s="431"/>
      <c r="G45" s="459">
        <v>4</v>
      </c>
      <c r="H45" s="459">
        <v>38</v>
      </c>
      <c r="I45" s="444">
        <f t="shared" ca="1" si="5"/>
        <v>4156809.0492330389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17320.037705137664</v>
      </c>
      <c r="L45" s="444">
        <f t="shared" ca="1" si="3"/>
        <v>4174129.0869381768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3654853.7596410653</v>
      </c>
      <c r="C46" s="447">
        <f t="shared" si="0"/>
        <v>244406.34317494548</v>
      </c>
      <c r="D46" s="447">
        <f ca="1">SUMIF(G:G,39,K:K)</f>
        <v>180267.72621081935</v>
      </c>
      <c r="E46" s="447">
        <f t="shared" ca="1" si="1"/>
        <v>3590715.1426769393</v>
      </c>
      <c r="F46" s="431"/>
      <c r="G46" s="459">
        <v>4</v>
      </c>
      <c r="H46" s="459">
        <v>39</v>
      </c>
      <c r="I46" s="444">
        <f t="shared" ca="1" si="5"/>
        <v>4174129.0869381768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17392.204528909067</v>
      </c>
      <c r="L46" s="444">
        <f t="shared" ca="1" si="3"/>
        <v>4191521.2914670859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3590715.1426769393</v>
      </c>
      <c r="C47" s="447">
        <f t="shared" si="0"/>
        <v>244406.34317494548</v>
      </c>
      <c r="D47" s="447">
        <f ca="1">SUMIF(G:G,40,K:K)</f>
        <v>176986.27283942513</v>
      </c>
      <c r="E47" s="447">
        <f t="shared" ca="1" si="1"/>
        <v>3523295.0723414188</v>
      </c>
      <c r="F47" s="431"/>
      <c r="G47" s="459">
        <v>4</v>
      </c>
      <c r="H47" s="459">
        <v>40</v>
      </c>
      <c r="I47" s="444">
        <f t="shared" ca="1" si="5"/>
        <v>4191521.2914670859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17464.672047779524</v>
      </c>
      <c r="L47" s="444">
        <f t="shared" ca="1" si="3"/>
        <v>4208985.9635148654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3523295.0723414188</v>
      </c>
      <c r="C48" s="447">
        <f t="shared" si="0"/>
        <v>244406.34317494548</v>
      </c>
      <c r="D48" s="447">
        <f ca="1">SUMIF(G:G,41,K:K)</f>
        <v>173536.93408573998</v>
      </c>
      <c r="E48" s="447">
        <f t="shared" ca="1" si="1"/>
        <v>3452425.663252213</v>
      </c>
      <c r="F48" s="431"/>
      <c r="G48" s="459">
        <v>4</v>
      </c>
      <c r="H48" s="459">
        <v>41</v>
      </c>
      <c r="I48" s="444">
        <f t="shared" ca="1" si="5"/>
        <v>4208985.9635148654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17537.441514645274</v>
      </c>
      <c r="L48" s="444">
        <f t="shared" ca="1" si="3"/>
        <v>4226523.4050295111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3452425.663252213</v>
      </c>
      <c r="C49" s="447">
        <f t="shared" si="0"/>
        <v>244406.34317494548</v>
      </c>
      <c r="D49" s="447">
        <f ca="1">SUMIF(G:G,42,K:K)</f>
        <v>169911.1206149793</v>
      </c>
      <c r="E49" s="447">
        <f t="shared" ca="1" si="1"/>
        <v>3377930.4406922469</v>
      </c>
      <c r="F49" s="431"/>
      <c r="G49" s="459">
        <v>4</v>
      </c>
      <c r="H49" s="459">
        <v>42</v>
      </c>
      <c r="I49" s="444">
        <f t="shared" ca="1" si="5"/>
        <v>4226523.4050295111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17610.514187622961</v>
      </c>
      <c r="L49" s="444">
        <f t="shared" ca="1" si="3"/>
        <v>4244133.9192171339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3377930.4406922469</v>
      </c>
      <c r="C50" s="447">
        <f t="shared" si="0"/>
        <v>244406.34317494548</v>
      </c>
      <c r="D50" s="447">
        <f ca="1">SUMIF(G:G,43,K:K)</f>
        <v>166099.80364568933</v>
      </c>
      <c r="E50" s="447">
        <f t="shared" ca="1" si="1"/>
        <v>3299623.9011629908</v>
      </c>
      <c r="F50" s="431"/>
      <c r="G50" s="459">
        <v>4</v>
      </c>
      <c r="H50" s="459">
        <v>43</v>
      </c>
      <c r="I50" s="444">
        <f t="shared" ca="1" si="5"/>
        <v>4244133.9192171339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17683.89133007139</v>
      </c>
      <c r="L50" s="444">
        <f t="shared" ca="1" si="3"/>
        <v>4261817.8105472056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3299623.9011629908</v>
      </c>
      <c r="C51" s="447">
        <f t="shared" si="0"/>
        <v>244406.34317494548</v>
      </c>
      <c r="D51" s="447">
        <f ca="1">SUMIF(G:G,44,K:K)</f>
        <v>162093.49246682166</v>
      </c>
      <c r="E51" s="447">
        <f t="shared" ca="1" si="1"/>
        <v>3217311.0504548671</v>
      </c>
      <c r="F51" s="431"/>
      <c r="G51" s="459">
        <v>4</v>
      </c>
      <c r="H51" s="459">
        <v>44</v>
      </c>
      <c r="I51" s="444">
        <f t="shared" ca="1" si="5"/>
        <v>4261817.8105472056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17757.574210613355</v>
      </c>
      <c r="L51" s="444">
        <f t="shared" ca="1" si="3"/>
        <v>4279575.3847578187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3217311.0504548671</v>
      </c>
      <c r="C52" s="447">
        <f t="shared" si="0"/>
        <v>244406.34317494548</v>
      </c>
      <c r="D52" s="447">
        <f ca="1">SUMIF(G:G,45,K:K)</f>
        <v>157882.21080453831</v>
      </c>
      <c r="E52" s="447">
        <f t="shared" ca="1" si="1"/>
        <v>3130786.9180844598</v>
      </c>
      <c r="F52" s="431"/>
      <c r="G52" s="459">
        <v>4</v>
      </c>
      <c r="H52" s="459">
        <v>45</v>
      </c>
      <c r="I52" s="444">
        <f t="shared" ca="1" si="5"/>
        <v>4279575.3847578187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17831.564103157576</v>
      </c>
      <c r="L52" s="444">
        <f t="shared" ca="1" si="3"/>
        <v>4297406.9488609759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3130786.9180844598</v>
      </c>
      <c r="C53" s="447">
        <f t="shared" si="0"/>
        <v>244406.34317494548</v>
      </c>
      <c r="D53" s="447">
        <f ca="1">SUMIF(G:G,46,K:K)</f>
        <v>153455.47197989799</v>
      </c>
      <c r="E53" s="447">
        <f t="shared" ca="1" si="1"/>
        <v>3039836.0468894122</v>
      </c>
      <c r="F53" s="431"/>
      <c r="G53" s="459">
        <v>4</v>
      </c>
      <c r="H53" s="459">
        <v>46</v>
      </c>
      <c r="I53" s="444">
        <f t="shared" ca="1" si="5"/>
        <v>4297406.9488609759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17905.862286920732</v>
      </c>
      <c r="L53" s="444">
        <f t="shared" ca="1" si="3"/>
        <v>4315312.8111478966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3039836.0468894122</v>
      </c>
      <c r="C54" s="447">
        <f t="shared" si="0"/>
        <v>244406.34317494548</v>
      </c>
      <c r="D54" s="447">
        <f ca="1">SUMIF(G:G,47,K:K)</f>
        <v>148802.25279556229</v>
      </c>
      <c r="E54" s="447">
        <f t="shared" ca="1" si="1"/>
        <v>2944231.9565100288</v>
      </c>
      <c r="F54" s="431"/>
      <c r="G54" s="459">
        <v>4</v>
      </c>
      <c r="H54" s="459">
        <v>47</v>
      </c>
      <c r="I54" s="444">
        <f t="shared" ca="1" si="5"/>
        <v>4315312.8111478966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17980.470046449569</v>
      </c>
      <c r="L54" s="444">
        <f t="shared" ca="1" si="3"/>
        <v>4333293.281194346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2944231.9565100288</v>
      </c>
      <c r="C55" s="447">
        <f t="shared" si="0"/>
        <v>244406.34317494548</v>
      </c>
      <c r="D55" s="447">
        <f ca="1">SUMIF(G:G,48,K:K)</f>
        <v>143910.96608649634</v>
      </c>
      <c r="E55" s="447">
        <f t="shared" ca="1" si="1"/>
        <v>2843736.5794215794</v>
      </c>
      <c r="F55" s="431"/>
      <c r="G55" s="459">
        <v>4</v>
      </c>
      <c r="H55" s="459">
        <v>48</v>
      </c>
      <c r="I55" s="444">
        <f t="shared" ca="1" si="5"/>
        <v>4333293.281194346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18055.388671643108</v>
      </c>
      <c r="L55" s="444">
        <f t="shared" ca="1" si="3"/>
        <v>4351348.6698659891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2843736.5794215794</v>
      </c>
      <c r="C56" s="447">
        <f t="shared" si="0"/>
        <v>244406.34317494548</v>
      </c>
      <c r="D56" s="447">
        <f ca="1">SUMIF(G:G,49,K:K)</f>
        <v>138769.43186631077</v>
      </c>
      <c r="E56" s="447">
        <f t="shared" ca="1" si="1"/>
        <v>2738099.6681129448</v>
      </c>
      <c r="F56" s="431"/>
      <c r="G56" s="459">
        <f>G55+1</f>
        <v>5</v>
      </c>
      <c r="H56" s="459">
        <v>49</v>
      </c>
      <c r="I56" s="444">
        <f t="shared" ca="1" si="5"/>
        <v>4351348.6698659891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18130.619457774956</v>
      </c>
      <c r="L56" s="444">
        <f t="shared" ca="1" si="3"/>
        <v>4369479.2893237639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2738099.6681129448</v>
      </c>
      <c r="C57" s="447">
        <f t="shared" si="0"/>
        <v>244406.34317494548</v>
      </c>
      <c r="D57" s="447">
        <f ca="1">SUMIF(G:G,50,K:K)</f>
        <v>133364.84699739673</v>
      </c>
      <c r="E57" s="447">
        <f t="shared" ca="1" si="1"/>
        <v>2627058.1719353958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4369479.2893237639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18206.163705515683</v>
      </c>
      <c r="L57" s="444">
        <f t="shared" ca="1" si="3"/>
        <v>4387685.4530292796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2627058.1719353958</v>
      </c>
      <c r="C58" s="447">
        <f t="shared" si="0"/>
        <v>244406.34317494548</v>
      </c>
      <c r="D58" s="447">
        <f ca="1">SUMIF(G:G,51,K:K)</f>
        <v>127683.75330932606</v>
      </c>
      <c r="E58" s="447">
        <f t="shared" ca="1" si="1"/>
        <v>2510335.5820697765</v>
      </c>
      <c r="F58" s="431"/>
      <c r="G58" s="459">
        <f t="shared" si="8"/>
        <v>5</v>
      </c>
      <c r="H58" s="459">
        <v>51</v>
      </c>
      <c r="I58" s="444">
        <f t="shared" ca="1" si="5"/>
        <v>4387685.4530292796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18282.02272095533</v>
      </c>
      <c r="L58" s="444">
        <f t="shared" ca="1" si="3"/>
        <v>4405967.4757502349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2510335.5820697765</v>
      </c>
      <c r="C59" s="447">
        <f t="shared" si="0"/>
        <v>244406.34317494548</v>
      </c>
      <c r="D59" s="447">
        <f ca="1">SUMIF(G:G,52,K:K)</f>
        <v>121712.0040861298</v>
      </c>
      <c r="E59" s="447">
        <f t="shared" ca="1" si="1"/>
        <v>2387641.2429809608</v>
      </c>
      <c r="F59" s="431"/>
      <c r="G59" s="459">
        <f t="shared" si="8"/>
        <v>5</v>
      </c>
      <c r="H59" s="459">
        <v>52</v>
      </c>
      <c r="I59" s="444">
        <f t="shared" ca="1" si="5"/>
        <v>4405967.4757502349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18358.197815625979</v>
      </c>
      <c r="L59" s="444">
        <f t="shared" ca="1" si="3"/>
        <v>4424325.6735658608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2387641.2429809608</v>
      </c>
      <c r="C60" s="447">
        <f t="shared" si="0"/>
        <v>244406.34317494548</v>
      </c>
      <c r="D60" s="447">
        <f ca="1">SUMIF(G:G,53,K:K)</f>
        <v>115434.72883900101</v>
      </c>
      <c r="E60" s="447">
        <f t="shared" ca="1" si="1"/>
        <v>2258669.6286450163</v>
      </c>
      <c r="F60" s="431"/>
      <c r="G60" s="459">
        <f t="shared" si="8"/>
        <v>5</v>
      </c>
      <c r="H60" s="459">
        <v>53</v>
      </c>
      <c r="I60" s="444">
        <f t="shared" ca="1" si="5"/>
        <v>4424325.6735658608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18434.690306524419</v>
      </c>
      <c r="L60" s="444">
        <f t="shared" ca="1" si="3"/>
        <v>4442760.3638723856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2258669.6286450163</v>
      </c>
      <c r="C61" s="447">
        <f t="shared" si="0"/>
        <v>244406.34317494548</v>
      </c>
      <c r="D61" s="447">
        <f ca="1">SUMIF(G:G,54,K:K)</f>
        <v>108836.29627670314</v>
      </c>
      <c r="E61" s="447">
        <f t="shared" ca="1" si="1"/>
        <v>2123099.5817467738</v>
      </c>
      <c r="F61" s="431"/>
      <c r="G61" s="459">
        <f t="shared" si="8"/>
        <v>5</v>
      </c>
      <c r="H61" s="459">
        <v>54</v>
      </c>
      <c r="I61" s="444">
        <f t="shared" ca="1" si="5"/>
        <v>4442760.3638723856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18511.50151613494</v>
      </c>
      <c r="L61" s="444">
        <f t="shared" ca="1" si="3"/>
        <v>4461271.8653885201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2123099.5817467738</v>
      </c>
      <c r="C62" s="447">
        <f t="shared" si="0"/>
        <v>244406.34317494548</v>
      </c>
      <c r="D62" s="447">
        <f ca="1">SUMIF(G:G,55,K:K)</f>
        <v>101900.27538147345</v>
      </c>
      <c r="E62" s="447">
        <f t="shared" ca="1" si="1"/>
        <v>1980593.5139533016</v>
      </c>
      <c r="F62" s="431"/>
      <c r="G62" s="459">
        <f t="shared" si="8"/>
        <v>5</v>
      </c>
      <c r="H62" s="459">
        <v>55</v>
      </c>
      <c r="I62" s="444">
        <f t="shared" ca="1" si="5"/>
        <v>4461271.8653885201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18588.632772452165</v>
      </c>
      <c r="L62" s="444">
        <f t="shared" ca="1" si="3"/>
        <v>4479860.4981609723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1980593.5139533016</v>
      </c>
      <c r="C63" s="447">
        <f t="shared" si="0"/>
        <v>244406.34317494548</v>
      </c>
      <c r="D63" s="447">
        <f ca="1">SUMIF(G:G,56,K:K)</f>
        <v>94609.394493496511</v>
      </c>
      <c r="E63" s="447">
        <f t="shared" ca="1" si="1"/>
        <v>1830796.5652718525</v>
      </c>
      <c r="F63" s="431"/>
      <c r="G63" s="459">
        <f t="shared" si="8"/>
        <v>5</v>
      </c>
      <c r="H63" s="459">
        <v>56</v>
      </c>
      <c r="I63" s="444">
        <f t="shared" ca="1" si="5"/>
        <v>4479860.4981609723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18666.085409004052</v>
      </c>
      <c r="L63" s="444">
        <f t="shared" ca="1" si="3"/>
        <v>4498526.5835699765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1830796.5652718525</v>
      </c>
      <c r="C64" s="447">
        <f t="shared" si="0"/>
        <v>244406.34317494548</v>
      </c>
      <c r="D64" s="447">
        <f ca="1">SUMIF(G:G,57,K:K)</f>
        <v>86945.49830206098</v>
      </c>
      <c r="E64" s="447">
        <f t="shared" ca="1" si="1"/>
        <v>1673335.7203989679</v>
      </c>
      <c r="F64" s="431"/>
      <c r="G64" s="459">
        <f t="shared" si="8"/>
        <v>5</v>
      </c>
      <c r="H64" s="459">
        <v>57</v>
      </c>
      <c r="I64" s="444">
        <f t="shared" ca="1" si="5"/>
        <v>4498526.5835699765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18743.860764874902</v>
      </c>
      <c r="L64" s="444">
        <f t="shared" ca="1" si="3"/>
        <v>4517270.4443348516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1673335.7203989679</v>
      </c>
      <c r="C65" s="447">
        <f t="shared" si="0"/>
        <v>244406.34317494548</v>
      </c>
      <c r="D65" s="447">
        <f ca="1">SUMIF(G:G,58,K:K)</f>
        <v>78889.502636303019</v>
      </c>
      <c r="E65" s="447">
        <f t="shared" ca="1" si="1"/>
        <v>1507818.8798603253</v>
      </c>
      <c r="F65" s="431"/>
      <c r="G65" s="459">
        <f t="shared" si="8"/>
        <v>5</v>
      </c>
      <c r="H65" s="459">
        <v>58</v>
      </c>
      <c r="I65" s="444">
        <f t="shared" ca="1" si="5"/>
        <v>4517270.4443348516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18821.960184728548</v>
      </c>
      <c r="L65" s="444">
        <f t="shared" ca="1" si="3"/>
        <v>4536092.4045195803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1507818.8798603253</v>
      </c>
      <c r="C66" s="447">
        <f t="shared" si="0"/>
        <v>244406.34317494548</v>
      </c>
      <c r="D66" s="447">
        <f ca="1">SUMIF(G:G,59,K:K)</f>
        <v>70421.346942957869</v>
      </c>
      <c r="E66" s="447">
        <f t="shared" ca="1" si="1"/>
        <v>1333833.8836283376</v>
      </c>
      <c r="F66" s="431"/>
      <c r="G66" s="459">
        <f t="shared" si="8"/>
        <v>5</v>
      </c>
      <c r="H66" s="459">
        <v>59</v>
      </c>
      <c r="I66" s="444">
        <f t="shared" ca="1" si="5"/>
        <v>4536092.4045195803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18900.385018831585</v>
      </c>
      <c r="L66" s="444">
        <f t="shared" ca="1" si="3"/>
        <v>4554992.7895384114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1333833.8836283376</v>
      </c>
      <c r="C67" s="447">
        <f t="shared" si="0"/>
        <v>244406.34317494548</v>
      </c>
      <c r="D67" s="447">
        <f t="shared" ref="D67:D71" ca="1" si="9">SUMIF(G:G,60,K:K)</f>
        <v>61519.94433278319</v>
      </c>
      <c r="E67" s="447">
        <f t="shared" ca="1" si="1"/>
        <v>1150947.4847861752</v>
      </c>
      <c r="F67" s="431"/>
      <c r="G67" s="459">
        <f t="shared" si="8"/>
        <v>5</v>
      </c>
      <c r="H67" s="459">
        <v>60</v>
      </c>
      <c r="I67" s="444">
        <f t="shared" ca="1" si="5"/>
        <v>4554992.7895384114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18979.136623076713</v>
      </c>
      <c r="L67" s="444">
        <f t="shared" ca="1" si="3"/>
        <v>4573971.9261614885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1150947.4847861752</v>
      </c>
      <c r="C68" s="447">
        <f t="shared" si="0"/>
        <v>244406.34317494548</v>
      </c>
      <c r="D68" s="447">
        <f t="shared" ca="1" si="9"/>
        <v>61519.94433278319</v>
      </c>
      <c r="E68" s="447">
        <f t="shared" ca="1" si="1"/>
        <v>968061.08594401297</v>
      </c>
      <c r="F68" s="431"/>
      <c r="G68" s="459">
        <f>G67+1</f>
        <v>6</v>
      </c>
      <c r="H68" s="459">
        <v>61</v>
      </c>
      <c r="I68" s="444">
        <f t="shared" ca="1" si="5"/>
        <v>4573971.9261614885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19058.216359006201</v>
      </c>
      <c r="L68" s="444">
        <f t="shared" ca="1" si="3"/>
        <v>4593030.1425204948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968061.08594401297</v>
      </c>
      <c r="C69" s="447">
        <f t="shared" si="0"/>
        <v>244406.34317494548</v>
      </c>
      <c r="D69" s="447">
        <f t="shared" ca="1" si="9"/>
        <v>61519.94433278319</v>
      </c>
      <c r="E69" s="447">
        <f t="shared" ca="1" si="1"/>
        <v>785174.68710185075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4593030.1425204948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19137.625593835393</v>
      </c>
      <c r="L69" s="444">
        <f t="shared" ca="1" si="3"/>
        <v>4612167.7681143302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785174.68710185075</v>
      </c>
      <c r="C70" s="447">
        <f t="shared" si="0"/>
        <v>244406.34317494548</v>
      </c>
      <c r="D70" s="447">
        <f t="shared" ca="1" si="9"/>
        <v>61519.94433278319</v>
      </c>
      <c r="E70" s="447">
        <f t="shared" ca="1" si="1"/>
        <v>602288.28825968853</v>
      </c>
      <c r="F70" s="431"/>
      <c r="G70" s="459">
        <f t="shared" si="10"/>
        <v>6</v>
      </c>
      <c r="H70" s="459">
        <v>63</v>
      </c>
      <c r="I70" s="444">
        <f t="shared" ca="1" si="5"/>
        <v>4612167.7681143302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19217.365700476377</v>
      </c>
      <c r="L70" s="444">
        <f t="shared" ca="1" si="3"/>
        <v>4631385.133814807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602288.28825968853</v>
      </c>
      <c r="C71" s="447">
        <f t="shared" si="0"/>
        <v>244406.34317494548</v>
      </c>
      <c r="D71" s="447">
        <f t="shared" ca="1" si="9"/>
        <v>61519.94433278319</v>
      </c>
      <c r="E71" s="447">
        <f t="shared" ca="1" si="1"/>
        <v>419401.88941752625</v>
      </c>
      <c r="F71" s="431"/>
      <c r="G71" s="459">
        <f t="shared" si="10"/>
        <v>6</v>
      </c>
      <c r="H71" s="459">
        <v>64</v>
      </c>
      <c r="I71" s="444">
        <f t="shared" ca="1" si="5"/>
        <v>4631385.133814807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19297.438057561696</v>
      </c>
      <c r="L71" s="444">
        <f t="shared" ca="1" si="3"/>
        <v>4650682.5718723685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4650682.5718723685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19377.8440494682</v>
      </c>
      <c r="L72" s="444">
        <f t="shared" ca="1" si="3"/>
        <v>4670060.4159218371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4670060.4159218371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19458.585066340987</v>
      </c>
      <c r="L73" s="444">
        <f t="shared" ca="1" si="3"/>
        <v>4689519.000988178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4689519.000988178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19539.662504117408</v>
      </c>
      <c r="L74" s="444">
        <f t="shared" ca="1" si="3"/>
        <v>4709058.663492295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4709058.663492295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19528.948199282153</v>
      </c>
      <c r="L75" s="444">
        <f t="shared" ca="1" si="3"/>
        <v>4706476.5160269989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4706476.5160269989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19518.189251510084</v>
      </c>
      <c r="L76" s="444">
        <f t="shared" ca="1" si="3"/>
        <v>4703883.6096139308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4703883.6096139308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19507.385474788967</v>
      </c>
      <c r="L77" s="444">
        <f t="shared" ca="1" si="3"/>
        <v>4701279.8994241413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4701279.8994241413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19496.536682331513</v>
      </c>
      <c r="L78" s="444">
        <f t="shared" ca="1" si="3"/>
        <v>4698665.3404418947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4698665.3404418947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19485.642686572151</v>
      </c>
      <c r="L79" s="444">
        <f t="shared" ca="1" si="3"/>
        <v>4696039.8874638882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4696039.8874638882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19474.70329916379</v>
      </c>
      <c r="L80" s="444">
        <f t="shared" ca="1" si="3"/>
        <v>4693403.4950984735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4693403.4950984735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19463.718330974563</v>
      </c>
      <c r="L81" s="444">
        <f t="shared" ca="1" si="3"/>
        <v>4690756.1177648697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4690756.1177648697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19452.687592084545</v>
      </c>
      <c r="L82" s="444">
        <f t="shared" ca="1" si="3"/>
        <v>4688097.7096923757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4688097.7096923757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19441.610891782489</v>
      </c>
      <c r="L83" s="444">
        <f t="shared" ca="1" si="3"/>
        <v>4685428.2249195799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4685428.2249195799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19430.488038562507</v>
      </c>
      <c r="L84" s="444">
        <f t="shared" ca="1" si="3"/>
        <v>4682747.6172935637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4682747.6172935637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19419.31884012077</v>
      </c>
      <c r="L85" s="444">
        <f t="shared" ca="1" si="3"/>
        <v>4680055.8404691061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4680055.8404691061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19408.103103352198</v>
      </c>
      <c r="L86" s="444">
        <f t="shared" ca="1" si="3"/>
        <v>4677352.8479078794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4677352.8479078794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19396.840634347085</v>
      </c>
      <c r="L87" s="444">
        <f t="shared" ca="1" si="3"/>
        <v>4674638.5928776478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4674638.5928776478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19385.53123838779</v>
      </c>
      <c r="L88" s="444">
        <f t="shared" ca="1" si="3"/>
        <v>4671913.0284514567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4671913.0284514567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19374.174719945324</v>
      </c>
      <c r="L89" s="444">
        <f t="shared" ca="1" si="3"/>
        <v>4669176.1075068237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4669176.1075068237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19362.770882676021</v>
      </c>
      <c r="L90" s="444">
        <f t="shared" ca="1" si="3"/>
        <v>4666427.7827249216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4666427.7827249216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19351.319529418095</v>
      </c>
      <c r="L91" s="444">
        <f t="shared" ca="1" si="3"/>
        <v>4663668.006589761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4663668.006589761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19339.820462188261</v>
      </c>
      <c r="L92" s="444">
        <f t="shared" ca="1" si="3"/>
        <v>4660896.7313873712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4660896.7313873712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19328.273482178301</v>
      </c>
      <c r="L93" s="444">
        <f t="shared" ca="1" si="3"/>
        <v>4658113.909204971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4658113.909204971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19316.678389751636</v>
      </c>
      <c r="L94" s="444">
        <f t="shared" ca="1" si="3"/>
        <v>4655319.4919301439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4655319.4919301439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19305.034984439855</v>
      </c>
      <c r="L95" s="444">
        <f t="shared" ca="1" si="3"/>
        <v>4652513.431250005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4652513.431250005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19293.343064939276</v>
      </c>
      <c r="L96" s="444">
        <f t="shared" ca="1" si="3"/>
        <v>4649695.6786503661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4649695.6786503661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19281.60242910745</v>
      </c>
      <c r="L97" s="444">
        <f t="shared" ca="1" si="3"/>
        <v>4646866.1854148954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4646866.1854148954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19269.812873959654</v>
      </c>
      <c r="L98" s="444">
        <f t="shared" ca="1" si="3"/>
        <v>4644024.9026242765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4644024.9026242765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19257.974195665407</v>
      </c>
      <c r="L99" s="444">
        <f t="shared" ca="1" si="3"/>
        <v>4641171.7811553637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4641171.7811553637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19246.086189544938</v>
      </c>
      <c r="L100" s="444">
        <f t="shared" ca="1" si="3"/>
        <v>4638306.7716803299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4638306.7716803299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19234.148650065632</v>
      </c>
      <c r="L101" s="444">
        <f t="shared" ca="1" si="3"/>
        <v>4635429.8246658174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4635429.8246658174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19222.161370838494</v>
      </c>
      <c r="L102" s="444">
        <f t="shared" ca="1" si="3"/>
        <v>4632540.890372077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4632540.890372077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19210.124144614576</v>
      </c>
      <c r="L103" s="444">
        <f t="shared" ca="1" si="3"/>
        <v>4629639.9188521132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4629639.9188521132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19198.036763281394</v>
      </c>
      <c r="L104" s="444">
        <f t="shared" ca="1" si="3"/>
        <v>4626726.8599508163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4626726.8599508163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19193.165269525991</v>
      </c>
      <c r="L105" s="444">
        <f t="shared" ca="1" si="3"/>
        <v>4625552.8299557632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4625552.8299557632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19188.273477879935</v>
      </c>
      <c r="L106" s="444">
        <f t="shared" ca="1" si="3"/>
        <v>4624373.9081690647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4624373.9081690647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19183.361303768692</v>
      </c>
      <c r="L107" s="444">
        <f t="shared" ca="1" si="3"/>
        <v>4623190.0742082549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4623190.0742082549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19178.428662265316</v>
      </c>
      <c r="L108" s="444">
        <f t="shared" ca="1" si="3"/>
        <v>4622001.3076059418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4622001.3076059418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19173.475468089011</v>
      </c>
      <c r="L109" s="444">
        <f t="shared" ca="1" si="3"/>
        <v>4620807.5878094519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4620807.5878094519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19168.501635603636</v>
      </c>
      <c r="L110" s="444">
        <f t="shared" ca="1" si="3"/>
        <v>4619608.8941804767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4619608.8941804767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19163.507078816241</v>
      </c>
      <c r="L111" s="444">
        <f t="shared" ca="1" si="3"/>
        <v>4618405.2059947141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4618405.2059947141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19158.491711375562</v>
      </c>
      <c r="L112" s="444">
        <f t="shared" ca="1" si="3"/>
        <v>4617196.5024415106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4617196.5024415106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19153.455446570548</v>
      </c>
      <c r="L113" s="444">
        <f t="shared" ca="1" si="3"/>
        <v>4615982.7626235019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4615982.7626235019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19148.398197328846</v>
      </c>
      <c r="L114" s="444">
        <f t="shared" ca="1" si="3"/>
        <v>4614763.9655562518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4614763.9655562518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19143.319876215304</v>
      </c>
      <c r="L115" s="444">
        <f t="shared" ca="1" si="3"/>
        <v>4613540.0901678884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4613540.0901678884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19138.220395430457</v>
      </c>
      <c r="L116" s="444">
        <f t="shared" ca="1" si="3"/>
        <v>4612311.1152987406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4612311.1152987406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19133.099666809008</v>
      </c>
      <c r="L117" s="444">
        <f t="shared" ca="1" si="3"/>
        <v>4611077.0197009705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4611077.0197009705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19127.9576018183</v>
      </c>
      <c r="L118" s="444">
        <f t="shared" ca="1" si="3"/>
        <v>4609837.78203821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4609837.78203821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19122.794111556796</v>
      </c>
      <c r="L119" s="444">
        <f t="shared" ca="1" si="3"/>
        <v>4608593.3808851875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4608593.3808851875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19117.609106752538</v>
      </c>
      <c r="L120" s="444">
        <f t="shared" ca="1" si="3"/>
        <v>4607343.7947273608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4607343.7947273608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19112.402497761592</v>
      </c>
      <c r="L121" s="444">
        <f t="shared" ca="1" si="3"/>
        <v>4606089.0019605439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4606089.0019605439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19107.17419456652</v>
      </c>
      <c r="L122" s="444">
        <f t="shared" ca="1" si="3"/>
        <v>4604828.980890532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4604828.980890532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19101.924106774804</v>
      </c>
      <c r="L123" s="444">
        <f t="shared" ca="1" si="3"/>
        <v>4603563.7097327281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4603563.7097327281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19096.652143617288</v>
      </c>
      <c r="L124" s="444">
        <f t="shared" ca="1" si="3"/>
        <v>4602293.1666117664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4602293.1666117664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19091.358213946616</v>
      </c>
      <c r="L125" s="444">
        <f t="shared" ca="1" si="3"/>
        <v>4601017.3295611339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4601017.3295611339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19086.042226235644</v>
      </c>
      <c r="L126" s="444">
        <f t="shared" ca="1" si="3"/>
        <v>4599736.1765227905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4599736.1765227905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19080.704088575883</v>
      </c>
      <c r="L127" s="444">
        <f t="shared" ca="1" si="3"/>
        <v>4598449.6853467878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4598449.6853467878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19075.343708675871</v>
      </c>
      <c r="L128" s="444">
        <f t="shared" ca="1" si="3"/>
        <v>4597157.8337908853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4597157.8337908853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19069.960993859611</v>
      </c>
      <c r="L129" s="444">
        <f t="shared" ca="1" si="3"/>
        <v>4595860.5995201664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4595860.5995201664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19064.55585106495</v>
      </c>
      <c r="L130" s="444">
        <f t="shared" ca="1" si="3"/>
        <v>4594557.9601066522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4594557.9601066522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19059.128186841972</v>
      </c>
      <c r="L131" s="444">
        <f t="shared" ca="1" si="3"/>
        <v>4593249.8930289159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4593249.8930289159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19053.677907351404</v>
      </c>
      <c r="L132" s="444">
        <f t="shared" ca="1" si="3"/>
        <v>4591936.3756716885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4591936.3756716885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19048.204918362957</v>
      </c>
      <c r="L133" s="444">
        <f t="shared" ca="1" si="3"/>
        <v>4590617.3853254728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4590617.3853254728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19042.709125253725</v>
      </c>
      <c r="L134" s="444">
        <f t="shared" ca="1" si="3"/>
        <v>4589292.8991861474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4589292.8991861474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19037.190433006537</v>
      </c>
      <c r="L135" s="444">
        <f t="shared" ca="1" si="3"/>
        <v>4587962.8943545753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4587962.8943545753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19031.648746208317</v>
      </c>
      <c r="L136" s="444">
        <f t="shared" ca="1" si="3"/>
        <v>4586627.3478362048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4586627.3478362048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19026.083969048443</v>
      </c>
      <c r="L137" s="444">
        <f t="shared" ca="1" si="3"/>
        <v>4585286.2365406742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4585286.2365406742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19020.496005317065</v>
      </c>
      <c r="L138" s="444">
        <f t="shared" ca="1" si="3"/>
        <v>4583939.5372814126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4583939.5372814126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19014.884758403474</v>
      </c>
      <c r="L139" s="444">
        <f t="shared" ca="1" si="3"/>
        <v>4582587.2267752374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4582587.2267752374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19009.250131294411</v>
      </c>
      <c r="L140" s="444">
        <f t="shared" ca="1" si="3"/>
        <v>4581229.2816419527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4581229.2816419527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19003.592026572391</v>
      </c>
      <c r="L141" s="444">
        <f t="shared" ca="1" si="3"/>
        <v>4579865.6784039466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4579865.6784039466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18997.910346414032</v>
      </c>
      <c r="L142" s="444">
        <f t="shared" ca="1" si="3"/>
        <v>4578496.3934857817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4578496.3934857817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18992.204992588344</v>
      </c>
      <c r="L143" s="444">
        <f t="shared" ca="1" si="3"/>
        <v>4577121.4032137915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4577121.4032137915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18986.475866455054</v>
      </c>
      <c r="L144" s="444">
        <f t="shared" ca="1" si="3"/>
        <v>4575740.6838156674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4575740.6838156674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18980.722868962868</v>
      </c>
      <c r="L145" s="444">
        <f t="shared" ca="1" si="3"/>
        <v>4574354.2114200518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4574354.2114200518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18974.945900647803</v>
      </c>
      <c r="L146" s="444">
        <f t="shared" ca="1" si="3"/>
        <v>4572961.9620561209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4572961.9620561209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18969.144861631426</v>
      </c>
      <c r="L147" s="444">
        <f t="shared" ca="1" si="3"/>
        <v>4571563.9116531732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4571563.9116531732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18963.319651619142</v>
      </c>
      <c r="L148" s="444">
        <f t="shared" ca="1" si="3"/>
        <v>4570160.0360402139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4570160.0360402139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18957.470169898479</v>
      </c>
      <c r="L149" s="444">
        <f t="shared" ca="1" si="3"/>
        <v>4568750.3109455332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4568750.3109455332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18951.596315337309</v>
      </c>
      <c r="L150" s="444">
        <f t="shared" ca="1" si="3"/>
        <v>4567334.7119962918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4567334.7119962918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18945.697986382136</v>
      </c>
      <c r="L151" s="444">
        <f t="shared" ca="1" si="3"/>
        <v>4565913.214718095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4565913.214718095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18939.775081056316</v>
      </c>
      <c r="L152" s="444">
        <f t="shared" ca="1" si="3"/>
        <v>4564485.7945345724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4564485.7945345724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18933.827496958307</v>
      </c>
      <c r="L153" s="444">
        <f t="shared" ca="1" si="3"/>
        <v>4563052.4267669516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4563052.4267669516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18927.855131259887</v>
      </c>
      <c r="L154" s="444">
        <f t="shared" ca="1" si="3"/>
        <v>4561613.0866336329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4561613.0866336329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18921.857880704392</v>
      </c>
      <c r="L155" s="444">
        <f t="shared" ca="1" si="3"/>
        <v>4560167.7492497582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4560167.7492497582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18915.835641604914</v>
      </c>
      <c r="L156" s="444">
        <f t="shared" ca="1" si="3"/>
        <v>4558716.3896267843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4558716.3896267843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18909.788309842523</v>
      </c>
      <c r="L157" s="444">
        <f t="shared" ca="1" si="3"/>
        <v>4557258.9826720478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4557258.9826720478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18903.715780864455</v>
      </c>
      <c r="L158" s="444">
        <f t="shared" ca="1" si="3"/>
        <v>4555795.5031883335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4555795.5031883335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18897.61794968231</v>
      </c>
      <c r="L159" s="444">
        <f t="shared" ca="1" si="3"/>
        <v>4554325.925873437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4554325.925873437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18891.494710870244</v>
      </c>
      <c r="L160" s="444">
        <f t="shared" ca="1" si="3"/>
        <v>4552850.2253197283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4552850.2253197283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18885.345958563121</v>
      </c>
      <c r="L161" s="444">
        <f t="shared" ca="1" si="3"/>
        <v>4551368.376013713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4551368.376013713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18879.171586454726</v>
      </c>
      <c r="L162" s="444">
        <f t="shared" ca="1" si="3"/>
        <v>4549880.352335589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4549880.352335589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18872.971487795876</v>
      </c>
      <c r="L163" s="444">
        <f t="shared" ca="1" si="3"/>
        <v>4548386.1285588061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4548386.1285588061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18866.745555392612</v>
      </c>
      <c r="L164" s="444">
        <f t="shared" ca="1" si="3"/>
        <v>4546885.6788496198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4546885.6788496198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18860.493681604337</v>
      </c>
      <c r="L165" s="444">
        <f t="shared" ca="1" si="3"/>
        <v>4545378.9772666451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4545378.9772666451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18854.215758341943</v>
      </c>
      <c r="L166" s="444">
        <f t="shared" ca="1" si="3"/>
        <v>4543865.9977604086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4543865.9977604086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18847.911677065957</v>
      </c>
      <c r="L167" s="444">
        <f t="shared" ca="1" si="3"/>
        <v>4542346.714172896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4542346.714172896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18841.581328784654</v>
      </c>
      <c r="L168" s="444">
        <f t="shared" ca="1" si="3"/>
        <v>4540821.1002371022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4540821.1002371022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18835.224604052182</v>
      </c>
      <c r="L169" s="444">
        <f t="shared" ca="1" si="3"/>
        <v>4539289.1295765759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4539289.1295765759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18828.841392966653</v>
      </c>
      <c r="L170" s="444">
        <f t="shared" ca="1" si="3"/>
        <v>4537750.7757049641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4537750.7757049641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18822.431585168273</v>
      </c>
      <c r="L171" s="444">
        <f t="shared" ca="1" si="3"/>
        <v>4536206.0120255537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4536206.0120255537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18815.995069837394</v>
      </c>
      <c r="L172" s="444">
        <f t="shared" ca="1" si="3"/>
        <v>4534654.8118308121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4534654.8118308121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18809.531735692639</v>
      </c>
      <c r="L173" s="444">
        <f t="shared" ca="1" si="3"/>
        <v>4533097.1483019255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4533097.1483019255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18803.041470988945</v>
      </c>
      <c r="L174" s="444">
        <f t="shared" ca="1" si="3"/>
        <v>4531532.9945083354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4531532.9945083354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18796.524163515653</v>
      </c>
      <c r="L175" s="444">
        <f t="shared" ca="1" si="3"/>
        <v>4529962.3234072719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4529962.3234072719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18789.979700594555</v>
      </c>
      <c r="L176" s="444">
        <f t="shared" ca="1" si="3"/>
        <v>4528385.1078432873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4528385.1078432873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18783.407969077951</v>
      </c>
      <c r="L177" s="444">
        <f t="shared" ca="1" si="3"/>
        <v>4526801.3205477865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4526801.3205477865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18776.808855346699</v>
      </c>
      <c r="L178" s="444">
        <f t="shared" ca="1" si="3"/>
        <v>4525210.9341385541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4525210.9341385541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18770.182245308231</v>
      </c>
      <c r="L179" s="444">
        <f t="shared" ca="1" si="3"/>
        <v>4523613.9211192839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4523613.9211192839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18763.528024394604</v>
      </c>
      <c r="L180" s="444">
        <f t="shared" ca="1" si="3"/>
        <v>4522010.2538791001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4522010.2538791001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18756.846077560505</v>
      </c>
      <c r="L181" s="444">
        <f t="shared" ca="1" si="3"/>
        <v>4520399.9046920817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4520399.9046920817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18750.136289281261</v>
      </c>
      <c r="L182" s="444">
        <f t="shared" ca="1" si="3"/>
        <v>4518782.8457167838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4518782.8457167838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18743.398543550855</v>
      </c>
      <c r="L183" s="444">
        <f t="shared" ca="1" si="3"/>
        <v>4517159.0489957556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4517159.0489957556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18736.632723879902</v>
      </c>
      <c r="L184" s="444">
        <f t="shared" ca="1" si="3"/>
        <v>4515528.4864550568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4515528.4864550568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18729.838713293659</v>
      </c>
      <c r="L185" s="444">
        <f t="shared" ca="1" si="3"/>
        <v>4513891.1299037719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4513891.1299037719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18723.01639432997</v>
      </c>
      <c r="L186" s="444">
        <f t="shared" ca="1" si="3"/>
        <v>4512246.9510335233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4512246.9510335233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18716.16564903727</v>
      </c>
      <c r="L187" s="444">
        <f t="shared" ca="1" si="3"/>
        <v>4510595.9214179814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4510595.9214179814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18709.286358972509</v>
      </c>
      <c r="L188" s="444">
        <f t="shared" ca="1" si="3"/>
        <v>4508938.0125123747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4508938.0125123747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18702.37840519915</v>
      </c>
      <c r="L189" s="444">
        <f t="shared" ca="1" si="3"/>
        <v>4507273.1956529953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4507273.1956529953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18695.441668285068</v>
      </c>
      <c r="L190" s="444">
        <f t="shared" ca="1" si="3"/>
        <v>4505601.4420567015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4505601.4420567015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18688.476028300513</v>
      </c>
      <c r="L191" s="444">
        <f t="shared" ca="1" si="3"/>
        <v>4503922.7228204235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4503922.7228204235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18681.48136481602</v>
      </c>
      <c r="L192" s="444">
        <f t="shared" ca="1" si="3"/>
        <v>4502237.0089206612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4502237.0089206612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18674.457556900343</v>
      </c>
      <c r="L193" s="444">
        <f t="shared" ca="1" si="3"/>
        <v>4500544.2712129829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4500544.2712129829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18667.404483118349</v>
      </c>
      <c r="L194" s="444">
        <f t="shared" ca="1" si="3"/>
        <v>4498844.4804315222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4498844.4804315222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18660.322021528929</v>
      </c>
      <c r="L195" s="444">
        <f t="shared" ca="1" si="3"/>
        <v>4497137.6071884725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4497137.6071884725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18653.21004968289</v>
      </c>
      <c r="L196" s="444">
        <f t="shared" ca="1" si="3"/>
        <v>4495423.621973577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4495423.621973577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18646.068444620825</v>
      </c>
      <c r="L197" s="444">
        <f t="shared" ca="1" si="3"/>
        <v>4493702.495153619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4493702.495153619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18638.897082871001</v>
      </c>
      <c r="L198" s="444">
        <f t="shared" ca="1" si="3"/>
        <v>4491974.196971911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4491974.196971911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18631.695840447217</v>
      </c>
      <c r="L199" s="444">
        <f t="shared" ca="1" si="3"/>
        <v>4490238.6975477794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4490238.6975477794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18624.464592846671</v>
      </c>
      <c r="L200" s="444">
        <f t="shared" ca="1" si="3"/>
        <v>4488495.9668760477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4488495.9668760477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18617.203215047786</v>
      </c>
      <c r="L201" s="444">
        <f t="shared" ca="1" si="3"/>
        <v>4486745.9748265166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4486745.9748265166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18609.911581508073</v>
      </c>
      <c r="L202" s="444">
        <f t="shared" ca="1" si="3"/>
        <v>4484988.6911434457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4484988.6911434457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18602.589566161943</v>
      </c>
      <c r="L203" s="444">
        <f t="shared" ca="1" si="3"/>
        <v>4483224.0854450287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4483224.0854450287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18595.237042418543</v>
      </c>
      <c r="L204" s="444">
        <f t="shared" ca="1" si="3"/>
        <v>4481452.1272228686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4481452.1272228686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18587.85388315954</v>
      </c>
      <c r="L205" s="444">
        <f t="shared" ca="1" si="3"/>
        <v>4479672.7858414492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4479672.7858414492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18580.43996073696</v>
      </c>
      <c r="L206" s="444">
        <f t="shared" ca="1" si="3"/>
        <v>4477886.0305376071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4477886.0305376071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18572.995146970952</v>
      </c>
      <c r="L207" s="444">
        <f t="shared" ca="1" si="3"/>
        <v>4476091.8304199995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4476091.8304199995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18565.519313147586</v>
      </c>
      <c r="L208" s="444">
        <f t="shared" ca="1" si="3"/>
        <v>4474290.154468568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4474290.154468568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18558.012330016623</v>
      </c>
      <c r="L209" s="444">
        <f t="shared" ca="1" si="3"/>
        <v>4472480.9715340063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4472480.9715340063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18550.474067789281</v>
      </c>
      <c r="L210" s="444">
        <f t="shared" ca="1" si="3"/>
        <v>4470664.250337217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4470664.250337217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18542.904396135993</v>
      </c>
      <c r="L211" s="444">
        <f t="shared" ca="1" si="3"/>
        <v>4468839.9594687745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4468839.9594687745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18535.303184184148</v>
      </c>
      <c r="L212" s="444">
        <f t="shared" ca="1" si="3"/>
        <v>4467008.0673883799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4467008.0673883799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18527.670300515838</v>
      </c>
      <c r="L213" s="444">
        <f t="shared" ca="1" si="3"/>
        <v>4465168.5424243174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4465168.5424243174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18520.005613165577</v>
      </c>
      <c r="L214" s="444">
        <f t="shared" ca="1" si="3"/>
        <v>4463321.3527729046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4463321.3527729046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18512.308989618024</v>
      </c>
      <c r="L215" s="444">
        <f t="shared" ca="1" si="3"/>
        <v>4461466.4664979437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4461466.4664979437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18504.580296805689</v>
      </c>
      <c r="L216" s="444">
        <f t="shared" ca="1" si="3"/>
        <v>4459603.851530171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4459603.851530171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18496.819401106633</v>
      </c>
      <c r="L217" s="444">
        <f t="shared" ca="1" si="3"/>
        <v>4457733.475666699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4457733.475666699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18489.026168342167</v>
      </c>
      <c r="L218" s="444">
        <f t="shared" ca="1" si="3"/>
        <v>4455855.306570462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4455855.306570462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18481.200463774512</v>
      </c>
      <c r="L219" s="444">
        <f t="shared" ca="1" si="3"/>
        <v>4453969.3117696578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4453969.3117696578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18473.342152104495</v>
      </c>
      <c r="L220" s="444">
        <f t="shared" ca="1" si="3"/>
        <v>4452075.4586571837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4452075.4586571837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18465.451097469188</v>
      </c>
      <c r="L221" s="444">
        <f t="shared" ca="1" si="3"/>
        <v>4450173.7144900737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4450173.7144900737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18457.527163439561</v>
      </c>
      <c r="L222" s="444">
        <f t="shared" ca="1" si="3"/>
        <v>4448264.0463889344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4448264.0463889344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18449.570213018149</v>
      </c>
      <c r="L223" s="444">
        <f t="shared" ca="1" si="3"/>
        <v>4446346.4213373736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4446346.4213373736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18441.580108636645</v>
      </c>
      <c r="L224" s="444">
        <f t="shared" ca="1" si="3"/>
        <v>4444420.8061814317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4444420.8061814317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18433.556712153553</v>
      </c>
      <c r="L225" s="444">
        <f t="shared" ca="1" si="3"/>
        <v>4442487.1676290063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4442487.1676290063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18425.499884851783</v>
      </c>
      <c r="L226" s="444">
        <f t="shared" ca="1" si="3"/>
        <v>4440545.4722492797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4440545.4722492797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18417.409487436253</v>
      </c>
      <c r="L227" s="444">
        <f t="shared" ca="1" si="3"/>
        <v>4438595.6864721375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4438595.6864721375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18409.285380031495</v>
      </c>
      <c r="L228" s="444">
        <f t="shared" ca="1" si="3"/>
        <v>4436637.7765875906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4436637.7765875906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18401.127422179216</v>
      </c>
      <c r="L229" s="444">
        <f t="shared" ca="1" si="3"/>
        <v>4434671.7087451909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4434671.7087451909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18392.935472835885</v>
      </c>
      <c r="L230" s="444">
        <f t="shared" ca="1" si="3"/>
        <v>4432697.4489534479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4432697.4489534479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18384.709390370288</v>
      </c>
      <c r="L231" s="444">
        <f t="shared" ca="1" si="3"/>
        <v>4430714.9630792392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4430714.9630792392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18376.449032561086</v>
      </c>
      <c r="L232" s="444">
        <f t="shared" ca="1" si="3"/>
        <v>4428724.2168472214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4428724.2168472214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18368.154256594345</v>
      </c>
      <c r="L233" s="444">
        <f t="shared" ca="1" si="3"/>
        <v>4426725.1758392369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4426725.1758392369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18359.824919061077</v>
      </c>
      <c r="L234" s="444">
        <f t="shared" ca="1" si="3"/>
        <v>4424717.8054937189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4424717.8054937189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18351.460875954752</v>
      </c>
      <c r="L235" s="444">
        <f t="shared" ca="1" si="3"/>
        <v>4422702.0711050946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4422702.0711050946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18343.061982668816</v>
      </c>
      <c r="L236" s="444">
        <f t="shared" ca="1" si="3"/>
        <v>4420677.9378231848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4420677.9378231848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18334.62809399419</v>
      </c>
      <c r="L237" s="444">
        <f t="shared" ca="1" si="3"/>
        <v>4418645.3706526002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4418645.3706526002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18326.159064116757</v>
      </c>
      <c r="L238" s="444">
        <f t="shared" ca="1" si="3"/>
        <v>4416604.3344521383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4416604.3344521383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18317.654746614829</v>
      </c>
      <c r="L239" s="444">
        <f t="shared" ca="1" si="3"/>
        <v>4414554.7939341739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4414554.7939341739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18309.114994456646</v>
      </c>
      <c r="L240" s="444">
        <f t="shared" ca="1" si="3"/>
        <v>4412496.7136640521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4412496.7136640521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18300.539659997805</v>
      </c>
      <c r="L241" s="444">
        <f t="shared" ca="1" si="3"/>
        <v>4410430.0580594707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4410430.0580594707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18291.928594978715</v>
      </c>
      <c r="L242" s="444">
        <f t="shared" ca="1" si="3"/>
        <v>4408354.7913898705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4408354.7913898705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18283.281650522047</v>
      </c>
      <c r="L243" s="444">
        <f t="shared" ca="1" si="3"/>
        <v>4406270.8777758135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4406270.8777758135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18274.598677130143</v>
      </c>
      <c r="L244" s="444">
        <f t="shared" ca="1" si="3"/>
        <v>4404178.2811883651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4404178.2811883651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18265.879524682441</v>
      </c>
      <c r="L245" s="444">
        <f t="shared" ca="1" si="3"/>
        <v>4402076.9654484689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4402076.9654484689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18257.124042432875</v>
      </c>
      <c r="L246" s="444">
        <f t="shared" ca="1" si="3"/>
        <v>4399966.8942263229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4399966.8942263229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18248.332079007268</v>
      </c>
      <c r="L247" s="444">
        <f t="shared" ca="1" si="3"/>
        <v>4397848.0310407514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4397848.0310407514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18239.50348240072</v>
      </c>
      <c r="L248" s="444">
        <f t="shared" ca="1" si="3"/>
        <v>4395720.339258573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4395720.339258573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18230.638099974974</v>
      </c>
      <c r="L249" s="444">
        <f t="shared" ca="1" si="3"/>
        <v>4393583.7820939692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4393583.7820939692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18221.735778455793</v>
      </c>
      <c r="L250" s="444">
        <f t="shared" ca="1" si="3"/>
        <v>4391438.322607846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4391438.322607846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18212.79636393028</v>
      </c>
      <c r="L251" s="444">
        <f t="shared" ca="1" si="3"/>
        <v>4389283.9237071974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4389283.9237071974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18203.819701844244</v>
      </c>
      <c r="L252" s="444">
        <f t="shared" ca="1" si="3"/>
        <v>4387120.5481444625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4387120.5481444625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18194.805636999514</v>
      </c>
      <c r="L253" s="444">
        <f t="shared" ca="1" si="3"/>
        <v>4384948.1585168829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4384948.1585168829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18185.754013551268</v>
      </c>
      <c r="L254" s="444">
        <f t="shared" ca="1" si="3"/>
        <v>4382766.7172658555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4382766.7172658555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18176.664675005319</v>
      </c>
      <c r="L255" s="444">
        <f t="shared" ca="1" si="3"/>
        <v>4380576.1866762824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4380576.1866762824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18167.537464215431</v>
      </c>
      <c r="L256" s="444">
        <f t="shared" ca="1" si="3"/>
        <v>4378376.5288759191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4378376.5288759191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18158.372223380586</v>
      </c>
      <c r="L257" s="444">
        <f t="shared" ca="1" si="3"/>
        <v>4376167.7058347212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4376167.7058347212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18149.16879404226</v>
      </c>
      <c r="L258" s="444">
        <f t="shared" ca="1" si="3"/>
        <v>4373949.6793641848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4373949.6793641848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18139.927017081693</v>
      </c>
      <c r="L259" s="444">
        <f t="shared" ca="1" si="3"/>
        <v>4371722.4111166876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4371722.4111166876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18130.646732717119</v>
      </c>
      <c r="L260" s="444">
        <f t="shared" ca="1" si="3"/>
        <v>4369485.8625848256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4369485.8625848256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18121.327780501029</v>
      </c>
      <c r="L261" s="444">
        <f t="shared" ca="1" si="3"/>
        <v>4367239.9951007478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4367239.9951007478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18111.969999317371</v>
      </c>
      <c r="L262" s="444">
        <f t="shared" ca="1" si="3"/>
        <v>4364984.7698354861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4364984.7698354861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18102.57322737878</v>
      </c>
      <c r="L263" s="444">
        <f t="shared" ref="L263:L517" ca="1" si="28">I263-J263+K263</f>
        <v>4362720.1477982858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4362720.1477982858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18093.137302223779</v>
      </c>
      <c r="L264" s="444">
        <f t="shared" ca="1" si="28"/>
        <v>4360446.0898359306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4360446.0898359306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18083.662060713967</v>
      </c>
      <c r="L265" s="444">
        <f t="shared" ca="1" si="28"/>
        <v>4358162.5566320661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4358162.5566320661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18074.147339031198</v>
      </c>
      <c r="L266" s="444">
        <f t="shared" ca="1" si="28"/>
        <v>4355869.5087065184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4355869.5087065184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18064.592972674749</v>
      </c>
      <c r="L267" s="444">
        <f t="shared" ca="1" si="28"/>
        <v>4353566.9064146141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4353566.9064146141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18054.99879645848</v>
      </c>
      <c r="L268" s="444">
        <f t="shared" ca="1" si="28"/>
        <v>4351254.7099464936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4351254.7099464936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18045.364644507979</v>
      </c>
      <c r="L269" s="444">
        <f t="shared" ca="1" si="28"/>
        <v>4348932.8793264227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4348932.8793264227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18035.690350257682</v>
      </c>
      <c r="L270" s="444">
        <f t="shared" ca="1" si="28"/>
        <v>4346601.3744121017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4346601.3744121017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18025.975746448014</v>
      </c>
      <c r="L271" s="444">
        <f t="shared" ca="1" si="28"/>
        <v>4344260.154893971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4344260.154893971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18016.220665122466</v>
      </c>
      <c r="L272" s="444">
        <f t="shared" ca="1" si="28"/>
        <v>4341909.1802945146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4341909.1802945146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18006.424937624732</v>
      </c>
      <c r="L273" s="444">
        <f t="shared" ca="1" si="28"/>
        <v>4339548.4099675603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4339548.4099675603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17996.588394595758</v>
      </c>
      <c r="L274" s="444">
        <f t="shared" ca="1" si="28"/>
        <v>4337177.8030975768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4337177.8030975768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17986.710865970825</v>
      </c>
      <c r="L275" s="444">
        <f t="shared" ca="1" si="28"/>
        <v>4334797.3186989687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4334797.3186989687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17976.792180976623</v>
      </c>
      <c r="L276" s="444">
        <f t="shared" ca="1" si="28"/>
        <v>4332406.9156153668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4332406.9156153668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17966.832168128283</v>
      </c>
      <c r="L277" s="444">
        <f t="shared" ca="1" si="28"/>
        <v>4330006.5525189163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4330006.5525189163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17956.830655226408</v>
      </c>
      <c r="L278" s="444">
        <f t="shared" ca="1" si="28"/>
        <v>4327596.187909564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4327596.187909564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17946.787469354105</v>
      </c>
      <c r="L279" s="444">
        <f t="shared" ca="1" si="28"/>
        <v>4325175.7801143397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4325175.7801143397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17936.702436874002</v>
      </c>
      <c r="L280" s="444">
        <f t="shared" ca="1" si="28"/>
        <v>4322745.2872866346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4322745.2872866346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17926.575383425232</v>
      </c>
      <c r="L281" s="444">
        <f t="shared" ca="1" si="28"/>
        <v>4320304.6674054815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4320304.6674054815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17916.406133920427</v>
      </c>
      <c r="L282" s="444">
        <f t="shared" ca="1" si="28"/>
        <v>4317853.8782748235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4317853.8782748235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17906.194512542686</v>
      </c>
      <c r="L283" s="444">
        <f t="shared" ca="1" si="28"/>
        <v>4315392.8775227871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4315392.8775227871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17895.940342742535</v>
      </c>
      <c r="L284" s="444">
        <f t="shared" ca="1" si="28"/>
        <v>4312921.6226009512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4312921.6226009512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17885.643447234885</v>
      </c>
      <c r="L285" s="444">
        <f t="shared" ca="1" si="28"/>
        <v>4310440.0707836077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4310440.0707836077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17875.303647995952</v>
      </c>
      <c r="L286" s="444">
        <f t="shared" ca="1" si="28"/>
        <v>4307948.1791670248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4307948.1791670248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17864.920766260191</v>
      </c>
      <c r="L287" s="444">
        <f t="shared" ca="1" si="28"/>
        <v>4305445.9046687065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4305445.9046687065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17854.494622517199</v>
      </c>
      <c r="L288" s="444">
        <f t="shared" ca="1" si="28"/>
        <v>4302933.204026645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4302933.204026645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17844.02503650861</v>
      </c>
      <c r="L289" s="444">
        <f t="shared" ca="1" si="28"/>
        <v>4300410.0337985745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4300410.0337985745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17833.511827224982</v>
      </c>
      <c r="L290" s="444">
        <f t="shared" ca="1" si="28"/>
        <v>4297876.3503612205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4297876.3503612205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17822.954812902673</v>
      </c>
      <c r="L291" s="444">
        <f t="shared" ca="1" si="28"/>
        <v>4295332.1099095447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4295332.1099095447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17812.35381102069</v>
      </c>
      <c r="L292" s="444">
        <f t="shared" ca="1" si="28"/>
        <v>4292777.2684559869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4292777.2684559869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17801.708638297532</v>
      </c>
      <c r="L293" s="444">
        <f t="shared" ca="1" si="28"/>
        <v>4290211.7818297055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4290211.7818297055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17791.019110688027</v>
      </c>
      <c r="L294" s="444">
        <f t="shared" ca="1" si="28"/>
        <v>4287635.6056758147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4287635.6056758147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17780.28504338015</v>
      </c>
      <c r="L295" s="444">
        <f t="shared" ca="1" si="28"/>
        <v>4285048.6954546161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4285048.6954546161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17769.506250791823</v>
      </c>
      <c r="L296" s="444">
        <f t="shared" ca="1" si="28"/>
        <v>4282451.0064408295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4282451.0064408295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17758.68254656771</v>
      </c>
      <c r="L297" s="444">
        <f t="shared" ca="1" si="28"/>
        <v>4279842.4937228188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4279842.4937228188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17747.813743576</v>
      </c>
      <c r="L298" s="444">
        <f t="shared" ca="1" si="28"/>
        <v>4277223.1122018164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4277223.1122018164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17736.899653905155</v>
      </c>
      <c r="L299" s="444">
        <f t="shared" ca="1" si="28"/>
        <v>4274592.8165911427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4274592.8165911427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17725.940088860683</v>
      </c>
      <c r="L300" s="444">
        <f t="shared" ca="1" si="28"/>
        <v>4271951.5614154246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4271951.5614154246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17714.934858961857</v>
      </c>
      <c r="L301" s="444">
        <f t="shared" ca="1" si="28"/>
        <v>4269299.3010098077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4269299.3010098077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17703.883773938454</v>
      </c>
      <c r="L302" s="444">
        <f t="shared" ca="1" si="28"/>
        <v>4266635.9895191677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4266635.9895191677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17692.786642727453</v>
      </c>
      <c r="L303" s="444">
        <f t="shared" ca="1" si="28"/>
        <v>4263961.5808973163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4263961.5808973163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17681.643273469741</v>
      </c>
      <c r="L304" s="444">
        <f t="shared" ca="1" si="28"/>
        <v>4261276.0289062075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4261276.0289062075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17670.453473506786</v>
      </c>
      <c r="L305" s="444">
        <f t="shared" ca="1" si="28"/>
        <v>4258579.2871151352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4258579.2871151352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17659.217049377319</v>
      </c>
      <c r="L306" s="444">
        <f t="shared" ca="1" si="28"/>
        <v>4255871.3088999335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4255871.3088999335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17647.933806813977</v>
      </c>
      <c r="L307" s="444">
        <f t="shared" ca="1" si="28"/>
        <v>4253152.0474421689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4253152.0474421689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17636.603550739957</v>
      </c>
      <c r="L308" s="444">
        <f t="shared" ca="1" si="28"/>
        <v>4250421.4557283297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4250421.4557283297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17625.226085265629</v>
      </c>
      <c r="L309" s="444">
        <f t="shared" ca="1" si="28"/>
        <v>4247679.4865490161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4247679.4865490161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17613.801213685154</v>
      </c>
      <c r="L310" s="444">
        <f t="shared" ca="1" si="28"/>
        <v>4244926.0924981227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4244926.0924981227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17602.328738473101</v>
      </c>
      <c r="L311" s="444">
        <f t="shared" ca="1" si="28"/>
        <v>4242161.2259720173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4242161.2259720173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17590.808461280994</v>
      </c>
      <c r="L312" s="444">
        <f t="shared" ca="1" si="28"/>
        <v>4239384.839168719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4239384.839168719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17579.240182933918</v>
      </c>
      <c r="L313" s="444">
        <f t="shared" ca="1" si="28"/>
        <v>4236596.8840870745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4236596.8840870745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17567.623703427067</v>
      </c>
      <c r="L314" s="444">
        <f t="shared" ca="1" si="28"/>
        <v>4233797.3125259224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4233797.3125259224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17555.958821922264</v>
      </c>
      <c r="L315" s="444">
        <f t="shared" ca="1" si="28"/>
        <v>4230986.0760832662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4230986.0760832662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17544.245336744531</v>
      </c>
      <c r="L316" s="444">
        <f t="shared" ca="1" si="28"/>
        <v>4228163.1261554323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4228163.1261554323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17532.483045378554</v>
      </c>
      <c r="L317" s="444">
        <f t="shared" ca="1" si="28"/>
        <v>4225328.4139362322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4225328.4139362322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17520.671744465224</v>
      </c>
      <c r="L318" s="444">
        <f t="shared" ca="1" si="28"/>
        <v>4222481.8904161183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4222481.8904161183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17508.811229798081</v>
      </c>
      <c r="L319" s="444">
        <f t="shared" ca="1" si="28"/>
        <v>4219623.5063813375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4219623.5063813375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17496.901296319829</v>
      </c>
      <c r="L320" s="444">
        <f t="shared" ca="1" si="28"/>
        <v>4216753.2124130782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4216753.2124130782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17484.941738118749</v>
      </c>
      <c r="L321" s="444">
        <f t="shared" ca="1" si="28"/>
        <v>4213870.9588866178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4213870.9588866178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17472.932348425165</v>
      </c>
      <c r="L322" s="444">
        <f t="shared" ca="1" si="28"/>
        <v>4210976.6959704645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4210976.6959704645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17460.872919607857</v>
      </c>
      <c r="L323" s="444">
        <f t="shared" ca="1" si="28"/>
        <v>4208070.3736254936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4208070.3736254936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17448.763243170481</v>
      </c>
      <c r="L324" s="444">
        <f t="shared" ca="1" si="28"/>
        <v>4205151.9416040853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4205151.9416040853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17436.603109747946</v>
      </c>
      <c r="L325" s="444">
        <f t="shared" ca="1" si="28"/>
        <v>4202221.3494492546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4202221.3494492546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17424.392309102812</v>
      </c>
      <c r="L326" s="444">
        <f t="shared" ca="1" si="28"/>
        <v>4199278.5464937789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4199278.5464937789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17412.130630121668</v>
      </c>
      <c r="L327" s="444">
        <f t="shared" ca="1" si="28"/>
        <v>4196323.4818593217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4196323.4818593217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17399.817860811429</v>
      </c>
      <c r="L328" s="444">
        <f t="shared" ca="1" si="28"/>
        <v>4193356.1044555544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4193356.1044555544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17387.45378829573</v>
      </c>
      <c r="L329" s="444">
        <f t="shared" ca="1" si="28"/>
        <v>4190376.3629792714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4190376.3629792714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17375.03819881122</v>
      </c>
      <c r="L330" s="444">
        <f t="shared" ca="1" si="28"/>
        <v>4187384.2059135037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4187384.2059135037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17362.570877703853</v>
      </c>
      <c r="L331" s="444">
        <f t="shared" ca="1" si="28"/>
        <v>4184379.5815266287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4184379.5815266287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17350.051609425209</v>
      </c>
      <c r="L332" s="444">
        <f t="shared" ca="1" si="28"/>
        <v>4181362.4378714752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4181362.4378714752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17337.480177528734</v>
      </c>
      <c r="L333" s="444">
        <f t="shared" ca="1" si="28"/>
        <v>4178332.7227844251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4178332.7227844251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17324.856364666026</v>
      </c>
      <c r="L334" s="444">
        <f t="shared" ca="1" si="28"/>
        <v>4175290.3838845124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4175290.3838845124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17312.179952583057</v>
      </c>
      <c r="L335" s="444">
        <f t="shared" ca="1" si="28"/>
        <v>4172235.3685725168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4172235.3685725168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17299.450722116406</v>
      </c>
      <c r="L336" s="444">
        <f t="shared" ca="1" si="28"/>
        <v>4169167.6240300545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4169167.6240300545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17286.668453189483</v>
      </c>
      <c r="L337" s="444">
        <f t="shared" ca="1" si="28"/>
        <v>4166087.0972186653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4166087.0972186653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17273.832924808692</v>
      </c>
      <c r="L338" s="444">
        <f t="shared" ca="1" si="28"/>
        <v>4162993.7348788953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4162993.7348788953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17260.943915059655</v>
      </c>
      <c r="L339" s="444">
        <f t="shared" ca="1" si="28"/>
        <v>4159887.4835293763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4159887.4835293763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17248.001201103321</v>
      </c>
      <c r="L340" s="444">
        <f t="shared" ca="1" si="28"/>
        <v>4156768.289465901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4156768.289465901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17235.004559172176</v>
      </c>
      <c r="L341" s="444">
        <f t="shared" ca="1" si="28"/>
        <v>4153636.0987604945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4153636.0987604945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17221.953764566315</v>
      </c>
      <c r="L342" s="444">
        <f t="shared" ca="1" si="28"/>
        <v>4150490.8572604819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4150490.8572604819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17208.848591649599</v>
      </c>
      <c r="L343" s="444">
        <f t="shared" ca="1" si="28"/>
        <v>4147332.5105875526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4147332.5105875526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17195.688813845722</v>
      </c>
      <c r="L344" s="444">
        <f t="shared" ca="1" si="28"/>
        <v>4144161.0041368194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4144161.0041368194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17182.474203634334</v>
      </c>
      <c r="L345" s="444">
        <f t="shared" ca="1" si="28"/>
        <v>4140976.2830758751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4140976.2830758751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17169.204532547068</v>
      </c>
      <c r="L346" s="444">
        <f t="shared" ca="1" si="28"/>
        <v>4137778.2923438433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4137778.2923438433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17155.879571163601</v>
      </c>
      <c r="L347" s="444">
        <f t="shared" ca="1" si="28"/>
        <v>4134566.976650428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4134566.976650428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17142.499089107707</v>
      </c>
      <c r="L348" s="444">
        <f t="shared" ca="1" si="28"/>
        <v>4131342.2804749571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4131342.2804749571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17129.062855043241</v>
      </c>
      <c r="L349" s="444">
        <f t="shared" ca="1" si="28"/>
        <v>4128104.1480654217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4128104.1480654217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17115.570636670178</v>
      </c>
      <c r="L350" s="444">
        <f t="shared" ca="1" si="28"/>
        <v>4124852.523437513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4124852.523437513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17102.022200720559</v>
      </c>
      <c r="L351" s="444">
        <f t="shared" ca="1" si="28"/>
        <v>4121587.3503736546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4121587.3503736546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17088.417312954483</v>
      </c>
      <c r="L352" s="444">
        <f t="shared" ca="1" si="28"/>
        <v>4118308.5724220304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4118308.5724220304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17074.755738156047</v>
      </c>
      <c r="L353" s="444">
        <f t="shared" ca="1" si="28"/>
        <v>4115016.1328956075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4115016.1328956075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17061.037240129284</v>
      </c>
      <c r="L354" s="444">
        <f t="shared" ca="1" si="28"/>
        <v>4111709.9748711581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4111709.9748711581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17047.261581694078</v>
      </c>
      <c r="L355" s="444">
        <f t="shared" ca="1" si="28"/>
        <v>4108390.0411882736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4108390.0411882736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17033.428524682062</v>
      </c>
      <c r="L356" s="444">
        <f t="shared" ca="1" si="28"/>
        <v>4105056.2744483766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4105056.2744483766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17019.537829932491</v>
      </c>
      <c r="L357" s="444">
        <f t="shared" ca="1" si="28"/>
        <v>4101708.6170137301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4101708.6170137301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17005.589257288131</v>
      </c>
      <c r="L358" s="444">
        <f t="shared" ca="1" si="28"/>
        <v>4098347.0110064396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4098347.0110064396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16991.582565591085</v>
      </c>
      <c r="L359" s="444">
        <f t="shared" ca="1" si="28"/>
        <v>4094971.398307452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4094971.398307452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16977.517512678638</v>
      </c>
      <c r="L360" s="444">
        <f t="shared" ca="1" si="28"/>
        <v>4091581.7205555518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4091581.7205555518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16963.393855379054</v>
      </c>
      <c r="L361" s="444">
        <f t="shared" ca="1" si="28"/>
        <v>4088177.919146352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4088177.919146352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16949.211349507386</v>
      </c>
      <c r="L362" s="444">
        <f t="shared" ca="1" si="28"/>
        <v>4084759.9352312805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4084759.9352312805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16934.969749861259</v>
      </c>
      <c r="L363" s="444">
        <f t="shared" ca="1" si="28"/>
        <v>4081327.7097165631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4081327.7097165631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16920.668810216601</v>
      </c>
      <c r="L364" s="444">
        <f t="shared" ca="1" si="28"/>
        <v>4077881.183262201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4077881.183262201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16906.308283323422</v>
      </c>
      <c r="L365" s="444">
        <f t="shared" ca="1" si="28"/>
        <v>4074420.2962809457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4074420.2962809457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16891.887920901529</v>
      </c>
      <c r="L366" s="444">
        <f t="shared" ca="1" si="28"/>
        <v>4070944.9889372685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4070944.9889372685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16877.407473636205</v>
      </c>
      <c r="L367" s="444">
        <f t="shared" ca="1" si="28"/>
        <v>4067455.201146326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4067455.201146326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16862.866691173949</v>
      </c>
      <c r="L368" s="444">
        <f t="shared" ca="1" si="28"/>
        <v>4063950.8725729212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4063950.8725729212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16848.265322118092</v>
      </c>
      <c r="L369" s="444">
        <f t="shared" ca="1" si="28"/>
        <v>4060431.9426304605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4060431.9426304605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16833.603114024507</v>
      </c>
      <c r="L370" s="444">
        <f t="shared" ca="1" si="28"/>
        <v>4056898.3504799064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4056898.3504799064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16818.879813397198</v>
      </c>
      <c r="L371" s="444">
        <f t="shared" ca="1" si="28"/>
        <v>4053350.0350287249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4053350.0350287249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16804.095165683942</v>
      </c>
      <c r="L372" s="444">
        <f t="shared" ca="1" si="28"/>
        <v>4049786.93492983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4049786.93492983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16789.248915271881</v>
      </c>
      <c r="L373" s="444">
        <f t="shared" ca="1" si="28"/>
        <v>4046208.9885805231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4046208.9885805231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16774.340805483102</v>
      </c>
      <c r="L374" s="444">
        <f t="shared" ca="1" si="28"/>
        <v>4042616.1341214273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4042616.1341214273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16759.3705785702</v>
      </c>
      <c r="L375" s="444">
        <f t="shared" ca="1" si="28"/>
        <v>4039008.3094354188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4039008.3094354188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16744.337975711835</v>
      </c>
      <c r="L376" s="444">
        <f t="shared" ca="1" si="28"/>
        <v>4035385.452146552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4035385.452146552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16729.242737008222</v>
      </c>
      <c r="L377" s="444">
        <f t="shared" ca="1" si="28"/>
        <v>4031747.4996189815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4031747.4996189815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16714.084601476679</v>
      </c>
      <c r="L378" s="444">
        <f t="shared" ca="1" si="28"/>
        <v>4028094.3889558795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4028094.3889558795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16698.863307047082</v>
      </c>
      <c r="L379" s="444">
        <f t="shared" ca="1" si="28"/>
        <v>4024426.0569983479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4024426.0569983479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16683.578590557372</v>
      </c>
      <c r="L380" s="444">
        <f t="shared" ca="1" si="28"/>
        <v>4020742.4403243265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4020742.4403243265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16668.230187748948</v>
      </c>
      <c r="L381" s="444">
        <f t="shared" ca="1" si="28"/>
        <v>4017043.4752474967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4017043.4752474967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16652.817833262157</v>
      </c>
      <c r="L382" s="444">
        <f t="shared" ca="1" si="28"/>
        <v>4013329.09781618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4013329.09781618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16637.341260631671</v>
      </c>
      <c r="L383" s="444">
        <f t="shared" ca="1" si="28"/>
        <v>4009599.2438122327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4009599.2438122327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16621.800202281891</v>
      </c>
      <c r="L384" s="444">
        <f t="shared" ca="1" si="28"/>
        <v>4005853.8487499356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4005853.8487499356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16606.194389522319</v>
      </c>
      <c r="L385" s="444">
        <f t="shared" ca="1" si="28"/>
        <v>4002092.8478748794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4002092.8478748794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16590.52355254292</v>
      </c>
      <c r="L386" s="444">
        <f t="shared" ca="1" si="28"/>
        <v>3998316.1761628436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3998316.1761628436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16574.787420409437</v>
      </c>
      <c r="L387" s="444">
        <f t="shared" ca="1" si="28"/>
        <v>3994523.7683186741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3994523.7683186741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16558.985721058729</v>
      </c>
      <c r="L388" s="444">
        <f t="shared" ca="1" si="28"/>
        <v>3990715.5587751539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3990715.5587751539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16543.118181294063</v>
      </c>
      <c r="L389" s="444">
        <f t="shared" ca="1" si="28"/>
        <v>3986891.481691869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3986891.481691869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16527.184526780376</v>
      </c>
      <c r="L390" s="444">
        <f t="shared" ca="1" si="28"/>
        <v>3983051.4709540703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3983051.4709540703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16511.184482039549</v>
      </c>
      <c r="L391" s="444">
        <f t="shared" ca="1" si="28"/>
        <v>3979195.460171531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3979195.460171531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16495.117770445631</v>
      </c>
      <c r="L392" s="444">
        <f t="shared" ca="1" si="28"/>
        <v>3975323.3826773977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3975323.3826773977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16478.984114220082</v>
      </c>
      <c r="L393" s="444">
        <f t="shared" ca="1" si="28"/>
        <v>3971435.1715270388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3971435.1715270388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16462.783234426919</v>
      </c>
      <c r="L394" s="444">
        <f t="shared" ca="1" si="28"/>
        <v>3967530.7594968867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3967530.7594968867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16446.514850967949</v>
      </c>
      <c r="L395" s="444">
        <f t="shared" ca="1" si="28"/>
        <v>3963610.079083276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3963610.079083276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16430.178682577905</v>
      </c>
      <c r="L396" s="444">
        <f t="shared" ca="1" si="28"/>
        <v>3959673.062501275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3959673.062501275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16413.774446819567</v>
      </c>
      <c r="L397" s="444">
        <f t="shared" ca="1" si="28"/>
        <v>3955719.6416835156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3955719.6416835156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16397.301860078904</v>
      </c>
      <c r="L398" s="444">
        <f t="shared" ca="1" si="28"/>
        <v>3951749.7482790155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3951749.7482790155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16380.760637560154</v>
      </c>
      <c r="L399" s="444">
        <f t="shared" ca="1" si="28"/>
        <v>3947763.3136519967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3947763.3136519967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16364.150493280908</v>
      </c>
      <c r="L400" s="444">
        <f t="shared" ca="1" si="28"/>
        <v>3943760.2688806988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3943760.2688806988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16347.471140067168</v>
      </c>
      <c r="L401" s="444">
        <f t="shared" ca="1" si="28"/>
        <v>3939740.5447561871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3939740.5447561871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16330.722289548368</v>
      </c>
      <c r="L402" s="444">
        <f t="shared" ca="1" si="28"/>
        <v>3935704.0717811566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3935704.0717811566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16313.903652152407</v>
      </c>
      <c r="L403" s="444">
        <f t="shared" ca="1" si="28"/>
        <v>3931650.7801687303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3931650.7801687303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16297.014937100632</v>
      </c>
      <c r="L404" s="444">
        <f t="shared" ca="1" si="28"/>
        <v>3927580.599841252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3927580.599841252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16280.055852402804</v>
      </c>
      <c r="L405" s="444">
        <f t="shared" ca="1" si="28"/>
        <v>3923493.4604290761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3923493.4604290761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16263.026104852073</v>
      </c>
      <c r="L406" s="444">
        <f t="shared" ca="1" si="28"/>
        <v>3919389.2912693494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3919389.2912693494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16245.925400019878</v>
      </c>
      <c r="L407" s="444">
        <f t="shared" ca="1" si="28"/>
        <v>3915268.0214047907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3915268.0214047907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16228.753442250883</v>
      </c>
      <c r="L408" s="444">
        <f t="shared" ca="1" si="28"/>
        <v>3911129.5795824626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3911129.5795824626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16211.509934657848</v>
      </c>
      <c r="L409" s="444">
        <f t="shared" ca="1" si="28"/>
        <v>3906973.8942525415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3906973.8942525415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16194.194579116511</v>
      </c>
      <c r="L410" s="444">
        <f t="shared" ca="1" si="28"/>
        <v>3902800.8935670792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3902800.8935670792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16176.807076260418</v>
      </c>
      <c r="L411" s="444">
        <f t="shared" ca="1" si="28"/>
        <v>3898610.5053787609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3898610.5053787609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16159.347125475759</v>
      </c>
      <c r="L412" s="444">
        <f t="shared" ca="1" si="28"/>
        <v>3894402.6572396578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3894402.6572396578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16141.814424896162</v>
      </c>
      <c r="L413" s="444">
        <f t="shared" ca="1" si="28"/>
        <v>3890177.2763999752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3890177.2763999752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16124.208671397484</v>
      </c>
      <c r="L414" s="444">
        <f t="shared" ca="1" si="28"/>
        <v>3885934.2898067939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3885934.2898067939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16106.529560592562</v>
      </c>
      <c r="L415" s="444">
        <f t="shared" ca="1" si="28"/>
        <v>3881673.6241028076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3881673.6241028076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16088.776786825953</v>
      </c>
      <c r="L416" s="444">
        <f t="shared" ca="1" si="28"/>
        <v>3877395.2056250549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3877395.2056250549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16070.95004316865</v>
      </c>
      <c r="L417" s="444">
        <f t="shared" ca="1" si="28"/>
        <v>3873098.9604036449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3873098.9604036449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16053.049021412773</v>
      </c>
      <c r="L418" s="444">
        <f t="shared" ca="1" si="28"/>
        <v>3868784.8141604788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3868784.8141604788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16035.073412066249</v>
      </c>
      <c r="L419" s="444">
        <f t="shared" ca="1" si="28"/>
        <v>3864452.6923079663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3864452.6923079663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16017.022904347448</v>
      </c>
      <c r="L420" s="444">
        <f t="shared" ca="1" si="28"/>
        <v>3860102.5199477351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3860102.5199477351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15998.897186179818</v>
      </c>
      <c r="L421" s="444">
        <f t="shared" ca="1" si="28"/>
        <v>3855734.221869336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3855734.221869336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15980.695944186487</v>
      </c>
      <c r="L422" s="444">
        <f t="shared" ca="1" si="28"/>
        <v>3851347.7225489435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3851347.7225489435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15962.418863684852</v>
      </c>
      <c r="L423" s="444">
        <f t="shared" ca="1" si="28"/>
        <v>3846942.9461480496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3846942.9461480496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15944.065628681128</v>
      </c>
      <c r="L424" s="444">
        <f t="shared" ca="1" si="28"/>
        <v>3842519.8165121521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3842519.8165121521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15925.635921864889</v>
      </c>
      <c r="L425" s="444">
        <f t="shared" ca="1" si="28"/>
        <v>3838078.2571694381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3838078.2571694381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15907.12942460358</v>
      </c>
      <c r="L426" s="444">
        <f t="shared" ca="1" si="28"/>
        <v>3833618.1913294629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3833618.1913294629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15888.545816937018</v>
      </c>
      <c r="L427" s="444">
        <f t="shared" ca="1" si="28"/>
        <v>3829139.5418818211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3829139.5418818211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15869.884777571842</v>
      </c>
      <c r="L428" s="444">
        <f t="shared" ca="1" si="28"/>
        <v>3824642.2313948143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3824642.2313948143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15851.145983875978</v>
      </c>
      <c r="L429" s="444">
        <f t="shared" ca="1" si="28"/>
        <v>3820126.1821141117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3820126.1821141117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15832.329111873054</v>
      </c>
      <c r="L430" s="444">
        <f t="shared" ca="1" si="28"/>
        <v>3815591.3159614061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3815591.3159614061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15813.433836236782</v>
      </c>
      <c r="L431" s="444">
        <f t="shared" ca="1" si="28"/>
        <v>3811037.5545330639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3811037.5545330639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15794.459830285354</v>
      </c>
      <c r="L432" s="444">
        <f t="shared" ca="1" si="28"/>
        <v>3806464.8190987706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3806464.8190987706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15775.406765975797</v>
      </c>
      <c r="L433" s="444">
        <f t="shared" ca="1" si="28"/>
        <v>3801873.0306001678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3801873.0306001678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15756.274313898286</v>
      </c>
      <c r="L434" s="444">
        <f t="shared" ca="1" si="28"/>
        <v>3797262.1096494873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3797262.1096494873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15737.062143270454</v>
      </c>
      <c r="L435" s="444">
        <f t="shared" ca="1" si="28"/>
        <v>3792631.9765281789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3792631.9765281789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15717.769921931669</v>
      </c>
      <c r="L436" s="444">
        <f t="shared" ca="1" si="28"/>
        <v>3787982.5511855315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3787982.5511855315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15698.397316337305</v>
      </c>
      <c r="L437" s="444">
        <f t="shared" ca="1" si="28"/>
        <v>3783313.7532372898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3783313.7532372898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15678.943991552962</v>
      </c>
      <c r="L438" s="444">
        <f t="shared" ca="1" si="28"/>
        <v>3778625.5019642641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3778625.5019642641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15659.409611248688</v>
      </c>
      <c r="L439" s="444">
        <f t="shared" ca="1" si="28"/>
        <v>3773917.7163109342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3773917.7163109342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15639.793837693149</v>
      </c>
      <c r="L440" s="444">
        <f t="shared" ca="1" si="28"/>
        <v>3769190.3148840484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3769190.3148840484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15620.096331747789</v>
      </c>
      <c r="L441" s="444">
        <f t="shared" ca="1" si="28"/>
        <v>3764443.2159512173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3764443.2159512173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15600.316752860992</v>
      </c>
      <c r="L442" s="444">
        <f t="shared" ca="1" si="28"/>
        <v>3759676.3374394993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3759676.3374394993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15580.454759062166</v>
      </c>
      <c r="L443" s="444">
        <f t="shared" ca="1" si="28"/>
        <v>3754889.5969339828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3754889.5969339828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15560.510006955852</v>
      </c>
      <c r="L444" s="444">
        <f t="shared" ca="1" si="28"/>
        <v>3750082.9116763598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3750082.9116763598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15540.482151715754</v>
      </c>
      <c r="L445" s="444">
        <f t="shared" ca="1" si="28"/>
        <v>3745256.1985634966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3745256.1985634966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15520.370847078824</v>
      </c>
      <c r="L446" s="444">
        <f t="shared" ca="1" si="28"/>
        <v>3740409.3741459968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3740409.3741459968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15500.17574533924</v>
      </c>
      <c r="L447" s="444">
        <f t="shared" ca="1" si="28"/>
        <v>3735542.3546267571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3735542.3546267571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15479.896497342408</v>
      </c>
      <c r="L448" s="444">
        <f t="shared" ca="1" si="28"/>
        <v>3730655.0558595206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3730655.0558595206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15459.532752478925</v>
      </c>
      <c r="L449" s="444">
        <f t="shared" ca="1" si="28"/>
        <v>3725747.3933474207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3725747.3933474207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15439.084158678508</v>
      </c>
      <c r="L450" s="444">
        <f t="shared" ca="1" si="28"/>
        <v>3720819.2822415205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3720819.2822415205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15418.550362403923</v>
      </c>
      <c r="L451" s="444">
        <f t="shared" ca="1" si="28"/>
        <v>3715870.6373393456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3715870.6373393456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15397.931008644862</v>
      </c>
      <c r="L452" s="444">
        <f t="shared" ca="1" si="28"/>
        <v>3710901.3730834117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3710901.3730834117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15377.225740911805</v>
      </c>
      <c r="L453" s="444">
        <f t="shared" ca="1" si="28"/>
        <v>3705911.4035597448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3705911.4035597448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15356.434201229858</v>
      </c>
      <c r="L454" s="444">
        <f t="shared" ca="1" si="28"/>
        <v>3700900.6424963959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3700900.6424963959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15335.556030132573</v>
      </c>
      <c r="L455" s="444">
        <f t="shared" ca="1" si="28"/>
        <v>3695869.0032619494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3695869.0032619494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15314.590866655713</v>
      </c>
      <c r="L456" s="444">
        <f t="shared" ca="1" si="28"/>
        <v>3690816.3988640262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3690816.3988640262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15293.538348331032</v>
      </c>
      <c r="L457" s="444">
        <f t="shared" ca="1" si="28"/>
        <v>3685742.7419477785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3685742.7419477785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15272.398111179997</v>
      </c>
      <c r="L458" s="444">
        <f t="shared" ca="1" si="28"/>
        <v>3680647.9447943796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3680647.9447943796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15251.169789707501</v>
      </c>
      <c r="L459" s="444">
        <f t="shared" ca="1" si="28"/>
        <v>3675531.9193195081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3675531.9193195081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15229.85301689554</v>
      </c>
      <c r="L460" s="444">
        <f t="shared" ca="1" si="28"/>
        <v>3670394.577071825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3670394.577071825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15208.447424196858</v>
      </c>
      <c r="L461" s="444">
        <f t="shared" ca="1" si="28"/>
        <v>3665235.8292314429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3665235.8292314429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15186.952641528598</v>
      </c>
      <c r="L462" s="444">
        <f t="shared" ca="1" si="28"/>
        <v>3660055.5866083927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3660055.5866083927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15165.368297265892</v>
      </c>
      <c r="L463" s="444">
        <f t="shared" ca="1" si="28"/>
        <v>3654853.7596410797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3654853.7596410797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15143.694018235421</v>
      </c>
      <c r="L464" s="444">
        <f t="shared" ca="1" si="28"/>
        <v>3649630.2583947363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3649630.2583947363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15121.929429708989</v>
      </c>
      <c r="L465" s="444">
        <f t="shared" ca="1" si="28"/>
        <v>3644384.9925598665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3644384.9925598665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15100.074155397031</v>
      </c>
      <c r="L466" s="444">
        <f t="shared" ca="1" si="28"/>
        <v>3639117.871450685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3639117.871450685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15078.12781744211</v>
      </c>
      <c r="L467" s="444">
        <f t="shared" ca="1" si="28"/>
        <v>3633828.8040035483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3633828.8040035483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15056.090036412374</v>
      </c>
      <c r="L468" s="444">
        <f t="shared" ca="1" si="28"/>
        <v>3628517.6987753818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3628517.6987753818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15033.96043129501</v>
      </c>
      <c r="L469" s="444">
        <f t="shared" ca="1" si="28"/>
        <v>3623184.463942098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3623184.463942098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15011.738619489663</v>
      </c>
      <c r="L470" s="444">
        <f t="shared" ca="1" si="28"/>
        <v>3617829.0072970088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3617829.0072970088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14989.424216801792</v>
      </c>
      <c r="L471" s="444">
        <f t="shared" ca="1" si="28"/>
        <v>3612451.2362492317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3612451.2362492317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14967.016837436053</v>
      </c>
      <c r="L472" s="444">
        <f t="shared" ca="1" si="28"/>
        <v>3607051.0578220892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3607051.0578220892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14944.516093989625</v>
      </c>
      <c r="L473" s="444">
        <f t="shared" ca="1" si="28"/>
        <v>3601628.3786515002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3601628.3786515002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14921.921597445506</v>
      </c>
      <c r="L474" s="444">
        <f t="shared" ca="1" si="28"/>
        <v>3596183.1049843668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3596183.1049843668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14899.232957165783</v>
      </c>
      <c r="L475" s="444">
        <f t="shared" ca="1" si="28"/>
        <v>3590715.1426769537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3590715.1426769537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14876.449780884896</v>
      </c>
      <c r="L476" s="444">
        <f t="shared" ca="1" si="28"/>
        <v>3585224.3971932596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3585224.3971932596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14853.571674702836</v>
      </c>
      <c r="L477" s="444">
        <f t="shared" ca="1" si="28"/>
        <v>3579710.7736033835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3579710.7736033835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14830.598243078353</v>
      </c>
      <c r="L478" s="444">
        <f t="shared" ca="1" si="28"/>
        <v>3574174.1765818829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3574174.1765818829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14807.529088822101</v>
      </c>
      <c r="L479" s="444">
        <f t="shared" ca="1" si="28"/>
        <v>3568614.5104061263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3568614.5104061263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14784.363813089783</v>
      </c>
      <c r="L480" s="444">
        <f t="shared" ca="1" si="28"/>
        <v>3563031.6789546371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3563031.6789546371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14761.102015375243</v>
      </c>
      <c r="L481" s="444">
        <f t="shared" ca="1" si="28"/>
        <v>3557425.5857054335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3557425.5857054335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14737.743293503559</v>
      </c>
      <c r="L482" s="444">
        <f t="shared" ca="1" si="28"/>
        <v>3551796.1337343585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3551796.1337343585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14714.287243624081</v>
      </c>
      <c r="L483" s="444">
        <f t="shared" ca="1" si="28"/>
        <v>3546143.2257134039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3546143.2257134039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14690.733460203437</v>
      </c>
      <c r="L484" s="444">
        <f t="shared" ca="1" si="28"/>
        <v>3540466.7639090284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3540466.7639090284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14667.081536018539</v>
      </c>
      <c r="L485" s="444">
        <f t="shared" ca="1" si="28"/>
        <v>3534766.6501804683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3534766.6501804683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14643.33106214954</v>
      </c>
      <c r="L486" s="444">
        <f t="shared" ca="1" si="28"/>
        <v>3529042.7859780393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3529042.7859780393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14619.481627972751</v>
      </c>
      <c r="L487" s="444">
        <f t="shared" ca="1" si="28"/>
        <v>3523295.0723414333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3523295.0723414333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14595.53282115356</v>
      </c>
      <c r="L488" s="444">
        <f t="shared" ca="1" si="28"/>
        <v>3517523.4098980082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3517523.4098980082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14571.484227639286</v>
      </c>
      <c r="L489" s="444">
        <f t="shared" ca="1" si="28"/>
        <v>3511727.6988610686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3511727.6988610686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14547.33543165204</v>
      </c>
      <c r="L490" s="444">
        <f t="shared" ca="1" si="28"/>
        <v>3505907.8390281419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3505907.8390281419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14523.086015681511</v>
      </c>
      <c r="L491" s="444">
        <f t="shared" ca="1" si="28"/>
        <v>3500063.7297792449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3500063.7297792449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14498.735560477775</v>
      </c>
      <c r="L492" s="444">
        <f t="shared" ca="1" si="28"/>
        <v>3494195.2700751438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3494195.2700751438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14474.283645044021</v>
      </c>
      <c r="L493" s="444">
        <f t="shared" ca="1" si="28"/>
        <v>3488302.3584556091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3488302.3584556091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14449.72984662929</v>
      </c>
      <c r="L494" s="444">
        <f t="shared" ca="1" si="28"/>
        <v>3482384.8930376596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3482384.8930376596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14425.073740721169</v>
      </c>
      <c r="L495" s="444">
        <f t="shared" ca="1" si="28"/>
        <v>3476442.771513802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3476442.771513802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14400.314901038428</v>
      </c>
      <c r="L496" s="444">
        <f t="shared" ca="1" si="28"/>
        <v>3470475.8911502617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3470475.8911502617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14375.452899523678</v>
      </c>
      <c r="L497" s="444">
        <f t="shared" ca="1" si="28"/>
        <v>3464484.1487852065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3464484.1487852065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14350.487306335948</v>
      </c>
      <c r="L498" s="444">
        <f t="shared" ca="1" si="28"/>
        <v>3458467.4408269636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3458467.4408269636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14325.417689843269</v>
      </c>
      <c r="L499" s="444">
        <f t="shared" ca="1" si="28"/>
        <v>3452425.6632522279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3452425.6632522279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14300.243616615204</v>
      </c>
      <c r="L500" s="444">
        <f t="shared" ca="1" si="28"/>
        <v>3446358.7116042646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3446358.7116042646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14274.964651415359</v>
      </c>
      <c r="L501" s="444">
        <f t="shared" ca="1" si="28"/>
        <v>3440266.4809911014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3440266.4809911014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14249.580357193843</v>
      </c>
      <c r="L502" s="444">
        <f t="shared" ca="1" si="28"/>
        <v>3434148.8660837165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3434148.8660837165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14224.090295079739</v>
      </c>
      <c r="L503" s="444">
        <f t="shared" ca="1" si="28"/>
        <v>3428005.7611142173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3428005.7611142173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14198.494024373496</v>
      </c>
      <c r="L504" s="444">
        <f t="shared" ca="1" si="28"/>
        <v>3421837.0598740121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3421837.0598740121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14172.791102539306</v>
      </c>
      <c r="L505" s="444">
        <f t="shared" ca="1" si="28"/>
        <v>3415642.6557119726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3415642.6557119726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14146.981085197476</v>
      </c>
      <c r="L506" s="444">
        <f t="shared" ca="1" si="28"/>
        <v>3409422.4415325914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3409422.4415325914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14121.063526116719</v>
      </c>
      <c r="L507" s="444">
        <f t="shared" ca="1" si="28"/>
        <v>3403176.3097941293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3403176.3097941293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14095.037977206461</v>
      </c>
      <c r="L508" s="444">
        <f t="shared" ca="1" si="28"/>
        <v>3396904.1525067571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3396904.1525067571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14068.903988509077</v>
      </c>
      <c r="L509" s="444">
        <f t="shared" ca="1" si="28"/>
        <v>3390605.8612306872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3390605.8612306872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14042.661108192118</v>
      </c>
      <c r="L510" s="444">
        <f t="shared" ca="1" si="28"/>
        <v>3384281.3270743005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3384281.3270743005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14016.308882540508</v>
      </c>
      <c r="L511" s="444">
        <f t="shared" ca="1" si="28"/>
        <v>3377930.4406922623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3377930.4406922623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13989.846855948681</v>
      </c>
      <c r="L512" s="444">
        <f t="shared" ca="1" si="28"/>
        <v>3371553.0922836321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3371553.0922836321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13963.274570912721</v>
      </c>
      <c r="L513" s="444">
        <f t="shared" ca="1" si="28"/>
        <v>3365149.1715899659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3365149.1715899659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13936.591568022446</v>
      </c>
      <c r="L514" s="444">
        <f t="shared" ca="1" si="28"/>
        <v>3358718.5678934096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3358718.5678934096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13909.797385953461</v>
      </c>
      <c r="L515" s="444">
        <f t="shared" ca="1" si="28"/>
        <v>3352261.1700147842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3352261.1700147842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13882.891561459192</v>
      </c>
      <c r="L516" s="444">
        <f t="shared" ca="1" si="28"/>
        <v>3345776.8663116647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3345776.8663116647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13855.873629362857</v>
      </c>
      <c r="L517" s="444">
        <f t="shared" ca="1" si="28"/>
        <v>3339265.5446764487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3339265.5446764487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13828.743122549458</v>
      </c>
      <c r="L518" s="444">
        <f t="shared" ref="L518:L772" ca="1" si="54">I518-J518+K518</f>
        <v>3332727.0925344191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3332727.0925344191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13801.499571957665</v>
      </c>
      <c r="L519" s="444">
        <f t="shared" ca="1" si="54"/>
        <v>3326161.396841798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3326161.396841798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13774.142506571749</v>
      </c>
      <c r="L520" s="444">
        <f t="shared" ca="1" si="54"/>
        <v>3319568.3440837911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3319568.3440837911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13746.671453413383</v>
      </c>
      <c r="L521" s="444">
        <f t="shared" ca="1" si="54"/>
        <v>3312947.8202726259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3312947.8202726259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13719.085937533529</v>
      </c>
      <c r="L522" s="444">
        <f t="shared" ca="1" si="54"/>
        <v>3306299.7109455806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3306299.7109455806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13691.385482004174</v>
      </c>
      <c r="L523" s="444">
        <f t="shared" ca="1" si="54"/>
        <v>3299623.9011630062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3299623.9011630062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13663.569607910113</v>
      </c>
      <c r="L524" s="444">
        <f t="shared" ca="1" si="54"/>
        <v>3292920.2755063376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3292920.2755063376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13635.63783434066</v>
      </c>
      <c r="L525" s="444">
        <f t="shared" ca="1" si="54"/>
        <v>3286188.7180760996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3286188.7180760996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13607.589678381337</v>
      </c>
      <c r="L526" s="444">
        <f t="shared" ca="1" si="54"/>
        <v>3279429.1124899024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3279429.1124899024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13579.424655105515</v>
      </c>
      <c r="L527" s="444">
        <f t="shared" ca="1" si="54"/>
        <v>3272641.3418804291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3272641.3418804291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13551.142277566043</v>
      </c>
      <c r="L528" s="444">
        <f t="shared" ca="1" si="54"/>
        <v>3265825.2888934165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3265825.2888934165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13522.742056786823</v>
      </c>
      <c r="L529" s="444">
        <f t="shared" ca="1" si="54"/>
        <v>3258980.8356856247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3258980.8356856247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13494.223501754357</v>
      </c>
      <c r="L530" s="444">
        <f t="shared" ca="1" si="54"/>
        <v>3252107.8639228004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3252107.8639228004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13465.586119409256</v>
      </c>
      <c r="L531" s="444">
        <f t="shared" ca="1" si="54"/>
        <v>3245206.2547776308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3245206.2547776308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13436.829414637716</v>
      </c>
      <c r="L532" s="444">
        <f t="shared" ca="1" si="54"/>
        <v>3238275.8889276898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3238275.8889276898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13407.952890262963</v>
      </c>
      <c r="L533" s="444">
        <f t="shared" ca="1" si="54"/>
        <v>3231316.6465533739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3231316.6465533739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13378.956047036647</v>
      </c>
      <c r="L534" s="444">
        <f t="shared" ca="1" si="54"/>
        <v>3224328.4073358318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3224328.4073358318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13349.83838363022</v>
      </c>
      <c r="L535" s="444">
        <f t="shared" ca="1" si="54"/>
        <v>3217311.0504548834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3217311.0504548834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13320.599396626269</v>
      </c>
      <c r="L536" s="444">
        <f t="shared" ca="1" si="54"/>
        <v>3210264.454586931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3210264.454586931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13291.2385805098</v>
      </c>
      <c r="L537" s="444">
        <f t="shared" ca="1" si="54"/>
        <v>3203188.4979028623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3203188.4979028623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13261.755427659515</v>
      </c>
      <c r="L538" s="444">
        <f t="shared" ca="1" si="54"/>
        <v>3196083.058065943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3196083.058065943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13232.149428339017</v>
      </c>
      <c r="L539" s="444">
        <f t="shared" ca="1" si="54"/>
        <v>3188948.0122297034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3188948.0122297034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13202.420070688018</v>
      </c>
      <c r="L540" s="444">
        <f t="shared" ca="1" si="54"/>
        <v>3181783.2370358128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3181783.2370358128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13172.566840713474</v>
      </c>
      <c r="L541" s="444">
        <f t="shared" ca="1" si="54"/>
        <v>3174588.6086119474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3174588.6086119474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13142.589222280702</v>
      </c>
      <c r="L542" s="444">
        <f t="shared" ca="1" si="54"/>
        <v>3167364.0025696494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3167364.0025696494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13112.486697104461</v>
      </c>
      <c r="L543" s="444">
        <f t="shared" ca="1" si="54"/>
        <v>3160109.2940021749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3160109.2940021749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13082.258744739984</v>
      </c>
      <c r="L544" s="444">
        <f t="shared" ca="1" si="54"/>
        <v>3152824.357482336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3152824.357482336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13051.904842573987</v>
      </c>
      <c r="L545" s="444">
        <f t="shared" ca="1" si="54"/>
        <v>3145509.0670603313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3145509.0670603313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13021.424465815635</v>
      </c>
      <c r="L546" s="444">
        <f t="shared" ca="1" si="54"/>
        <v>3138163.2962615681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3138163.2962615681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12990.817087487456</v>
      </c>
      <c r="L547" s="444">
        <f t="shared" ca="1" si="54"/>
        <v>3130786.9180844766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3130786.9180844766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12960.08217841624</v>
      </c>
      <c r="L548" s="444">
        <f t="shared" ca="1" si="54"/>
        <v>3123379.804998314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3123379.804998314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12929.219207223896</v>
      </c>
      <c r="L549" s="444">
        <f t="shared" ca="1" si="54"/>
        <v>3115941.8289409592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3115941.8289409592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12898.227640318251</v>
      </c>
      <c r="L550" s="444">
        <f t="shared" ca="1" si="54"/>
        <v>3108472.8613166986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3108472.8613166986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12867.106941883832</v>
      </c>
      <c r="L551" s="444">
        <f t="shared" ca="1" si="54"/>
        <v>3100972.7729940037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3100972.7729940037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12835.856573872603</v>
      </c>
      <c r="L552" s="444">
        <f t="shared" ca="1" si="54"/>
        <v>3093441.4343032977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3093441.4343032977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12804.475995994662</v>
      </c>
      <c r="L553" s="444">
        <f t="shared" ca="1" si="54"/>
        <v>3085878.7150347135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3085878.7150347135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12772.964665708894</v>
      </c>
      <c r="L554" s="444">
        <f t="shared" ca="1" si="54"/>
        <v>3078284.4844358438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3078284.4844358438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12741.322038213604</v>
      </c>
      <c r="L555" s="444">
        <f t="shared" ca="1" si="54"/>
        <v>3070658.6112094787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3070658.6112094787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12709.547566437082</v>
      </c>
      <c r="L556" s="444">
        <f t="shared" ca="1" si="54"/>
        <v>3063000.9635113371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3063000.9635113371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12677.64070102816</v>
      </c>
      <c r="L557" s="444">
        <f t="shared" ca="1" si="54"/>
        <v>3055311.4089477863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3055311.4089477863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12645.600890346697</v>
      </c>
      <c r="L558" s="444">
        <f t="shared" ca="1" si="54"/>
        <v>3047589.8145735543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3047589.8145735543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12613.427580454065</v>
      </c>
      <c r="L559" s="444">
        <f t="shared" ca="1" si="54"/>
        <v>3039836.0468894294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3039836.0468894294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12581.120215103545</v>
      </c>
      <c r="L560" s="444">
        <f t="shared" ca="1" si="54"/>
        <v>3032049.9718399541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3032049.9718399541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12548.678235730731</v>
      </c>
      <c r="L561" s="444">
        <f t="shared" ca="1" si="54"/>
        <v>3024231.454811106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3024231.454811106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12516.101081443863</v>
      </c>
      <c r="L562" s="444">
        <f t="shared" ca="1" si="54"/>
        <v>3016380.3606279711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3016380.3606279711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12483.388189014135</v>
      </c>
      <c r="L563" s="444">
        <f t="shared" ca="1" si="54"/>
        <v>3008496.5535524064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3008496.5535524064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12450.538992865948</v>
      </c>
      <c r="L564" s="444">
        <f t="shared" ca="1" si="54"/>
        <v>3000579.8972806935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3000579.8972806935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12417.552925067144</v>
      </c>
      <c r="L565" s="444">
        <f t="shared" ca="1" si="54"/>
        <v>2992630.2549411817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2992630.2549411817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12384.429415319179</v>
      </c>
      <c r="L566" s="444">
        <f t="shared" ca="1" si="54"/>
        <v>2984647.4890919221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2984647.4890919221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12351.167890947263</v>
      </c>
      <c r="L567" s="444">
        <f t="shared" ca="1" si="54"/>
        <v>2976631.4617182906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2976631.4617182906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12317.767776890465</v>
      </c>
      <c r="L568" s="444">
        <f t="shared" ca="1" si="54"/>
        <v>2968582.0342306024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2968582.0342306024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12284.228495691765</v>
      </c>
      <c r="L569" s="444">
        <f t="shared" ca="1" si="54"/>
        <v>2960499.0674617155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2960499.0674617155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12250.54946748807</v>
      </c>
      <c r="L570" s="444">
        <f t="shared" ca="1" si="54"/>
        <v>2952382.4216646249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2952382.4216646249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12216.730110000191</v>
      </c>
      <c r="L571" s="444">
        <f t="shared" ca="1" si="54"/>
        <v>2944231.9565100465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2944231.9565100465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12182.769838522781</v>
      </c>
      <c r="L572" s="444">
        <f t="shared" ca="1" si="54"/>
        <v>2936047.5310839904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2936047.5310839904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12148.668065914215</v>
      </c>
      <c r="L573" s="444">
        <f t="shared" ca="1" si="54"/>
        <v>2927829.003885326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2927829.003885326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12114.424202586446</v>
      </c>
      <c r="L574" s="444">
        <f t="shared" ca="1" si="54"/>
        <v>2919576.2328233337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2919576.2328233337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12080.037656494813</v>
      </c>
      <c r="L575" s="444">
        <f t="shared" ca="1" si="54"/>
        <v>2911289.0752152498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2911289.0752152498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12045.507833127796</v>
      </c>
      <c r="L576" s="444">
        <f t="shared" ca="1" si="54"/>
        <v>2902967.3877837989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2902967.3877837989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12010.834135496751</v>
      </c>
      <c r="L577" s="444">
        <f t="shared" ca="1" si="54"/>
        <v>2894611.0266547166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2894611.0266547166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11976.015964125574</v>
      </c>
      <c r="L578" s="444">
        <f t="shared" ca="1" si="54"/>
        <v>2886219.8473542635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2886219.8473542635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11941.052717040353</v>
      </c>
      <c r="L579" s="444">
        <f t="shared" ca="1" si="54"/>
        <v>2877793.704806725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2877793.704806725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11905.943789758943</v>
      </c>
      <c r="L580" s="444">
        <f t="shared" ca="1" si="54"/>
        <v>2869332.453331905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2869332.453331905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11870.688575280525</v>
      </c>
      <c r="L581" s="444">
        <f t="shared" ca="1" si="54"/>
        <v>2860835.9466426065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2860835.9466426065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11835.286464075116</v>
      </c>
      <c r="L582" s="444">
        <f t="shared" ca="1" si="54"/>
        <v>2852304.0378421028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2852304.0378421028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11799.736844073017</v>
      </c>
      <c r="L583" s="444">
        <f t="shared" ca="1" si="54"/>
        <v>2843736.5794215971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2843736.5794215971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11764.039100654243</v>
      </c>
      <c r="L584" s="444">
        <f t="shared" ca="1" si="54"/>
        <v>2835133.4232576727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2835133.4232576727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11728.192616637891</v>
      </c>
      <c r="L585" s="444">
        <f t="shared" ca="1" si="54"/>
        <v>2826494.4206097317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2826494.4206097317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11692.196772271471</v>
      </c>
      <c r="L586" s="444">
        <f t="shared" ca="1" si="54"/>
        <v>2817819.4221174242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2817819.4221174242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11656.05094522019</v>
      </c>
      <c r="L587" s="444">
        <f t="shared" ca="1" si="54"/>
        <v>2809108.2777980655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2809108.2777980655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11619.754510556195</v>
      </c>
      <c r="L588" s="444">
        <f t="shared" ca="1" si="54"/>
        <v>2800360.837044043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2800360.837044043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11583.306840747768</v>
      </c>
      <c r="L589" s="444">
        <f t="shared" ca="1" si="54"/>
        <v>2791576.9486202118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2791576.9486202118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11546.707305648471</v>
      </c>
      <c r="L590" s="444">
        <f t="shared" ca="1" si="54"/>
        <v>2782756.4606612814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2782756.4606612814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11509.955272486261</v>
      </c>
      <c r="L591" s="444">
        <f t="shared" ca="1" si="54"/>
        <v>2773899.220669189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2773899.220669189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11473.050105852542</v>
      </c>
      <c r="L592" s="444">
        <f t="shared" ca="1" si="54"/>
        <v>2765005.0755104627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2765005.0755104627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11435.991167691183</v>
      </c>
      <c r="L593" s="444">
        <f t="shared" ca="1" si="54"/>
        <v>2756073.871413575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2756073.871413575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11398.777817287484</v>
      </c>
      <c r="L594" s="444">
        <f t="shared" ca="1" si="54"/>
        <v>2747105.4539662837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2747105.4539662837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11361.409411257104</v>
      </c>
      <c r="L595" s="444">
        <f t="shared" ca="1" si="54"/>
        <v>2738099.668112962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2738099.668112962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11323.885303534929</v>
      </c>
      <c r="L596" s="444">
        <f t="shared" ca="1" si="54"/>
        <v>2729056.3581519183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2729056.3581519183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11286.204845363915</v>
      </c>
      <c r="L597" s="444">
        <f t="shared" ca="1" si="54"/>
        <v>2719975.3677327032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2719975.3677327032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11248.367385283851</v>
      </c>
      <c r="L598" s="444">
        <f t="shared" ca="1" si="54"/>
        <v>2710856.5398534085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2710856.5398534085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11210.372269120124</v>
      </c>
      <c r="L599" s="444">
        <f t="shared" ca="1" si="54"/>
        <v>2701699.7168579497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2701699.7168579497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11172.218839972378</v>
      </c>
      <c r="L600" s="444">
        <f t="shared" ca="1" si="54"/>
        <v>2692504.7404333432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2692504.7404333432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11133.906438203185</v>
      </c>
      <c r="L601" s="444">
        <f t="shared" ca="1" si="54"/>
        <v>2683271.4516069675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2683271.4516069675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11095.434401426619</v>
      </c>
      <c r="L602" s="444">
        <f t="shared" ca="1" si="54"/>
        <v>2673999.6907438152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2673999.6907438152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11056.802064496818</v>
      </c>
      <c r="L603" s="444">
        <f t="shared" ca="1" si="54"/>
        <v>2664689.2975437334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2664689.2975437334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11018.008759496477</v>
      </c>
      <c r="L604" s="444">
        <f t="shared" ca="1" si="54"/>
        <v>2655340.1110386509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2655340.1110386509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10979.0538157253</v>
      </c>
      <c r="L605" s="444">
        <f t="shared" ca="1" si="54"/>
        <v>2645951.9695897973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2645951.9695897973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10939.936559688411</v>
      </c>
      <c r="L606" s="444">
        <f t="shared" ca="1" si="54"/>
        <v>2636524.7108849068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2636524.7108849068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10900.6563150847</v>
      </c>
      <c r="L607" s="444">
        <f t="shared" ca="1" si="54"/>
        <v>2627058.1719354126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2627058.1719354126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10861.212402795141</v>
      </c>
      <c r="L608" s="444">
        <f t="shared" ca="1" si="54"/>
        <v>2617552.1890736287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2617552.1890736287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10821.604140871041</v>
      </c>
      <c r="L609" s="444">
        <f t="shared" ca="1" si="54"/>
        <v>2608006.5979499212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2608006.5979499212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10781.830844522259</v>
      </c>
      <c r="L610" s="444">
        <f t="shared" ca="1" si="54"/>
        <v>2598421.2335298648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2598421.2335298648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10741.891826105359</v>
      </c>
      <c r="L611" s="444">
        <f t="shared" ca="1" si="54"/>
        <v>2588795.9300913913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2588795.9300913913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10701.786395111718</v>
      </c>
      <c r="L612" s="444">
        <f t="shared" ca="1" si="54"/>
        <v>2579130.5212219241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2579130.5212219241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10661.513858155606</v>
      </c>
      <c r="L613" s="444">
        <f t="shared" ca="1" si="54"/>
        <v>2569424.8398155011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2569424.8398155011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10621.073518962176</v>
      </c>
      <c r="L614" s="444">
        <f t="shared" ca="1" si="54"/>
        <v>2559678.7180698845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2559678.7180698845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10580.46467835544</v>
      </c>
      <c r="L615" s="444">
        <f t="shared" ca="1" si="54"/>
        <v>2549891.9874836612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2549891.9874836612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10539.686634246176</v>
      </c>
      <c r="L616" s="444">
        <f t="shared" ca="1" si="54"/>
        <v>2540064.4788533286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2540064.4788533286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10498.73868161979</v>
      </c>
      <c r="L617" s="444">
        <f t="shared" ca="1" si="54"/>
        <v>2530196.0222703698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2530196.0222703698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10457.62011252413</v>
      </c>
      <c r="L618" s="444">
        <f t="shared" ca="1" si="54"/>
        <v>2520286.4471183149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2520286.4471183149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10416.330216057233</v>
      </c>
      <c r="L619" s="444">
        <f t="shared" ca="1" si="54"/>
        <v>2510335.5820697933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2510335.5820697933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10374.868278355059</v>
      </c>
      <c r="L620" s="444">
        <f t="shared" ca="1" si="54"/>
        <v>2500343.2550835693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2500343.2550835693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10333.233582579127</v>
      </c>
      <c r="L621" s="444">
        <f t="shared" ca="1" si="54"/>
        <v>2490309.2934015696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2490309.2934015696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10291.425408904128</v>
      </c>
      <c r="L622" s="444">
        <f t="shared" ca="1" si="54"/>
        <v>2480233.5235458948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2480233.5235458948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10249.443034505483</v>
      </c>
      <c r="L623" s="444">
        <f t="shared" ca="1" si="54"/>
        <v>2470115.7713158214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2470115.7713158214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10207.285733546843</v>
      </c>
      <c r="L624" s="444">
        <f t="shared" ca="1" si="54"/>
        <v>2459955.8617847897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2459955.8617847897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10164.952777167546</v>
      </c>
      <c r="L625" s="444">
        <f t="shared" ca="1" si="54"/>
        <v>2449753.6192973782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2449753.6192973782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10122.443433469998</v>
      </c>
      <c r="L626" s="444">
        <f t="shared" ca="1" si="54"/>
        <v>2439508.8674662695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2439508.8674662695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10079.756967507044</v>
      </c>
      <c r="L627" s="444">
        <f t="shared" ca="1" si="54"/>
        <v>2429221.4291691976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2429221.4291691976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10036.892641269245</v>
      </c>
      <c r="L628" s="444">
        <f t="shared" ca="1" si="54"/>
        <v>2418891.1265458879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2418891.1265458879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9993.8497136721217</v>
      </c>
      <c r="L629" s="444">
        <f t="shared" ca="1" si="54"/>
        <v>2408517.7809949811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2408517.7809949811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9950.6274405433433</v>
      </c>
      <c r="L630" s="444">
        <f t="shared" ca="1" si="54"/>
        <v>2398101.2131709456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2398101.2131709456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9907.2250746098616</v>
      </c>
      <c r="L631" s="444">
        <f t="shared" ca="1" si="54"/>
        <v>2387641.2429809766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2387641.2429809766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9863.6418654849913</v>
      </c>
      <c r="L632" s="444">
        <f t="shared" ca="1" si="54"/>
        <v>2377137.6895818827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2377137.6895818827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9819.8770596554332</v>
      </c>
      <c r="L633" s="444">
        <f t="shared" ca="1" si="54"/>
        <v>2366590.3713769591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2366590.3713769591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9775.9299004682507</v>
      </c>
      <c r="L634" s="444">
        <f t="shared" ca="1" si="54"/>
        <v>2355999.1060128487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2355999.1060128487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9731.7996281177911</v>
      </c>
      <c r="L635" s="444">
        <f t="shared" ca="1" si="54"/>
        <v>2345363.7103763875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2345363.7103763875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9687.4854796325362</v>
      </c>
      <c r="L636" s="444">
        <f t="shared" ca="1" si="54"/>
        <v>2334684.0005914411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2334684.0005914411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9642.9866888619254</v>
      </c>
      <c r="L637" s="444">
        <f t="shared" ca="1" si="54"/>
        <v>2323959.7920157243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2323959.7920157243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9598.3024864631061</v>
      </c>
      <c r="L638" s="444">
        <f t="shared" ca="1" si="54"/>
        <v>2313190.8992376085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2313190.8992376085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9553.4320998876246</v>
      </c>
      <c r="L639" s="444">
        <f t="shared" ca="1" si="54"/>
        <v>2302377.1360729174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2302377.1360729174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9508.374753368078</v>
      </c>
      <c r="L640" s="444">
        <f t="shared" ca="1" si="54"/>
        <v>2291518.3155617067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2291518.3155617067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9463.1296679046991</v>
      </c>
      <c r="L641" s="444">
        <f t="shared" ca="1" si="54"/>
        <v>2280614.2499650326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2280614.2499650326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9417.6960612518906</v>
      </c>
      <c r="L642" s="444">
        <f t="shared" ca="1" si="54"/>
        <v>2269664.7507617055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2269664.7507617055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9372.0731479046935</v>
      </c>
      <c r="L643" s="444">
        <f t="shared" ca="1" si="54"/>
        <v>2258669.6286450312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2258669.6286450312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9326.2601390852178</v>
      </c>
      <c r="L644" s="444">
        <f t="shared" ca="1" si="54"/>
        <v>2247628.6935195378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2247628.6935195378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9280.2562427289959</v>
      </c>
      <c r="L645" s="444">
        <f t="shared" ca="1" si="54"/>
        <v>2236541.7544976878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2236541.7544976878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9234.0606634712876</v>
      </c>
      <c r="L646" s="444">
        <f t="shared" ca="1" si="54"/>
        <v>2225408.6198965805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2225408.6198965805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9187.6726026333399</v>
      </c>
      <c r="L647" s="444">
        <f t="shared" ca="1" si="54"/>
        <v>2214229.0972346351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2214229.0972346351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9141.0912582085675</v>
      </c>
      <c r="L648" s="444">
        <f t="shared" ca="1" si="54"/>
        <v>2203002.9932282651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2203002.9932282651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9094.3158248486925</v>
      </c>
      <c r="L649" s="444">
        <f t="shared" ca="1" si="54"/>
        <v>2191730.1137885349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2191730.1137885349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9047.3454938498162</v>
      </c>
      <c r="L650" s="444">
        <f t="shared" ca="1" si="54"/>
        <v>2180410.2640178059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2180410.2640178059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9000.1794531384458</v>
      </c>
      <c r="L651" s="444">
        <f t="shared" ca="1" si="54"/>
        <v>2169043.2482063654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2169043.2482063654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8952.8168872574443</v>
      </c>
      <c r="L652" s="444">
        <f t="shared" ca="1" si="54"/>
        <v>2157628.8698290442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2157628.8698290442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8905.256977351939</v>
      </c>
      <c r="L653" s="444">
        <f t="shared" ca="1" si="54"/>
        <v>2146166.9315418173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2146166.9315418173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8857.4989011551606</v>
      </c>
      <c r="L654" s="444">
        <f t="shared" ca="1" si="54"/>
        <v>2134657.2351783938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2134657.2351783938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8809.5418329742297</v>
      </c>
      <c r="L655" s="444">
        <f t="shared" ca="1" si="54"/>
        <v>2123099.5817467892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2123099.5817467892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8761.3849436758755</v>
      </c>
      <c r="L656" s="444">
        <f t="shared" ca="1" si="54"/>
        <v>2111493.7714258861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2111493.7714258861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8713.0274006721138</v>
      </c>
      <c r="L657" s="444">
        <f t="shared" ca="1" si="54"/>
        <v>2099839.6035619793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2099839.6035619793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8664.4683679058362</v>
      </c>
      <c r="L658" s="444">
        <f t="shared" ca="1" si="54"/>
        <v>2088136.8766653063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2088136.8766653063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8615.7070058363643</v>
      </c>
      <c r="L659" s="444">
        <f t="shared" ca="1" si="54"/>
        <v>2076385.3884065638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2076385.3884065638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8566.7424714249391</v>
      </c>
      <c r="L660" s="444">
        <f t="shared" ca="1" si="54"/>
        <v>2064584.9356134098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2064584.9356134098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8517.5739181201279</v>
      </c>
      <c r="L661" s="444">
        <f t="shared" ca="1" si="54"/>
        <v>2052735.3142669513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2052735.3142669513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8468.200495843219</v>
      </c>
      <c r="L662" s="444">
        <f t="shared" ca="1" si="54"/>
        <v>2040836.3194982158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2040836.3194982158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8418.621350973488</v>
      </c>
      <c r="L663" s="444">
        <f t="shared" ca="1" si="54"/>
        <v>2028887.7455846104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2028887.7455846104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8368.8356263334645</v>
      </c>
      <c r="L664" s="444">
        <f t="shared" ca="1" si="54"/>
        <v>2016889.3859463651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2016889.3859463651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8318.8424611741084</v>
      </c>
      <c r="L665" s="444">
        <f t="shared" ca="1" si="54"/>
        <v>2004841.0331429604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2004841.0331429604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8268.6409911599239</v>
      </c>
      <c r="L666" s="444">
        <f t="shared" ca="1" si="54"/>
        <v>1992742.4788695415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1992742.4788695415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8218.2303483540109</v>
      </c>
      <c r="L667" s="444">
        <f t="shared" ca="1" si="54"/>
        <v>1980593.5139533167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1980593.5139533167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8167.6096612030742</v>
      </c>
      <c r="L668" s="444">
        <f t="shared" ca="1" si="54"/>
        <v>1968393.928349941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1968393.928349941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8116.7780545223422</v>
      </c>
      <c r="L669" s="444">
        <f t="shared" ca="1" si="54"/>
        <v>1956143.5111398846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1956143.5111398846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8065.7346494804397</v>
      </c>
      <c r="L670" s="444">
        <f t="shared" ca="1" si="54"/>
        <v>1943842.0505247863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1943842.0505247863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8014.4785635841981</v>
      </c>
      <c r="L671" s="444">
        <f t="shared" ca="1" si="54"/>
        <v>1931489.3338237917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1931489.3338237917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7963.0089106633868</v>
      </c>
      <c r="L672" s="444">
        <f t="shared" ca="1" si="54"/>
        <v>1919085.1474698763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1919085.1474698763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7911.3248008554074</v>
      </c>
      <c r="L673" s="444">
        <f t="shared" ca="1" si="54"/>
        <v>1906629.277006153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1906629.277006153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7859.4253405898926</v>
      </c>
      <c r="L674" s="444">
        <f t="shared" ca="1" si="54"/>
        <v>1894121.5070821641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1894121.5070821641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7807.3096325732722</v>
      </c>
      <c r="L675" s="444">
        <f t="shared" ca="1" si="54"/>
        <v>1881561.6214501585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1881561.6214501585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7754.9767757732488</v>
      </c>
      <c r="L676" s="444">
        <f t="shared" ca="1" si="54"/>
        <v>1868949.4029613531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1868949.4029613531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7702.4258654032265</v>
      </c>
      <c r="L677" s="444">
        <f t="shared" ca="1" si="54"/>
        <v>1856284.6335621774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1856284.6335621774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7649.6559929066598</v>
      </c>
      <c r="L678" s="444">
        <f t="shared" ca="1" si="54"/>
        <v>1843567.0942905054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1843567.0942905054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7596.666245941361</v>
      </c>
      <c r="L679" s="444">
        <f t="shared" ca="1" si="54"/>
        <v>1830796.5652718679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1830796.5652718679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7543.4557083637037</v>
      </c>
      <c r="L680" s="444">
        <f t="shared" ca="1" si="54"/>
        <v>1817972.8257156529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1817972.8257156529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7490.0234602128085</v>
      </c>
      <c r="L681" s="444">
        <f t="shared" ca="1" si="54"/>
        <v>1805095.653911287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1805095.653911287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7436.3685776946177</v>
      </c>
      <c r="L682" s="444">
        <f t="shared" ca="1" si="54"/>
        <v>1792164.8272244027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1792164.8272244027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7382.490133165933</v>
      </c>
      <c r="L683" s="444">
        <f t="shared" ca="1" si="54"/>
        <v>1779180.1220929897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1779180.1220929897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7328.3871951183783</v>
      </c>
      <c r="L684" s="444">
        <f t="shared" ca="1" si="54"/>
        <v>1766141.3140235294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1766141.3140235294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7274.0588281622931</v>
      </c>
      <c r="L685" s="444">
        <f t="shared" ca="1" si="54"/>
        <v>1753048.1775871129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1753048.1775871129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7219.5040930105588</v>
      </c>
      <c r="L686" s="444">
        <f t="shared" ca="1" si="54"/>
        <v>1739900.4864155445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1739900.4864155445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7164.722046462357</v>
      </c>
      <c r="L687" s="444">
        <f t="shared" ca="1" si="54"/>
        <v>1726698.0131974281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1726698.0131974281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7109.7117413868718</v>
      </c>
      <c r="L688" s="444">
        <f t="shared" ca="1" si="54"/>
        <v>1713440.5296742362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1713440.5296742362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7054.4722267069055</v>
      </c>
      <c r="L689" s="444">
        <f t="shared" ca="1" si="54"/>
        <v>1700127.8066363642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1700127.8066363642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6999.0025473824389</v>
      </c>
      <c r="L690" s="444">
        <f t="shared" ca="1" si="54"/>
        <v>1686759.6139191678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1686759.6139191678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6943.3017443941208</v>
      </c>
      <c r="L691" s="444">
        <f t="shared" ca="1" si="54"/>
        <v>1673335.720398983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1673335.720398983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6887.3688547266838</v>
      </c>
      <c r="L692" s="444">
        <f t="shared" ca="1" si="54"/>
        <v>1659855.8939891309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1659855.8939891309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6831.2029113522995</v>
      </c>
      <c r="L693" s="444">
        <f t="shared" ca="1" si="54"/>
        <v>1646319.9016359043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1646319.9016359043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6774.8029432138565</v>
      </c>
      <c r="L694" s="444">
        <f t="shared" ca="1" si="54"/>
        <v>1632727.5093145394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1632727.5093145394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6718.1679752081691</v>
      </c>
      <c r="L695" s="444">
        <f t="shared" ca="1" si="54"/>
        <v>1619078.4820251688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1619078.4820251688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6661.297028169125</v>
      </c>
      <c r="L696" s="444">
        <f t="shared" ca="1" si="54"/>
        <v>1605372.5837887591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1605372.5837887591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6604.1891188507507</v>
      </c>
      <c r="L697" s="444">
        <f t="shared" ca="1" si="54"/>
        <v>1591609.577643031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1591609.577643031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6546.843259910218</v>
      </c>
      <c r="L698" s="444">
        <f t="shared" ca="1" si="54"/>
        <v>1577789.2256383623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1577789.2256383623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6489.2584598907652</v>
      </c>
      <c r="L699" s="444">
        <f t="shared" ca="1" si="54"/>
        <v>1563911.2888336743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1563911.2888336743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6431.4337232045646</v>
      </c>
      <c r="L700" s="444">
        <f t="shared" ca="1" si="54"/>
        <v>1549975.5272923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1549975.5272923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6373.368050115505</v>
      </c>
      <c r="L701" s="444">
        <f t="shared" ca="1" si="54"/>
        <v>1535981.7000778366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1535981.7000778366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6315.0604367219075</v>
      </c>
      <c r="L702" s="444">
        <f t="shared" ca="1" si="54"/>
        <v>1521929.5652499797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1521929.5652499797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6256.5098749391709</v>
      </c>
      <c r="L703" s="444">
        <f t="shared" ca="1" si="54"/>
        <v>1507818.8798603402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1507818.8798603402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6197.7153524823389</v>
      </c>
      <c r="L704" s="444">
        <f t="shared" ca="1" si="54"/>
        <v>1493649.3999482438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1493649.3999482438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6138.6758528486043</v>
      </c>
      <c r="L705" s="444">
        <f t="shared" ca="1" si="54"/>
        <v>1479420.8805365136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1479420.8805365136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6079.3903552997281</v>
      </c>
      <c r="L706" s="444">
        <f t="shared" ca="1" si="54"/>
        <v>1465133.0756272345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1465133.0756272345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6019.8578348443989</v>
      </c>
      <c r="L707" s="444">
        <f t="shared" ca="1" si="54"/>
        <v>1450785.7381975001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1450785.7381975001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5960.0772622205059</v>
      </c>
      <c r="L708" s="444">
        <f t="shared" ca="1" si="54"/>
        <v>1436378.6201951418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1436378.6201951418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5900.0476038773459</v>
      </c>
      <c r="L709" s="444">
        <f t="shared" ca="1" si="54"/>
        <v>1421911.4725344402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1421911.4725344402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5839.7678219577556</v>
      </c>
      <c r="L710" s="444">
        <f t="shared" ca="1" si="54"/>
        <v>1407384.0450918193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1407384.0450918193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5779.2368742801682</v>
      </c>
      <c r="L711" s="444">
        <f t="shared" ca="1" si="54"/>
        <v>1392796.0867015207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1392796.0867015207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5718.4537143205916</v>
      </c>
      <c r="L712" s="444">
        <f t="shared" ca="1" si="54"/>
        <v>1378147.3451512626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1378147.3451512626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5657.4172911945161</v>
      </c>
      <c r="L713" s="444">
        <f t="shared" ca="1" si="54"/>
        <v>1363437.5671778782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1363437.5671778782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5596.1265496387477</v>
      </c>
      <c r="L714" s="444">
        <f t="shared" ca="1" si="54"/>
        <v>1348666.4984629382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1348666.4984629382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5534.5804299931642</v>
      </c>
      <c r="L715" s="444">
        <f t="shared" ca="1" si="54"/>
        <v>1333833.8836283525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1333833.8836283525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5472.7778681823902</v>
      </c>
      <c r="L716" s="444">
        <f t="shared" ca="1" si="54"/>
        <v>1318939.4662319561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1318939.4662319561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5410.7177956974056</v>
      </c>
      <c r="L717" s="444">
        <f t="shared" ca="1" si="54"/>
        <v>1303982.9887630749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1303982.9887630749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5348.3991395770672</v>
      </c>
      <c r="L718" s="444">
        <f t="shared" ca="1" si="54"/>
        <v>1288964.1926380731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1288964.1926380731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5285.8208223895599</v>
      </c>
      <c r="L719" s="444">
        <f t="shared" ca="1" si="54"/>
        <v>1273882.8181958839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1273882.8181958839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5222.9817622137707</v>
      </c>
      <c r="L720" s="444">
        <f t="shared" ca="1" si="54"/>
        <v>1258738.604693519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1258738.604693519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5159.8808726205843</v>
      </c>
      <c r="L721" s="444">
        <f t="shared" ca="1" si="54"/>
        <v>1243531.2903015607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1243531.2903015607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5096.5170626540912</v>
      </c>
      <c r="L722" s="444">
        <f t="shared" ca="1" si="54"/>
        <v>1228260.6120996359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1228260.6120996359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5032.8892368127381</v>
      </c>
      <c r="L723" s="444">
        <f t="shared" ca="1" si="54"/>
        <v>1212926.3060718698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1212926.3060718698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4968.9962950303789</v>
      </c>
      <c r="L724" s="444">
        <f t="shared" ca="1" si="54"/>
        <v>1197528.1071023215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1197528.1071023215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4904.8371326572615</v>
      </c>
      <c r="L725" s="444">
        <f t="shared" ca="1" si="54"/>
        <v>1182065.7489703998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1182065.7489703998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4840.4106404409213</v>
      </c>
      <c r="L726" s="444">
        <f t="shared" ca="1" si="54"/>
        <v>1166538.9643462619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1166538.9643462619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4775.7157045070126</v>
      </c>
      <c r="L727" s="444">
        <f t="shared" ca="1" si="54"/>
        <v>1150947.4847861901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1150947.4847861901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4710.7512063400472</v>
      </c>
      <c r="L728" s="444">
        <f t="shared" ca="1" si="54"/>
        <v>1135291.0407279513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1135291.0407279513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4645.5160227640517</v>
      </c>
      <c r="L729" s="444">
        <f t="shared" ca="1" si="54"/>
        <v>1119569.3614861367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1119569.3614861367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4580.0090259231574</v>
      </c>
      <c r="L730" s="444">
        <f t="shared" ca="1" si="54"/>
        <v>1103782.1752474811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1103782.1752474811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4514.2290832620929</v>
      </c>
      <c r="L731" s="444">
        <f t="shared" ca="1" si="54"/>
        <v>1087929.2090661644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1087929.2090661644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4448.1750575066071</v>
      </c>
      <c r="L732" s="444">
        <f t="shared" ca="1" si="54"/>
        <v>1072010.1888590923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1072010.1888590923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4381.8458066438061</v>
      </c>
      <c r="L733" s="444">
        <f t="shared" ca="1" si="54"/>
        <v>1056024.8394011573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1056024.8394011573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4315.2401839024096</v>
      </c>
      <c r="L734" s="444">
        <f t="shared" ca="1" si="54"/>
        <v>1039972.884320481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1039972.884320481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4248.3570377329261</v>
      </c>
      <c r="L735" s="444">
        <f t="shared" ca="1" si="54"/>
        <v>1023854.0460936351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1023854.0460936351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4181.1952117877345</v>
      </c>
      <c r="L736" s="444">
        <f t="shared" ca="1" si="54"/>
        <v>1007668.0460408441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1007668.0460408441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4113.7535449011048</v>
      </c>
      <c r="L737" s="444">
        <f t="shared" ca="1" si="54"/>
        <v>991414.60432116641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991414.60432116641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4046.0308710691152</v>
      </c>
      <c r="L738" s="444">
        <f t="shared" ca="1" si="54"/>
        <v>975093.43992765667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975093.43992765667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3978.026019429491</v>
      </c>
      <c r="L739" s="444">
        <f t="shared" ca="1" si="54"/>
        <v>958704.27068250731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958704.27068250731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3909.7378142413686</v>
      </c>
      <c r="L740" s="444">
        <f t="shared" ca="1" si="54"/>
        <v>942246.81323216984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942246.81323216984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3841.1650748649627</v>
      </c>
      <c r="L741" s="444">
        <f t="shared" ca="1" si="54"/>
        <v>925720.78304245602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925720.78304245602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3772.3066157411549</v>
      </c>
      <c r="L742" s="444">
        <f t="shared" ca="1" si="54"/>
        <v>909125.89439361834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909125.89439361834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3703.161246370998</v>
      </c>
      <c r="L743" s="444">
        <f t="shared" ca="1" si="54"/>
        <v>892461.86037541053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892461.86037541053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3633.7277712951322</v>
      </c>
      <c r="L744" s="444">
        <f t="shared" ca="1" si="54"/>
        <v>875728.39288212685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875728.39288212685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3564.0049900731165</v>
      </c>
      <c r="L745" s="444">
        <f t="shared" ca="1" si="54"/>
        <v>858925.20260762121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858925.20260762121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3493.9916972626766</v>
      </c>
      <c r="L746" s="444">
        <f t="shared" ca="1" si="54"/>
        <v>842051.99904030503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842051.99904030503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3423.6866823988594</v>
      </c>
      <c r="L747" s="444">
        <f t="shared" ca="1" si="54"/>
        <v>825108.49045812513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825108.49045812513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3353.0887299731098</v>
      </c>
      <c r="L748" s="444">
        <f t="shared" ca="1" si="54"/>
        <v>808094.3839235194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808094.3839235194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3282.1966194122524</v>
      </c>
      <c r="L749" s="444">
        <f t="shared" ca="1" si="54"/>
        <v>791009.38527835289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791009.38527835289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3211.0091250573919</v>
      </c>
      <c r="L750" s="444">
        <f t="shared" ca="1" si="54"/>
        <v>773853.19913883146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773853.19913883146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3139.5250161427193</v>
      </c>
      <c r="L751" s="444">
        <f t="shared" ca="1" si="54"/>
        <v>756625.52889039542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756625.52889039542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3067.7430567742358</v>
      </c>
      <c r="L752" s="444">
        <f t="shared" ca="1" si="54"/>
        <v>739326.07668259088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739326.07668259088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2995.6620059083834</v>
      </c>
      <c r="L753" s="444">
        <f t="shared" ca="1" si="54"/>
        <v>721954.54342392052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721954.54342392052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2923.2806173305903</v>
      </c>
      <c r="L754" s="444">
        <f t="shared" ca="1" si="54"/>
        <v>704510.6287766723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704510.6287766723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2850.5976396337228</v>
      </c>
      <c r="L755" s="444">
        <f t="shared" ca="1" si="54"/>
        <v>686994.03115172719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686994.03115172719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2777.6118161964514</v>
      </c>
      <c r="L756" s="444">
        <f t="shared" ca="1" si="54"/>
        <v>669404.44770334486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669404.44770334486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2704.3218851615252</v>
      </c>
      <c r="L757" s="444">
        <f t="shared" ca="1" si="54"/>
        <v>651741.57432392763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651741.57432392763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2630.7265794139535</v>
      </c>
      <c r="L758" s="444">
        <f t="shared" ca="1" si="54"/>
        <v>634005.10563876282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634005.10563876282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2556.8246265591001</v>
      </c>
      <c r="L759" s="444">
        <f t="shared" ca="1" si="54"/>
        <v>616194.73500074307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616194.73500074307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2482.6147489006844</v>
      </c>
      <c r="L760" s="444">
        <f t="shared" ca="1" si="54"/>
        <v>598310.15448506491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598310.15448506491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2408.0956634186923</v>
      </c>
      <c r="L761" s="444">
        <f t="shared" ca="1" si="54"/>
        <v>580351.05488390476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580351.05488390476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2333.2660817471915</v>
      </c>
      <c r="L762" s="444">
        <f t="shared" ca="1" si="54"/>
        <v>562317.12570107309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562317.12570107309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2258.1247101520594</v>
      </c>
      <c r="L763" s="444">
        <f t="shared" ca="1" si="54"/>
        <v>544208.05514664634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544208.05514664634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2182.6702495086147</v>
      </c>
      <c r="L764" s="444">
        <f t="shared" ca="1" si="54"/>
        <v>526023.53013157612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526023.53013157612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2106.9013952791556</v>
      </c>
      <c r="L765" s="444">
        <f t="shared" ca="1" si="54"/>
        <v>507763.23626227648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507763.23626227648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2030.8168374904069</v>
      </c>
      <c r="L766" s="444">
        <f t="shared" ca="1" si="54"/>
        <v>489426.8578351881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489426.8578351881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1954.4152607108717</v>
      </c>
      <c r="L767" s="444">
        <f t="shared" ca="1" si="54"/>
        <v>471014.07783132017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471014.07783132017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1877.695344028089</v>
      </c>
      <c r="L768" s="444">
        <f t="shared" ca="1" si="54"/>
        <v>452524.57791076944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452524.57791076944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1800.6557610257944</v>
      </c>
      <c r="L769" s="444">
        <f t="shared" ca="1" si="54"/>
        <v>433958.03840721643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433958.03840721643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1723.2951797609901</v>
      </c>
      <c r="L770" s="444">
        <f t="shared" ca="1" si="54"/>
        <v>415314.13832239865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415314.13832239865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1645.6122627409161</v>
      </c>
      <c r="L771" s="444">
        <f t="shared" ca="1" si="54"/>
        <v>396592.55532056076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396592.55532056076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1567.6056668999249</v>
      </c>
      <c r="L772" s="444">
        <f t="shared" ca="1" si="54"/>
        <v>377792.9657228819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377792.9657228819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1489.274043576263</v>
      </c>
      <c r="L773" s="444">
        <f t="shared" ref="L773:L1027" ca="1" si="80">I773-J773+K773</f>
        <v>358915.04450187937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358915.04450187937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1410.6160384887523</v>
      </c>
      <c r="L774" s="444">
        <f t="shared" ca="1" si="80"/>
        <v>339958.46527578932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339958.46527578932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1331.6302917133771</v>
      </c>
      <c r="L775" s="444">
        <f t="shared" ca="1" si="80"/>
        <v>320922.90030292392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320922.90030292392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1252.3154376597713</v>
      </c>
      <c r="L776" s="444">
        <f t="shared" ca="1" si="80"/>
        <v>301808.02047600492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301808.02047600492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1172.6701050476088</v>
      </c>
      <c r="L777" s="444">
        <f t="shared" ca="1" si="80"/>
        <v>282613.49531647371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282613.49531647371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1092.6929168828954</v>
      </c>
      <c r="L778" s="444">
        <f t="shared" ca="1" si="80"/>
        <v>263338.99296877783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263338.99296877783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1012.3824904341626</v>
      </c>
      <c r="L779" s="444">
        <f t="shared" ca="1" si="80"/>
        <v>243984.1801946332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243984.1801946332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931.73743720855998</v>
      </c>
      <c r="L780" s="444">
        <f t="shared" ca="1" si="80"/>
        <v>224548.72236726296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224548.72236726296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850.75636292785066</v>
      </c>
      <c r="L781" s="444">
        <f t="shared" ca="1" si="80"/>
        <v>205032.28346561201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205032.28346561201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769.43786750430502</v>
      </c>
      <c r="L782" s="444">
        <f t="shared" ca="1" si="80"/>
        <v>185434.52606853753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185434.52606853753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687.78054501649467</v>
      </c>
      <c r="L783" s="444">
        <f t="shared" ca="1" si="80"/>
        <v>165755.11134897522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165755.11134897522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605.78298368498508</v>
      </c>
      <c r="L784" s="444">
        <f t="shared" ca="1" si="80"/>
        <v>145993.69906808139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145993.69906808139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523.44376584792747</v>
      </c>
      <c r="L785" s="444">
        <f t="shared" ca="1" si="80"/>
        <v>126149.94756935054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126149.94756935054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440.76146793654891</v>
      </c>
      <c r="L786" s="444">
        <f t="shared" ca="1" si="80"/>
        <v>106223.51377270831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106223.51377270831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357.73466045053965</v>
      </c>
      <c r="L787" s="444">
        <f t="shared" ca="1" si="80"/>
        <v>86214.053168580067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86214.053168580067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274.36190793333867</v>
      </c>
      <c r="L788" s="444">
        <f t="shared" ca="1" si="80"/>
        <v>66121.219811934629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66121.219811934629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190.64176894731602</v>
      </c>
      <c r="L789" s="444">
        <f t="shared" ca="1" si="80"/>
        <v>45944.666316303163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45944.666316303163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106.57279604885156</v>
      </c>
      <c r="L790" s="444">
        <f t="shared" ca="1" si="80"/>
        <v>25684.043847773228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25684.043847773228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22.153535763310174</v>
      </c>
      <c r="L791" s="444">
        <f t="shared" ca="1" si="80"/>
        <v>5339.0021189577519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5339.0021189577519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-62.617471440087634</v>
      </c>
      <c r="L792" s="444">
        <f t="shared" ca="1" si="80"/>
        <v>-15090.810617061121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-15090.810617061121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-147.74169117349962</v>
      </c>
      <c r="L793" s="444">
        <f t="shared" ca="1" si="80"/>
        <v>-35605.747572813409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-35605.747572813409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-233.22059515580082</v>
      </c>
      <c r="L794" s="444">
        <f t="shared" ca="1" si="80"/>
        <v>-56206.163432547997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-56206.163432547997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-319.05566123802822</v>
      </c>
      <c r="L795" s="444">
        <f t="shared" ca="1" si="80"/>
        <v>-76892.414358364811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-76892.414358364811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-405.24837342893164</v>
      </c>
      <c r="L796" s="444">
        <f t="shared" ca="1" si="80"/>
        <v>-97664.857996372521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-97664.857996372521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-491.80022192063041</v>
      </c>
      <c r="L797" s="444">
        <f t="shared" ca="1" si="80"/>
        <v>-118523.85348287193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-118523.85348287193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-578.71270311437797</v>
      </c>
      <c r="L798" s="444">
        <f t="shared" ca="1" si="80"/>
        <v>-139469.7614505651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-139469.7614505651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-665.98731964643287</v>
      </c>
      <c r="L799" s="444">
        <f t="shared" ca="1" si="80"/>
        <v>-160502.94403479033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-160502.94403479033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-753.62558041403804</v>
      </c>
      <c r="L800" s="444">
        <f t="shared" ca="1" si="80"/>
        <v>-181623.76487978315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-181623.76487978315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-841.6290006015081</v>
      </c>
      <c r="L801" s="444">
        <f t="shared" ca="1" si="80"/>
        <v>-202832.58914496345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-202832.58914496345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-929.99910170642602</v>
      </c>
      <c r="L802" s="444">
        <f t="shared" ca="1" si="80"/>
        <v>-224129.78351124868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-224129.78351124868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-1018.7374115659479</v>
      </c>
      <c r="L803" s="444">
        <f t="shared" ca="1" si="80"/>
        <v>-245515.71618739344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-245515.71618739344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-1107.8454643832174</v>
      </c>
      <c r="L804" s="444">
        <f t="shared" ca="1" si="80"/>
        <v>-266990.7569163554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-266990.7569163554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-1197.3248007538925</v>
      </c>
      <c r="L805" s="444">
        <f t="shared" ca="1" si="80"/>
        <v>-288555.2769816881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-288555.2769816881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-1287.1769676927788</v>
      </c>
      <c r="L806" s="444">
        <f t="shared" ca="1" si="80"/>
        <v>-310209.6492139597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-310209.6492139597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-1377.403518660577</v>
      </c>
      <c r="L807" s="444">
        <f t="shared" ca="1" si="80"/>
        <v>-331954.24799719907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-331954.24799719907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-1468.0060135907411</v>
      </c>
      <c r="L808" s="444">
        <f t="shared" ca="1" si="80"/>
        <v>-353789.44927536859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-353789.44927536859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-1558.9860189164474</v>
      </c>
      <c r="L809" s="444">
        <f t="shared" ca="1" si="80"/>
        <v>-375715.63055886386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-375715.63055886386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-1650.3451075976777</v>
      </c>
      <c r="L810" s="444">
        <f t="shared" ca="1" si="80"/>
        <v>-397733.17093104037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-397733.17093104037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-1742.084859148413</v>
      </c>
      <c r="L811" s="444">
        <f t="shared" ca="1" si="80"/>
        <v>-419842.45105476759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-419842.45105476759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-1834.2068596639433</v>
      </c>
      <c r="L812" s="444">
        <f t="shared" ca="1" si="80"/>
        <v>-442043.85317901033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-442043.85317901033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-1926.7127018482877</v>
      </c>
      <c r="L813" s="444">
        <f t="shared" ca="1" si="80"/>
        <v>-464337.76114543743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-464337.76114543743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-2019.6039850417342</v>
      </c>
      <c r="L814" s="444">
        <f t="shared" ca="1" si="80"/>
        <v>-486724.56039505795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-486724.56039505795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-2112.8823152484865</v>
      </c>
      <c r="L815" s="444">
        <f t="shared" ca="1" si="80"/>
        <v>-509204.63797488523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-509204.63797488523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-2206.549305164433</v>
      </c>
      <c r="L816" s="444">
        <f t="shared" ca="1" si="80"/>
        <v>-531778.38254462846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-531778.38254462846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-2300.60657420503</v>
      </c>
      <c r="L817" s="444">
        <f t="shared" ca="1" si="80"/>
        <v>-554446.18438341224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-554446.18438341224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-2395.0557485332961</v>
      </c>
      <c r="L818" s="444">
        <f t="shared" ca="1" si="80"/>
        <v>-577208.43539652438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-577208.43539652438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-2489.8984610879297</v>
      </c>
      <c r="L819" s="444">
        <f t="shared" ca="1" si="80"/>
        <v>-600065.52912219113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-600065.52912219113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-2585.1363516115412</v>
      </c>
      <c r="L820" s="444">
        <f t="shared" ca="1" si="80"/>
        <v>-623017.86073838151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-623017.86073838151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-2680.7710666790013</v>
      </c>
      <c r="L821" s="444">
        <f t="shared" ca="1" si="80"/>
        <v>-646065.82706963934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-646065.82706963934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-2776.8042597259091</v>
      </c>
      <c r="L822" s="444">
        <f t="shared" ca="1" si="80"/>
        <v>-669209.8265939441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-669209.8265939441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-2873.2375910771789</v>
      </c>
      <c r="L823" s="444">
        <f t="shared" ca="1" si="80"/>
        <v>-692450.25944960013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-692450.25944960013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-2970.0727279757457</v>
      </c>
      <c r="L824" s="444">
        <f t="shared" ca="1" si="80"/>
        <v>-715787.52744215471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-715787.52744215471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-3067.3113446113894</v>
      </c>
      <c r="L825" s="444">
        <f t="shared" ca="1" si="80"/>
        <v>-739222.03405134485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-739222.03405134485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-3164.9551221496818</v>
      </c>
      <c r="L826" s="444">
        <f t="shared" ca="1" si="80"/>
        <v>-762754.18443807331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-762754.18443807331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-3263.0057487610502</v>
      </c>
      <c r="L827" s="444">
        <f t="shared" ca="1" si="80"/>
        <v>-786384.38545141311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-786384.38545141311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-3361.4649196499663</v>
      </c>
      <c r="L828" s="444">
        <f t="shared" ca="1" si="80"/>
        <v>-810113.0456356419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-810113.0456356419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-3460.3343370842526</v>
      </c>
      <c r="L829" s="444">
        <f t="shared" ca="1" si="80"/>
        <v>-833940.5752373049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-833940.5752373049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-3559.6157104245158</v>
      </c>
      <c r="L830" s="444">
        <f t="shared" ca="1" si="80"/>
        <v>-857867.38621230819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-857867.38621230819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-3659.3107561536954</v>
      </c>
      <c r="L831" s="444">
        <f t="shared" ca="1" si="80"/>
        <v>-881893.89223304065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-881893.89223304065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-3759.4211979067477</v>
      </c>
      <c r="L832" s="444">
        <f t="shared" ca="1" si="80"/>
        <v>-906020.50869552616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-906020.50869552616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-3859.9487665004372</v>
      </c>
      <c r="L833" s="444">
        <f t="shared" ca="1" si="80"/>
        <v>-930247.65272660542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-930247.65272660542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-3960.8951999632677</v>
      </c>
      <c r="L834" s="444">
        <f t="shared" ca="1" si="80"/>
        <v>-954575.74319114746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-954575.74319114746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-4062.2622435655262</v>
      </c>
      <c r="L835" s="444">
        <f t="shared" ca="1" si="80"/>
        <v>-979005.20069929177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-979005.20069929177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-4164.0516498494608</v>
      </c>
      <c r="L836" s="444">
        <f t="shared" ca="1" si="80"/>
        <v>-1003536.4476137201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-1003536.4476137201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-4266.2651786595789</v>
      </c>
      <c r="L837" s="444">
        <f t="shared" ca="1" si="80"/>
        <v>-1028169.9080569585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-1028169.9080569585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-4368.904597173072</v>
      </c>
      <c r="L838" s="444">
        <f t="shared" ca="1" si="80"/>
        <v>-1052906.0079187104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-1052906.0079187104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-4471.9716799303715</v>
      </c>
      <c r="L839" s="444">
        <f t="shared" ca="1" si="80"/>
        <v>-1077745.1748632195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-1077745.1748632195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-4575.4682088658265</v>
      </c>
      <c r="L840" s="444">
        <f t="shared" ca="1" si="80"/>
        <v>-1102687.838336664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-1102687.838336664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-4679.3959733385118</v>
      </c>
      <c r="L841" s="444">
        <f t="shared" ca="1" si="80"/>
        <v>-1127734.4295745813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-1127734.4295745813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-4783.7567701631669</v>
      </c>
      <c r="L842" s="444">
        <f t="shared" ca="1" si="80"/>
        <v>-1152885.3816093232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-1152885.3816093232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-4888.552403641258</v>
      </c>
      <c r="L843" s="444">
        <f t="shared" ca="1" si="80"/>
        <v>-1178141.1292775432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-1178141.1292775432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-4993.7846855921744</v>
      </c>
      <c r="L844" s="444">
        <f t="shared" ca="1" si="80"/>
        <v>-1203502.1092277141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-1203502.1092277141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-5099.4554353845542</v>
      </c>
      <c r="L845" s="444">
        <f t="shared" ca="1" si="80"/>
        <v>-1228968.7599276775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-1228968.7599276775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-5205.5664799677343</v>
      </c>
      <c r="L846" s="444">
        <f t="shared" ca="1" si="80"/>
        <v>-1254541.5216722239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-1254541.5216722239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-5312.1196539033444</v>
      </c>
      <c r="L847" s="444">
        <f t="shared" ca="1" si="80"/>
        <v>-1280220.8365907061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-1280220.8365907061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-5419.1167993970203</v>
      </c>
      <c r="L848" s="444">
        <f t="shared" ca="1" si="80"/>
        <v>-1306007.1486546819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-1306007.1486546819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-5526.5597663302524</v>
      </c>
      <c r="L849" s="444">
        <f t="shared" ca="1" si="80"/>
        <v>-1331900.903685591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-1331900.903685591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-5634.4504122923736</v>
      </c>
      <c r="L850" s="444">
        <f t="shared" ca="1" si="80"/>
        <v>-1357902.549362462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-1357902.549362462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-5742.7906026126702</v>
      </c>
      <c r="L851" s="444">
        <f t="shared" ca="1" si="80"/>
        <v>-1384012.5352296536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-1384012.5352296536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-5851.5822103926348</v>
      </c>
      <c r="L852" s="444">
        <f t="shared" ca="1" si="80"/>
        <v>-1410231.3127046251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-1410231.3127046251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-5960.8271165383494</v>
      </c>
      <c r="L853" s="444">
        <f t="shared" ca="1" si="80"/>
        <v>-1436559.3350857422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-1436559.3350857422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-6070.5272097930037</v>
      </c>
      <c r="L854" s="444">
        <f t="shared" ca="1" si="80"/>
        <v>-1462997.057560114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-1462997.057560114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-6180.6843867695534</v>
      </c>
      <c r="L855" s="444">
        <f t="shared" ca="1" si="80"/>
        <v>-1489544.9372114623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-1489544.9372114623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-6291.3005519835042</v>
      </c>
      <c r="L856" s="444">
        <f t="shared" ca="1" si="80"/>
        <v>-1516203.4330280246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-1516203.4330280246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-6402.3776178858479</v>
      </c>
      <c r="L857" s="444">
        <f t="shared" ca="1" si="80"/>
        <v>-1542973.0059104892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-1542973.0059104892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-6513.917504896117</v>
      </c>
      <c r="L858" s="444">
        <f t="shared" ca="1" si="80"/>
        <v>-1569854.1186799642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-1569854.1186799642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-6625.9221414355961</v>
      </c>
      <c r="L859" s="444">
        <f t="shared" ca="1" si="80"/>
        <v>-1596847.2360859786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-1596847.2360859786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-6738.3934639606559</v>
      </c>
      <c r="L860" s="444">
        <f t="shared" ca="1" si="80"/>
        <v>-1623952.824814518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-1623952.824814518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-6851.3334169962363</v>
      </c>
      <c r="L861" s="444">
        <f t="shared" ca="1" si="80"/>
        <v>-1651171.3534960931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-1651171.3534960931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-6964.7439531694654</v>
      </c>
      <c r="L862" s="444">
        <f t="shared" ca="1" si="80"/>
        <v>-1678503.2927138414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-1678503.2927138414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-7078.6270332434169</v>
      </c>
      <c r="L863" s="444">
        <f t="shared" ca="1" si="80"/>
        <v>-1705949.1150116636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-1705949.1150116636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-7192.9846261510102</v>
      </c>
      <c r="L864" s="444">
        <f t="shared" ca="1" si="80"/>
        <v>-1733509.2949023934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-1733509.2949023934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-7307.8187090290512</v>
      </c>
      <c r="L865" s="444">
        <f t="shared" ca="1" si="80"/>
        <v>-1761184.3088760013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-1761184.3088760013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-7423.1312672524173</v>
      </c>
      <c r="L866" s="444">
        <f t="shared" ca="1" si="80"/>
        <v>-1788974.6354078325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-1788974.6354078325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-7538.9242944683801</v>
      </c>
      <c r="L867" s="444">
        <f t="shared" ca="1" si="80"/>
        <v>-1816880.7549668797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-1816880.7549668797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-7655.1997926310769</v>
      </c>
      <c r="L868" s="444">
        <f t="shared" ca="1" si="80"/>
        <v>-1844903.1500240895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-1844903.1500240895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-7771.959772036118</v>
      </c>
      <c r="L869" s="444">
        <f t="shared" ca="1" si="80"/>
        <v>-1873042.3050607045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-1873042.3050607045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-7889.2062513553465</v>
      </c>
      <c r="L870" s="444">
        <f t="shared" ca="1" si="80"/>
        <v>-1901298.7065766386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-1901298.7065766386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-8006.9412576717395</v>
      </c>
      <c r="L871" s="444">
        <f t="shared" ca="1" si="80"/>
        <v>-1929672.8430988891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-1929672.8430988891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-8125.1668265144499</v>
      </c>
      <c r="L872" s="444">
        <f t="shared" ca="1" si="80"/>
        <v>-1958165.2051899824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-1958165.2051899824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-8243.8850018940047</v>
      </c>
      <c r="L873" s="444">
        <f t="shared" ca="1" si="80"/>
        <v>-1986776.2854564553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-1986776.2854564553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-8363.0978363376416</v>
      </c>
      <c r="L874" s="444">
        <f t="shared" ca="1" si="80"/>
        <v>-2015506.5785573719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-2015506.5785573719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-8482.8073909247942</v>
      </c>
      <c r="L875" s="444">
        <f t="shared" ca="1" si="80"/>
        <v>-2044356.5812128754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-2044356.5812128754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-8603.0157353227241</v>
      </c>
      <c r="L876" s="444">
        <f t="shared" ca="1" si="80"/>
        <v>-2073326.7922127768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-2073326.7922127768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-8723.7249478223148</v>
      </c>
      <c r="L877" s="444">
        <f t="shared" ca="1" si="80"/>
        <v>-2102417.7124251779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-2102417.7124251779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-8844.9371153739867</v>
      </c>
      <c r="L878" s="444">
        <f t="shared" ca="1" si="80"/>
        <v>-2131629.8448051307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-2131629.8448051307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-8966.6543336237901</v>
      </c>
      <c r="L879" s="444">
        <f t="shared" ca="1" si="80"/>
        <v>-2160963.6944033331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-2160963.6944033331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-9088.878706949632</v>
      </c>
      <c r="L880" s="444">
        <f t="shared" ca="1" si="80"/>
        <v>-2190419.7683748617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-2190419.7683748617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-9211.6123484976688</v>
      </c>
      <c r="L881" s="444">
        <f t="shared" ca="1" si="80"/>
        <v>-2219998.5759879383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-2219998.5759879383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-9334.8573802188221</v>
      </c>
      <c r="L882" s="444">
        <f t="shared" ca="1" si="80"/>
        <v>-2249700.6286327359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-2249700.6286327359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-9458.6159329054772</v>
      </c>
      <c r="L883" s="444">
        <f t="shared" ca="1" si="80"/>
        <v>-2279526.4398302203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-2279526.4398302203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-9582.8901462283302</v>
      </c>
      <c r="L884" s="444">
        <f t="shared" ca="1" si="80"/>
        <v>-2309476.5252410276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-2309476.5252410276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-9707.6821687733591</v>
      </c>
      <c r="L885" s="444">
        <f t="shared" ca="1" si="80"/>
        <v>-2339551.4026743798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-2339551.4026743798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-9832.9941580789946</v>
      </c>
      <c r="L886" s="444">
        <f t="shared" ca="1" si="80"/>
        <v>-2369751.5920970375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-2369751.5920970375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-9958.8282806734005</v>
      </c>
      <c r="L887" s="444">
        <f t="shared" ca="1" si="80"/>
        <v>-2400077.6156422896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-2400077.6156422896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-10085.186712111952</v>
      </c>
      <c r="L888" s="444">
        <f t="shared" ca="1" si="80"/>
        <v>-2430529.9976189802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-2430529.9976189802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-10212.071637014829</v>
      </c>
      <c r="L889" s="444">
        <f t="shared" ca="1" si="80"/>
        <v>-2461109.2645205739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-2461109.2645205739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-10339.485249104802</v>
      </c>
      <c r="L890" s="444">
        <f t="shared" ca="1" si="80"/>
        <v>-2491815.9450342576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-2491815.9450342576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-10467.429751245152</v>
      </c>
      <c r="L891" s="444">
        <f t="shared" ca="1" si="80"/>
        <v>-2522650.5700500817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-2522650.5700500817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-10595.907355477751</v>
      </c>
      <c r="L892" s="444">
        <f t="shared" ca="1" si="80"/>
        <v>-2553613.6726701381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-2553613.6726701381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-10724.920283061319</v>
      </c>
      <c r="L893" s="444">
        <f t="shared" ca="1" si="80"/>
        <v>-2584705.7882177783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-2584705.7882177783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-10854.470764509821</v>
      </c>
      <c r="L894" s="444">
        <f t="shared" ca="1" si="80"/>
        <v>-2615927.454246867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-2615927.454246867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-10984.561039631024</v>
      </c>
      <c r="L895" s="444">
        <f t="shared" ca="1" si="80"/>
        <v>-2647279.210551077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-2647279.210551077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-11115.193357565233</v>
      </c>
      <c r="L896" s="444">
        <f t="shared" ca="1" si="80"/>
        <v>-2678761.5991732213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-2678761.5991732213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-11246.369976824168</v>
      </c>
      <c r="L897" s="444">
        <f t="shared" ca="1" si="80"/>
        <v>-2710375.1644146242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-2710375.1644146242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-11378.093165330012</v>
      </c>
      <c r="L898" s="444">
        <f t="shared" ca="1" si="80"/>
        <v>-2742120.4528445331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-2742120.4528445331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-11510.365200454633</v>
      </c>
      <c r="L899" s="444">
        <f t="shared" ca="1" si="80"/>
        <v>-2773998.0133095668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-2773998.0133095668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-11643.18836905894</v>
      </c>
      <c r="L900" s="444">
        <f t="shared" ca="1" si="80"/>
        <v>-2806008.3969432046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-2806008.3969432046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-11776.564967532431</v>
      </c>
      <c r="L901" s="444">
        <f t="shared" ca="1" si="80"/>
        <v>-2838152.157175316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-2838152.157175316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-11910.497301832895</v>
      </c>
      <c r="L902" s="444">
        <f t="shared" ca="1" si="80"/>
        <v>-2870429.8497417276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-2870429.8497417276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-12044.987687526276</v>
      </c>
      <c r="L903" s="444">
        <f t="shared" ca="1" si="80"/>
        <v>-2902842.0326938326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-2902842.0326938326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-12180.038449826714</v>
      </c>
      <c r="L904" s="444">
        <f t="shared" ca="1" si="80"/>
        <v>-2935389.2664082381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-2935389.2664082381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-12315.651923636737</v>
      </c>
      <c r="L905" s="444">
        <f t="shared" ca="1" si="80"/>
        <v>-2968072.1135964538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-2968072.1135964538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-12451.830453587636</v>
      </c>
      <c r="L906" s="444">
        <f t="shared" ca="1" si="80"/>
        <v>-3000891.1393146203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-3000891.1393146203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-12588.576394079995</v>
      </c>
      <c r="L907" s="444">
        <f t="shared" ca="1" si="80"/>
        <v>-3033846.9109732793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-3033846.9109732793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-12725.892109324408</v>
      </c>
      <c r="L908" s="444">
        <f t="shared" ca="1" si="80"/>
        <v>-3066939.9983471823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-3066939.9983471823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-12863.779973382338</v>
      </c>
      <c r="L909" s="444">
        <f t="shared" ca="1" si="80"/>
        <v>-3100170.9735851432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-3100170.9735851432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-13002.242370207176</v>
      </c>
      <c r="L910" s="444">
        <f t="shared" ca="1" si="80"/>
        <v>-3133540.4112199293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-3133540.4112199293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-13141.281693685451</v>
      </c>
      <c r="L911" s="444">
        <f t="shared" ca="1" si="80"/>
        <v>-3167048.8881781935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-3167048.8881781935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-13280.900347678218</v>
      </c>
      <c r="L912" s="444">
        <f t="shared" ca="1" si="80"/>
        <v>-3200696.9837904503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-3200696.9837904503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-13421.100746062621</v>
      </c>
      <c r="L913" s="444">
        <f t="shared" ca="1" si="80"/>
        <v>-3234485.2798010916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-3234485.2798010916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-13561.885312773627</v>
      </c>
      <c r="L914" s="444">
        <f t="shared" ca="1" si="80"/>
        <v>-3268414.3603784442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-3268414.3603784442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-13703.25648184593</v>
      </c>
      <c r="L915" s="444">
        <f t="shared" ca="1" si="80"/>
        <v>-3302484.8121248689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-3302484.8121248689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-13845.216697456031</v>
      </c>
      <c r="L916" s="444">
        <f t="shared" ca="1" si="80"/>
        <v>-3336697.2240869035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-3336697.2240869035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-13987.768413964512</v>
      </c>
      <c r="L917" s="444">
        <f t="shared" ca="1" si="80"/>
        <v>-3371052.187765447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-3371052.187765447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-14130.914095958438</v>
      </c>
      <c r="L918" s="444">
        <f t="shared" ca="1" si="80"/>
        <v>-3405550.297125984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-3405550.297125984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-14274.656218294012</v>
      </c>
      <c r="L919" s="444">
        <f t="shared" ca="1" si="80"/>
        <v>-3440192.1486088568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-3440192.1486088568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-14418.997266139315</v>
      </c>
      <c r="L920" s="444">
        <f t="shared" ca="1" si="80"/>
        <v>-3474978.341139575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-3474978.341139575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-14563.939735017308</v>
      </c>
      <c r="L921" s="444">
        <f t="shared" ca="1" si="80"/>
        <v>-3509909.476139171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-3509909.476139171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-14709.486130848956</v>
      </c>
      <c r="L922" s="444">
        <f t="shared" ca="1" si="80"/>
        <v>-3544986.1575345988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-3544986.1575345988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-14855.638969996573</v>
      </c>
      <c r="L923" s="444">
        <f t="shared" ca="1" si="80"/>
        <v>-3580208.9917691741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-3580208.9917691741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-15002.400779307303</v>
      </c>
      <c r="L924" s="444">
        <f t="shared" ca="1" si="80"/>
        <v>-3615578.5878130603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-3615578.5878130603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-15149.774096156829</v>
      </c>
      <c r="L925" s="444">
        <f t="shared" ca="1" si="80"/>
        <v>-3651095.557173796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-3651095.557173796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-15297.761468493229</v>
      </c>
      <c r="L926" s="444">
        <f t="shared" ca="1" si="80"/>
        <v>-3686760.5139068682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-3686760.5139068682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-15446.365454881028</v>
      </c>
      <c r="L927" s="444">
        <f t="shared" ca="1" si="80"/>
        <v>-3722574.074626328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-3722574.074626328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-15595.588624545442</v>
      </c>
      <c r="L928" s="444">
        <f t="shared" ca="1" si="80"/>
        <v>-3758536.8585154521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-3758536.8585154521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-15745.433557416798</v>
      </c>
      <c r="L929" s="444">
        <f t="shared" ca="1" si="80"/>
        <v>-3794649.4873374477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-3794649.4873374477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-15895.902844175111</v>
      </c>
      <c r="L930" s="444">
        <f t="shared" ca="1" si="80"/>
        <v>-3830912.5854462017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-3830912.5854462017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-16046.99908629492</v>
      </c>
      <c r="L931" s="444">
        <f t="shared" ca="1" si="80"/>
        <v>-3867326.7797970753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-3867326.7797970753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-16198.724896090225</v>
      </c>
      <c r="L932" s="444">
        <f t="shared" ca="1" si="80"/>
        <v>-3903892.6999577442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-3903892.6999577442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-16351.082896759677</v>
      </c>
      <c r="L933" s="444">
        <f t="shared" ca="1" si="80"/>
        <v>-3940610.9781190827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-3940610.9781190827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-16504.075722431924</v>
      </c>
      <c r="L934" s="444">
        <f t="shared" ca="1" si="80"/>
        <v>-3977482.2491060933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-3977482.2491060933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-16657.706018211135</v>
      </c>
      <c r="L935" s="444">
        <f t="shared" ca="1" si="80"/>
        <v>-4014507.1503888834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-4014507.1503888834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-16811.976440222756</v>
      </c>
      <c r="L936" s="444">
        <f t="shared" ca="1" si="80"/>
        <v>-4051686.3220936852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-4051686.3220936852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-16966.889655659434</v>
      </c>
      <c r="L937" s="444">
        <f t="shared" ca="1" si="80"/>
        <v>-4089020.4070139234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-4089020.4070139234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-17122.448342827091</v>
      </c>
      <c r="L938" s="444">
        <f t="shared" ca="1" si="80"/>
        <v>-4126510.0506213293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-4126510.0506213293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-17278.655191191283</v>
      </c>
      <c r="L939" s="444">
        <f t="shared" ca="1" si="80"/>
        <v>-4164155.9010770996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-4164155.9010770996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-17435.512901423663</v>
      </c>
      <c r="L940" s="444">
        <f t="shared" ca="1" si="80"/>
        <v>-4201958.6092431024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-4201958.6092431024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-17593.02418544867</v>
      </c>
      <c r="L941" s="444">
        <f t="shared" ca="1" si="80"/>
        <v>-4239918.8286931301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-4239918.8286931301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-17751.191766490454</v>
      </c>
      <c r="L942" s="444">
        <f t="shared" ca="1" si="80"/>
        <v>-4278037.2157241991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-4278037.2157241991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-17910.018379119909</v>
      </c>
      <c r="L943" s="444">
        <f t="shared" ca="1" si="80"/>
        <v>-4316314.429367898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-4316314.429367898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-18069.506769301988</v>
      </c>
      <c r="L944" s="444">
        <f t="shared" ca="1" si="80"/>
        <v>-4354751.1314017791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-4354751.1314017791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-18229.659694443159</v>
      </c>
      <c r="L945" s="444">
        <f t="shared" ca="1" si="80"/>
        <v>-4393347.9863608014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-4393347.9863608014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-18390.479923439085</v>
      </c>
      <c r="L946" s="444">
        <f t="shared" ca="1" si="80"/>
        <v>-4432105.6615488194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-4432105.6615488194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-18551.970236722493</v>
      </c>
      <c r="L947" s="444">
        <f t="shared" ca="1" si="80"/>
        <v>-4471024.8270501206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-4471024.8270501206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-18714.133426311248</v>
      </c>
      <c r="L948" s="444">
        <f t="shared" ca="1" si="80"/>
        <v>-4510106.1557410108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-4510106.1557410108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-18876.972295856624</v>
      </c>
      <c r="L949" s="444">
        <f t="shared" ca="1" si="80"/>
        <v>-4549350.3233014466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-4549350.3233014466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-19040.489660691772</v>
      </c>
      <c r="L950" s="444">
        <f t="shared" ca="1" si="80"/>
        <v>-4588758.0082267169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-4588758.0082267169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-19204.688347880397</v>
      </c>
      <c r="L951" s="444">
        <f t="shared" ca="1" si="80"/>
        <v>-4628329.8918391764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-4628329.8918391764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-19369.571196265646</v>
      </c>
      <c r="L952" s="444">
        <f t="shared" ca="1" si="80"/>
        <v>-4668066.6583000207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-4668066.6583000207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-19535.141056519165</v>
      </c>
      <c r="L953" s="444">
        <f t="shared" ca="1" si="80"/>
        <v>-4707968.9946211185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-4707968.9946211185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-19701.400791190405</v>
      </c>
      <c r="L954" s="444">
        <f t="shared" ca="1" si="80"/>
        <v>-4748037.5906768879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-4748037.5906768879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-19868.353274756111</v>
      </c>
      <c r="L955" s="444">
        <f t="shared" ca="1" si="80"/>
        <v>-4788273.1392162228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-4788273.1392162228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-20036.001393670005</v>
      </c>
      <c r="L956" s="444">
        <f t="shared" ca="1" si="80"/>
        <v>-4828676.3358744718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-4828676.3358744718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-20204.34804641271</v>
      </c>
      <c r="L957" s="444">
        <f t="shared" ca="1" si="80"/>
        <v>-4869247.8791854633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-4869247.8791854633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-20373.396143541842</v>
      </c>
      <c r="L958" s="444">
        <f t="shared" ca="1" si="80"/>
        <v>-4909988.4705935838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-4909988.4705935838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-20543.148607742343</v>
      </c>
      <c r="L959" s="444">
        <f t="shared" ca="1" si="80"/>
        <v>-4950898.8144659046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-4950898.8144659046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-20713.608373877014</v>
      </c>
      <c r="L960" s="444">
        <f t="shared" ca="1" si="80"/>
        <v>-4991979.6181043601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-4991979.6181043601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-20884.778389037245</v>
      </c>
      <c r="L961" s="444">
        <f t="shared" ca="1" si="80"/>
        <v>-5033231.5917579765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-5033231.5917579765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-21056.66161259398</v>
      </c>
      <c r="L962" s="444">
        <f t="shared" ca="1" si="80"/>
        <v>-5074655.4486351488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-5074655.4486351488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-21229.261016248864</v>
      </c>
      <c r="L963" s="444">
        <f t="shared" ca="1" si="80"/>
        <v>-5116251.9049159763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-5116251.9049159763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-21402.579584085644</v>
      </c>
      <c r="L964" s="444">
        <f t="shared" ca="1" si="80"/>
        <v>-5158021.6797646405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-5158021.6797646405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-21576.620312621748</v>
      </c>
      <c r="L965" s="444">
        <f t="shared" ca="1" si="80"/>
        <v>-5199965.4953418411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-5199965.4953418411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-21751.386210860084</v>
      </c>
      <c r="L966" s="444">
        <f t="shared" ca="1" si="80"/>
        <v>-5242084.0768172797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-5242084.0768172797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-21926.880300341076</v>
      </c>
      <c r="L967" s="444">
        <f t="shared" ca="1" si="80"/>
        <v>-5284378.1523821997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-5284378.1523821997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-22103.105615194909</v>
      </c>
      <c r="L968" s="444">
        <f t="shared" ca="1" si="80"/>
        <v>-5326848.4532619733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-5326848.4532619733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-22280.065202193968</v>
      </c>
      <c r="L969" s="444">
        <f t="shared" ca="1" si="80"/>
        <v>-5369495.7137287464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-5369495.7137287464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-22457.762120805521</v>
      </c>
      <c r="L970" s="444">
        <f t="shared" ca="1" si="80"/>
        <v>-5412320.6711141309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-5412320.6711141309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-22636.199443244623</v>
      </c>
      <c r="L971" s="444">
        <f t="shared" ca="1" si="80"/>
        <v>-5455324.065821954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-5455324.065821954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-22815.380254527219</v>
      </c>
      <c r="L972" s="444">
        <f t="shared" ca="1" si="80"/>
        <v>-5498506.6413410604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-5498506.6413410604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-22995.307652523497</v>
      </c>
      <c r="L973" s="444">
        <f t="shared" ca="1" si="80"/>
        <v>-5541869.1442581629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-5541869.1442581629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-23175.984748011422</v>
      </c>
      <c r="L974" s="444">
        <f t="shared" ca="1" si="80"/>
        <v>-5585412.3242707532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-5585412.3242707532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-23357.41466473055</v>
      </c>
      <c r="L975" s="444">
        <f t="shared" ca="1" si="80"/>
        <v>-5629136.9342000624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-5629136.9342000624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-23539.600539436004</v>
      </c>
      <c r="L976" s="444">
        <f t="shared" ca="1" si="80"/>
        <v>-5673043.7300040768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-5673043.7300040768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-23722.545521952732</v>
      </c>
      <c r="L977" s="444">
        <f t="shared" ca="1" si="80"/>
        <v>-5717133.4707906088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-5717133.4707906088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-23906.252775229947</v>
      </c>
      <c r="L978" s="444">
        <f t="shared" ca="1" si="80"/>
        <v>-5761406.9188304171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-5761406.9188304171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-24090.725475395815</v>
      </c>
      <c r="L979" s="444">
        <f t="shared" ca="1" si="80"/>
        <v>-5805864.8395703919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-5805864.8395703919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-24275.966811812377</v>
      </c>
      <c r="L980" s="444">
        <f t="shared" ca="1" si="80"/>
        <v>-5850508.0016467832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-5850508.0016467832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-24461.979987130675</v>
      </c>
      <c r="L981" s="444">
        <f t="shared" ca="1" si="80"/>
        <v>-5895337.1768984925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-5895337.1768984925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-24648.768217346129</v>
      </c>
      <c r="L982" s="444">
        <f t="shared" ca="1" si="80"/>
        <v>-5940353.140380417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-5940353.140380417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-24836.334731854149</v>
      </c>
      <c r="L983" s="444">
        <f t="shared" ca="1" si="80"/>
        <v>-5985556.6703768503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-5985556.6703768503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-25024.682773505956</v>
      </c>
      <c r="L984" s="444">
        <f t="shared" ca="1" si="80"/>
        <v>-6030948.5484149354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-6030948.5484149354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-25213.815598664642</v>
      </c>
      <c r="L985" s="444">
        <f t="shared" ca="1" si="80"/>
        <v>-6076529.559278179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-6076529.559278179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-25403.736477261489</v>
      </c>
      <c r="L986" s="444">
        <f t="shared" ca="1" si="80"/>
        <v>-6122300.4910200192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-6122300.4910200192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-25594.448692852493</v>
      </c>
      <c r="L987" s="444">
        <f t="shared" ca="1" si="80"/>
        <v>-6168262.1349774506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-6168262.1349774506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-25785.955542675121</v>
      </c>
      <c r="L988" s="444">
        <f t="shared" ca="1" si="80"/>
        <v>-6214415.2857847046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-6214415.2857847046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-25978.260337705346</v>
      </c>
      <c r="L989" s="444">
        <f t="shared" ca="1" si="80"/>
        <v>-6260760.7413869891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-6260760.7413869891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-26171.366402714866</v>
      </c>
      <c r="L990" s="444">
        <f t="shared" ca="1" si="80"/>
        <v>-6307299.3030542824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-6307299.3030542824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-26365.277076328588</v>
      </c>
      <c r="L991" s="444">
        <f t="shared" ca="1" si="80"/>
        <v>-6354031.7753951894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-6354031.7753951894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-26559.995711082367</v>
      </c>
      <c r="L992" s="444">
        <f t="shared" ca="1" si="80"/>
        <v>-6400958.9663708508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-6400958.9663708508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-26755.525673480955</v>
      </c>
      <c r="L993" s="444">
        <f t="shared" ca="1" si="80"/>
        <v>-6448081.6873089103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-6448081.6873089103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-26951.870344056206</v>
      </c>
      <c r="L994" s="444">
        <f t="shared" ca="1" si="80"/>
        <v>-6495400.7529175449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-6495400.7529175449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-27149.033117425515</v>
      </c>
      <c r="L995" s="444">
        <f t="shared" ca="1" si="80"/>
        <v>-6542916.9812995493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-6542916.9812995493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-27347.017402350535</v>
      </c>
      <c r="L996" s="444">
        <f t="shared" ca="1" si="80"/>
        <v>-6590631.193966479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-6590631.193966479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-27545.82662179607</v>
      </c>
      <c r="L997" s="444">
        <f t="shared" ca="1" si="80"/>
        <v>-6638544.2158528538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-6638544.2158528538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-27745.464212989304</v>
      </c>
      <c r="L998" s="444">
        <f t="shared" ca="1" si="80"/>
        <v>-6686656.8753304221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-6686656.8753304221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-27945.933627479175</v>
      </c>
      <c r="L999" s="444">
        <f t="shared" ca="1" si="80"/>
        <v>-6734970.0042224796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-6734970.0042224796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-28147.238331196073</v>
      </c>
      <c r="L1000" s="444">
        <f t="shared" ca="1" si="80"/>
        <v>-6783484.4378182543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-6783484.4378182543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-28349.381804511806</v>
      </c>
      <c r="L1001" s="444">
        <f t="shared" ca="1" si="80"/>
        <v>-6832201.014887345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-6832201.014887345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-28552.367542299678</v>
      </c>
      <c r="L1002" s="444">
        <f t="shared" ca="1" si="80"/>
        <v>-6881120.5776942233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-6881120.5776942233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-28756.199053995013</v>
      </c>
      <c r="L1003" s="444">
        <f t="shared" ca="1" si="80"/>
        <v>-6930243.9720127974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-6930243.9720127974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-28960.879863655733</v>
      </c>
      <c r="L1004" s="444">
        <f t="shared" ca="1" si="80"/>
        <v>-6979572.0471410323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-6979572.0471410323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-29166.413510023376</v>
      </c>
      <c r="L1005" s="444">
        <f t="shared" ca="1" si="80"/>
        <v>-7029105.6559156347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-7029105.6559156347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-29372.803546584219</v>
      </c>
      <c r="L1006" s="444">
        <f t="shared" ca="1" si="80"/>
        <v>-7078845.6547267977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-7078845.6547267977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-29580.053541630732</v>
      </c>
      <c r="L1007" s="444">
        <f t="shared" ca="1" si="80"/>
        <v>-7128792.903533007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-7128792.903533007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-29788.167078323273</v>
      </c>
      <c r="L1008" s="444">
        <f t="shared" ca="1" si="80"/>
        <v>-7178948.2658759095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-7178948.2658759095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-29997.14775475203</v>
      </c>
      <c r="L1009" s="444">
        <f t="shared" ca="1" si="80"/>
        <v>-7229312.6088952404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-7229312.6088952404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-30206.999183999247</v>
      </c>
      <c r="L1010" s="444">
        <f t="shared" ca="1" si="80"/>
        <v>-7279886.8033438185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-7279886.8033438185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-30417.724994201653</v>
      </c>
      <c r="L1011" s="444">
        <f t="shared" ca="1" si="80"/>
        <v>-7330671.7236025985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-7330671.7236025985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-30629.328828613234</v>
      </c>
      <c r="L1012" s="444">
        <f t="shared" ca="1" si="80"/>
        <v>-7381668.2476957906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-7381668.2476957906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-30841.814345668201</v>
      </c>
      <c r="L1013" s="444">
        <f t="shared" ca="1" si="80"/>
        <v>-7432877.2573060375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-7432877.2573060375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-31055.18521904423</v>
      </c>
      <c r="L1014" s="444">
        <f t="shared" ca="1" si="80"/>
        <v>-7484299.6377896601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-7484299.6377896601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-31269.445137725994</v>
      </c>
      <c r="L1015" s="444">
        <f t="shared" ca="1" si="80"/>
        <v>-7535936.2781919651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-7535936.2781919651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-31484.597806068934</v>
      </c>
      <c r="L1016" s="444">
        <f t="shared" ca="1" si="80"/>
        <v>-7587788.0712626129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-7587788.0712626129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-31700.646943863303</v>
      </c>
      <c r="L1017" s="444">
        <f t="shared" ca="1" si="80"/>
        <v>-7639855.9134710552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-7639855.9134710552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-31917.596286398475</v>
      </c>
      <c r="L1018" s="444">
        <f t="shared" ca="1" si="80"/>
        <v>-7692140.7050220324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-7692140.7050220324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-32135.449584527545</v>
      </c>
      <c r="L1019" s="444">
        <f t="shared" ca="1" si="80"/>
        <v>-7744643.349871139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-7744643.349871139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-32354.210604732158</v>
      </c>
      <c r="L1020" s="444">
        <f t="shared" ca="1" si="80"/>
        <v>-7797364.7557404498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-7797364.7557404498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-32573.883129187619</v>
      </c>
      <c r="L1021" s="444">
        <f t="shared" ca="1" si="80"/>
        <v>-7850305.8341342164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-7850305.8341342164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-32794.470955828314</v>
      </c>
      <c r="L1022" s="444">
        <f t="shared" ca="1" si="80"/>
        <v>-7903467.5003546234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-7903467.5003546234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-33015.977898413345</v>
      </c>
      <c r="L1023" s="444">
        <f t="shared" ca="1" si="80"/>
        <v>-7956850.6735176155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-7956850.6735176155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-33238.407786592477</v>
      </c>
      <c r="L1024" s="444">
        <f t="shared" ca="1" si="80"/>
        <v>-8010456.2765687872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-8010456.2765687872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-33461.764465972359</v>
      </c>
      <c r="L1025" s="444">
        <f t="shared" ca="1" si="80"/>
        <v>-8064285.2362993388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-8064285.2362993388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-33686.051798182991</v>
      </c>
      <c r="L1026" s="444">
        <f t="shared" ca="1" si="80"/>
        <v>-8118338.4833621001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-8118338.4833621001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-33911.273660944498</v>
      </c>
      <c r="L1027" s="444">
        <f t="shared" ca="1" si="80"/>
        <v>-8172616.9522876237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-8172616.9522876237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-34137.433948134174</v>
      </c>
      <c r="L1028" s="444">
        <f t="shared" ref="L1028:L1282" ca="1" si="104">I1028-J1028+K1028</f>
        <v>-8227121.5815003365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-8227121.5815003365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-34364.536569853815</v>
      </c>
      <c r="L1029" s="444">
        <f t="shared" ca="1" si="104"/>
        <v>-8281853.3133347696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-8281853.3133347696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-34592.585452497282</v>
      </c>
      <c r="L1030" s="444">
        <f t="shared" ca="1" si="104"/>
        <v>-8336813.0940518454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-8336813.0940518454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-34821.584538818432</v>
      </c>
      <c r="L1031" s="444">
        <f t="shared" ca="1" si="104"/>
        <v>-8392001.8738552425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-8392001.8738552425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-35051.537787999252</v>
      </c>
      <c r="L1032" s="444">
        <f t="shared" ca="1" si="104"/>
        <v>-8447420.6069078203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-8447420.6069078203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-35282.449175718328</v>
      </c>
      <c r="L1033" s="444">
        <f t="shared" ca="1" si="104"/>
        <v>-8503070.2513481174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-8503070.2513481174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-35514.322694219562</v>
      </c>
      <c r="L1034" s="444">
        <f t="shared" ca="1" si="104"/>
        <v>-8558951.7693069149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-8558951.7693069149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-35747.162352381216</v>
      </c>
      <c r="L1035" s="444">
        <f t="shared" ca="1" si="104"/>
        <v>-8615066.126923874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-8615066.126923874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-35980.972175785217</v>
      </c>
      <c r="L1036" s="444">
        <f t="shared" ca="1" si="104"/>
        <v>-8671414.2943642363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-8671414.2943642363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-36215.756206786726</v>
      </c>
      <c r="L1037" s="444">
        <f t="shared" ca="1" si="104"/>
        <v>-8727997.2458356004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-8727997.2458356004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-36451.518504584077</v>
      </c>
      <c r="L1038" s="444">
        <f t="shared" ca="1" si="104"/>
        <v>-8784815.9596047625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-8784815.9596047625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-36688.263145288918</v>
      </c>
      <c r="L1039" s="444">
        <f t="shared" ca="1" si="104"/>
        <v>-8841871.4180146288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-8841871.4180146288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-36925.994221996691</v>
      </c>
      <c r="L1040" s="444">
        <f t="shared" ca="1" si="104"/>
        <v>-8899164.6075012032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-8899164.6075012032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-37164.715844857419</v>
      </c>
      <c r="L1041" s="444">
        <f t="shared" ca="1" si="104"/>
        <v>-8956696.5186106376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-8956696.5186106376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-37404.432141146732</v>
      </c>
      <c r="L1042" s="444">
        <f t="shared" ca="1" si="104"/>
        <v>-9014468.1460163631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-9014468.1460163631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-37645.147255337251</v>
      </c>
      <c r="L1043" s="444">
        <f t="shared" ca="1" si="104"/>
        <v>-9072480.4885362778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-9072480.4885362778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-37886.865349170228</v>
      </c>
      <c r="L1044" s="444">
        <f t="shared" ca="1" si="104"/>
        <v>-9130734.5491500255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-9130734.5491500255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-38129.590601727512</v>
      </c>
      <c r="L1045" s="444">
        <f t="shared" ca="1" si="104"/>
        <v>-9189231.3350163307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-9189231.3350163307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-38373.327209503783</v>
      </c>
      <c r="L1046" s="444">
        <f t="shared" ca="1" si="104"/>
        <v>-9247971.8574904129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-9247971.8574904129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-38618.079386479127</v>
      </c>
      <c r="L1047" s="444">
        <f t="shared" ca="1" si="104"/>
        <v>-9306957.132141469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-9306957.132141469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-38863.851364191862</v>
      </c>
      <c r="L1048" s="444">
        <f t="shared" ca="1" si="104"/>
        <v>-9366188.1787702385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-9366188.1787702385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-39110.647391811734</v>
      </c>
      <c r="L1049" s="444">
        <f t="shared" ca="1" si="104"/>
        <v>-9425666.0214266274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-9425666.0214266274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-39358.471736213352</v>
      </c>
      <c r="L1050" s="444">
        <f t="shared" ca="1" si="104"/>
        <v>-9485391.6884274185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-9485391.6884274185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-39607.328682049985</v>
      </c>
      <c r="L1051" s="444">
        <f t="shared" ca="1" si="104"/>
        <v>-9545366.2123740464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-9545366.2123740464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-39857.222531827603</v>
      </c>
      <c r="L1052" s="444">
        <f t="shared" ca="1" si="104"/>
        <v>-9605590.6301704515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-9605590.6301704515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-40108.157605979286</v>
      </c>
      <c r="L1053" s="444">
        <f t="shared" ca="1" si="104"/>
        <v>-9666065.9830410089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-9666065.9830410089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-40360.138242939945</v>
      </c>
      <c r="L1054" s="444">
        <f t="shared" ca="1" si="104"/>
        <v>-9726793.3165485263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-9726793.3165485263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-40613.168799221268</v>
      </c>
      <c r="L1055" s="444">
        <f t="shared" ca="1" si="104"/>
        <v>-9787773.6806123257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-9787773.6806123257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-40867.253649487095</v>
      </c>
      <c r="L1056" s="444">
        <f t="shared" ca="1" si="104"/>
        <v>-9849008.1295263898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-9849008.1295263898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-41122.39718662903</v>
      </c>
      <c r="L1057" s="444">
        <f t="shared" ca="1" si="104"/>
        <v>-9910497.7219775971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-9910497.7219775971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-41378.603821842393</v>
      </c>
      <c r="L1058" s="444">
        <f t="shared" ca="1" si="104"/>
        <v>-9972243.521064017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-9972243.521064017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-41635.877984702478</v>
      </c>
      <c r="L1059" s="444">
        <f t="shared" ca="1" si="104"/>
        <v>-10034246.594313297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-10034246.594313297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-41894.224123241147</v>
      </c>
      <c r="L1060" s="444">
        <f t="shared" ca="1" si="104"/>
        <v>-10096508.013701117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-10096508.013701117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-42153.646704023726</v>
      </c>
      <c r="L1061" s="444">
        <f t="shared" ca="1" si="104"/>
        <v>-10159028.855669718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-10159028.855669718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-42414.150212226232</v>
      </c>
      <c r="L1062" s="444">
        <f t="shared" ca="1" si="104"/>
        <v>-10221810.201146523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-10221810.201146523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-42675.739151712914</v>
      </c>
      <c r="L1063" s="444">
        <f t="shared" ca="1" si="104"/>
        <v>-10284853.135562813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-10284853.135562813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-42938.418045114129</v>
      </c>
      <c r="L1064" s="444">
        <f t="shared" ca="1" si="104"/>
        <v>-10348158.748872506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-10348158.748872506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-43202.191433904511</v>
      </c>
      <c r="L1065" s="444">
        <f t="shared" ca="1" si="104"/>
        <v>-10411728.135570988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-10411728.135570988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-43467.063878481524</v>
      </c>
      <c r="L1066" s="444">
        <f t="shared" ca="1" si="104"/>
        <v>-10475562.394714048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-10475562.394714048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-43733.039958244277</v>
      </c>
      <c r="L1067" s="444">
        <f t="shared" ca="1" si="104"/>
        <v>-10539662.62993687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-10539662.62993687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-44000.124271672699</v>
      </c>
      <c r="L1068" s="444">
        <f t="shared" ca="1" si="104"/>
        <v>-10604029.94947312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-10604029.94947312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-44268.321436407074</v>
      </c>
      <c r="L1069" s="444">
        <f t="shared" ca="1" si="104"/>
        <v>-10668665.466174105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-10668665.466174105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-44537.636089327847</v>
      </c>
      <c r="L1070" s="444">
        <f t="shared" ca="1" si="104"/>
        <v>-10733570.297528012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-10733570.297528012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-44808.072886635789</v>
      </c>
      <c r="L1071" s="444">
        <f t="shared" ca="1" si="104"/>
        <v>-10798745.565679226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-10798745.565679226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-45079.636503932517</v>
      </c>
      <c r="L1072" s="444">
        <f t="shared" ca="1" si="104"/>
        <v>-10864192.397447737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-10864192.397447737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-45352.331636301315</v>
      </c>
      <c r="L1073" s="444">
        <f t="shared" ca="1" si="104"/>
        <v>-10929911.924348617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-10929911.924348617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-45626.16299838831</v>
      </c>
      <c r="L1074" s="444">
        <f t="shared" ca="1" si="104"/>
        <v>-10995905.282611582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-10995905.282611582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-45901.135324483999</v>
      </c>
      <c r="L1075" s="444">
        <f t="shared" ca="1" si="104"/>
        <v>-11062173.613200644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-11062173.613200644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-46177.253368605088</v>
      </c>
      <c r="L1076" s="444">
        <f t="shared" ca="1" si="104"/>
        <v>-11128718.061833827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-11128718.061833827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-46454.521904576686</v>
      </c>
      <c r="L1077" s="444">
        <f t="shared" ca="1" si="104"/>
        <v>-11195539.779002981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-11195539.779002981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-46732.945726114827</v>
      </c>
      <c r="L1078" s="444">
        <f t="shared" ca="1" si="104"/>
        <v>-11262639.919993674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-11262639.919993674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-47012.529646909381</v>
      </c>
      <c r="L1079" s="444">
        <f t="shared" ca="1" si="104"/>
        <v>-11330019.644905161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-11330019.644905161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-47293.278500707245</v>
      </c>
      <c r="L1080" s="444">
        <f t="shared" ca="1" si="104"/>
        <v>-11397680.118670447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-11397680.118670447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-47575.197141395933</v>
      </c>
      <c r="L1081" s="444">
        <f t="shared" ca="1" si="104"/>
        <v>-11465622.511076421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-11465622.511076421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-47858.290443087491</v>
      </c>
      <c r="L1082" s="444">
        <f t="shared" ca="1" si="104"/>
        <v>-11533847.996784085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-11533847.996784085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-48142.563300202761</v>
      </c>
      <c r="L1083" s="444">
        <f t="shared" ca="1" si="104"/>
        <v>-11602357.755348867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-11602357.755348867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-48428.020627556019</v>
      </c>
      <c r="L1084" s="444">
        <f t="shared" ca="1" si="104"/>
        <v>-11671152.971241001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-11671152.971241001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-48714.667360439911</v>
      </c>
      <c r="L1085" s="444">
        <f t="shared" ca="1" si="104"/>
        <v>-11740234.833866019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-11740234.833866019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-49002.50845471082</v>
      </c>
      <c r="L1086" s="444">
        <f t="shared" ca="1" si="104"/>
        <v>-11809604.537585307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-11809604.537585307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-49291.548886874516</v>
      </c>
      <c r="L1087" s="444">
        <f t="shared" ca="1" si="104"/>
        <v>-11879263.281736759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-11879263.281736759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-49581.793654172237</v>
      </c>
      <c r="L1088" s="444">
        <f t="shared" ca="1" si="104"/>
        <v>-11949212.270655509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-11949212.270655509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-49873.247774667027</v>
      </c>
      <c r="L1089" s="444">
        <f t="shared" ca="1" si="104"/>
        <v>-12019452.713694753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-12019452.713694753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-50165.916287330547</v>
      </c>
      <c r="L1090" s="444">
        <f t="shared" ca="1" si="104"/>
        <v>-12089985.825246662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-12089985.825246662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-50459.804252130169</v>
      </c>
      <c r="L1091" s="444">
        <f t="shared" ca="1" si="104"/>
        <v>-12160812.824763371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-12160812.824763371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-50754.916750116448</v>
      </c>
      <c r="L1092" s="444">
        <f t="shared" ca="1" si="104"/>
        <v>-12231934.936778065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-12231934.936778065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-51051.258883511007</v>
      </c>
      <c r="L1093" s="444">
        <f t="shared" ca="1" si="104"/>
        <v>-12303353.390926154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-12303353.390926154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-51348.835775794716</v>
      </c>
      <c r="L1094" s="444">
        <f t="shared" ca="1" si="104"/>
        <v>-12375069.421966527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-12375069.421966527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-51647.652571796265</v>
      </c>
      <c r="L1095" s="444">
        <f t="shared" ca="1" si="104"/>
        <v>-12447084.2698029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-12447084.2698029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-51947.714437781156</v>
      </c>
      <c r="L1096" s="444">
        <f t="shared" ca="1" si="104"/>
        <v>-12519399.179505259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-12519399.179505259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-52249.026561540988</v>
      </c>
      <c r="L1097" s="444">
        <f t="shared" ca="1" si="104"/>
        <v>-12592015.401331378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-12592015.401331378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-52551.594152483151</v>
      </c>
      <c r="L1098" s="444">
        <f t="shared" ca="1" si="104"/>
        <v>-12664934.190748438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-12664934.190748438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-52855.422441720897</v>
      </c>
      <c r="L1099" s="444">
        <f t="shared" ca="1" si="104"/>
        <v>-12738156.808454737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-12738156.808454737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-53160.516682163812</v>
      </c>
      <c r="L1100" s="444">
        <f t="shared" ca="1" si="104"/>
        <v>-12811684.520401478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-12811684.520401478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-53466.882148608565</v>
      </c>
      <c r="L1101" s="444">
        <f t="shared" ca="1" si="104"/>
        <v>-12885518.597814664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-12885518.597814664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-53774.524137830173</v>
      </c>
      <c r="L1102" s="444">
        <f t="shared" ca="1" si="104"/>
        <v>-12959660.317217072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-12959660.317217072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-54083.447968673543</v>
      </c>
      <c r="L1103" s="444">
        <f t="shared" ca="1" si="104"/>
        <v>-13034110.960450323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-13034110.960450323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-54393.658982145418</v>
      </c>
      <c r="L1104" s="444">
        <f t="shared" ca="1" si="104"/>
        <v>-13108871.814697046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-13108871.814697046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-54705.162541506761</v>
      </c>
      <c r="L1105" s="444">
        <f t="shared" ca="1" si="104"/>
        <v>-13183944.172503131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-13183944.172503131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-55017.964032365453</v>
      </c>
      <c r="L1106" s="444">
        <f t="shared" ca="1" si="104"/>
        <v>-13259329.331800073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-13259329.331800073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-55332.068862769382</v>
      </c>
      <c r="L1107" s="444">
        <f t="shared" ca="1" si="104"/>
        <v>-13335028.595927421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-13335028.595927421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-55647.482463300003</v>
      </c>
      <c r="L1108" s="444">
        <f t="shared" ca="1" si="104"/>
        <v>-13411043.273655299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-13411043.273655299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-55964.210287166155</v>
      </c>
      <c r="L1109" s="444">
        <f t="shared" ca="1" si="104"/>
        <v>-13487374.679207044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-13487374.679207044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-56282.257810298433</v>
      </c>
      <c r="L1110" s="444">
        <f t="shared" ca="1" si="104"/>
        <v>-13564024.13228192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-13564024.13228192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-56601.630531443741</v>
      </c>
      <c r="L1111" s="444">
        <f t="shared" ca="1" si="104"/>
        <v>-13640992.958077941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-13640992.958077941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-56922.333972260494</v>
      </c>
      <c r="L1112" s="444">
        <f t="shared" ca="1" si="104"/>
        <v>-13718282.487314779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-13718282.487314779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-57244.373677413998</v>
      </c>
      <c r="L1113" s="444">
        <f t="shared" ca="1" si="104"/>
        <v>-13795894.056256771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-13795894.056256771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-57567.755214672288</v>
      </c>
      <c r="L1114" s="444">
        <f t="shared" ca="1" si="104"/>
        <v>-13873829.006736021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-13873829.006736021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-57892.484175002493</v>
      </c>
      <c r="L1115" s="444">
        <f t="shared" ca="1" si="104"/>
        <v>-13952088.686175602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-13952088.686175602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-58218.566172667415</v>
      </c>
      <c r="L1116" s="444">
        <f t="shared" ca="1" si="104"/>
        <v>-14030674.447612846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-14030674.447612846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-58546.00684532259</v>
      </c>
      <c r="L1117" s="444">
        <f t="shared" ca="1" si="104"/>
        <v>-14109587.649722748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-14109587.649722748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-58874.811854113854</v>
      </c>
      <c r="L1118" s="444">
        <f t="shared" ca="1" si="104"/>
        <v>-14188829.65684144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-14188829.65684144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-59204.986883775076</v>
      </c>
      <c r="L1119" s="444">
        <f t="shared" ca="1" si="104"/>
        <v>-14268401.838989792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-14268401.838989792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-59536.537642726544</v>
      </c>
      <c r="L1120" s="444">
        <f t="shared" ca="1" si="104"/>
        <v>-14348305.571897097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-14348305.571897097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-59869.469863173639</v>
      </c>
      <c r="L1121" s="444">
        <f t="shared" ca="1" si="104"/>
        <v>-14428542.237024849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-14428542.237024849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-60203.789301205943</v>
      </c>
      <c r="L1122" s="444">
        <f t="shared" ca="1" si="104"/>
        <v>-14509113.221590633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-14509113.221590633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-60539.501736896709</v>
      </c>
      <c r="L1123" s="444">
        <f t="shared" ca="1" si="104"/>
        <v>-14590019.918592107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-14590019.918592107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-60876.612974402851</v>
      </c>
      <c r="L1124" s="444">
        <f t="shared" ca="1" si="104"/>
        <v>-14671263.726831088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-14671263.726831088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-61215.128842065271</v>
      </c>
      <c r="L1125" s="444">
        <f t="shared" ca="1" si="104"/>
        <v>-14752846.050937731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-14752846.050937731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-61555.05519250963</v>
      </c>
      <c r="L1126" s="444">
        <f t="shared" ca="1" si="104"/>
        <v>-14834768.301394818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-14834768.301394818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-61896.397902747485</v>
      </c>
      <c r="L1127" s="444">
        <f t="shared" ca="1" si="104"/>
        <v>-14917031.894562144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-14917031.894562144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-62239.162874278009</v>
      </c>
      <c r="L1128" s="444">
        <f t="shared" ca="1" si="104"/>
        <v>-14999638.252700999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-14999638.252700999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-62583.356033189906</v>
      </c>
      <c r="L1129" s="444">
        <f t="shared" ca="1" si="104"/>
        <v>-15082588.803998766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-15082588.803998766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-62928.983330263931</v>
      </c>
      <c r="L1130" s="444">
        <f t="shared" ca="1" si="104"/>
        <v>-15165884.982593609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-15165884.982593609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-63276.050741075778</v>
      </c>
      <c r="L1131" s="444">
        <f t="shared" ca="1" si="104"/>
        <v>-15249528.228599263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-15249528.228599263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-63624.56426609934</v>
      </c>
      <c r="L1132" s="444">
        <f t="shared" ca="1" si="104"/>
        <v>-15333519.98812994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-15333519.98812994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-63974.529930810488</v>
      </c>
      <c r="L1133" s="444">
        <f t="shared" ca="1" si="104"/>
        <v>-15417861.713325329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-15417861.713325329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-64325.95378579128</v>
      </c>
      <c r="L1134" s="444">
        <f t="shared" ca="1" si="104"/>
        <v>-15502554.862375699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-15502554.862375699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-64678.841906834488</v>
      </c>
      <c r="L1135" s="444">
        <f t="shared" ca="1" si="104"/>
        <v>-15587600.899547111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-15587600.899547111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-65033.200395048705</v>
      </c>
      <c r="L1136" s="444">
        <f t="shared" ca="1" si="104"/>
        <v>-15673001.295206739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-15673001.295206739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-65389.035376963817</v>
      </c>
      <c r="L1137" s="444">
        <f t="shared" ca="1" si="104"/>
        <v>-15758757.525848281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-15758757.525848281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-65746.353004636912</v>
      </c>
      <c r="L1138" s="444">
        <f t="shared" ca="1" si="104"/>
        <v>-15844871.074117495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-15844871.074117495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-66105.159455758636</v>
      </c>
      <c r="L1139" s="444">
        <f t="shared" ca="1" si="104"/>
        <v>-15931343.428837832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-15931343.428837832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-66465.460933760041</v>
      </c>
      <c r="L1140" s="444">
        <f t="shared" ca="1" si="104"/>
        <v>-16018176.08503617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-16018176.08503617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-66827.263667919775</v>
      </c>
      <c r="L1141" s="444">
        <f t="shared" ca="1" si="104"/>
        <v>-16105370.543968668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-16105370.543968668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-67190.573913471846</v>
      </c>
      <c r="L1142" s="444">
        <f t="shared" ca="1" si="104"/>
        <v>-16192928.313146718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-16192928.313146718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-67555.397951713734</v>
      </c>
      <c r="L1143" s="444">
        <f t="shared" ca="1" si="104"/>
        <v>-16280850.906363009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-16280850.906363009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-67921.742090114945</v>
      </c>
      <c r="L1144" s="444">
        <f t="shared" ca="1" si="104"/>
        <v>-16369139.843717702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-16369139.843717702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-68289.612662426167</v>
      </c>
      <c r="L1145" s="444">
        <f t="shared" ca="1" si="104"/>
        <v>-16457796.651644705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-16457796.651644705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-68659.016028788683</v>
      </c>
      <c r="L1146" s="444">
        <f t="shared" ca="1" si="104"/>
        <v>-16546822.862938071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-16546822.862938071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-69029.958575844357</v>
      </c>
      <c r="L1147" s="444">
        <f t="shared" ca="1" si="104"/>
        <v>-16636220.016778493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-16636220.016778493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-69402.446716846127</v>
      </c>
      <c r="L1148" s="444">
        <f t="shared" ca="1" si="104"/>
        <v>-16725989.658759918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-16725989.658759918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-69776.486891768727</v>
      </c>
      <c r="L1149" s="444">
        <f t="shared" ca="1" si="104"/>
        <v>-16816133.340916265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-16816133.340916265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-70152.085567420174</v>
      </c>
      <c r="L1150" s="444">
        <f t="shared" ca="1" si="104"/>
        <v>-16906652.621748261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-16906652.621748261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-70529.249237553493</v>
      </c>
      <c r="L1151" s="444">
        <f t="shared" ca="1" si="104"/>
        <v>-16997549.066250391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-16997549.066250391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-70907.984422979032</v>
      </c>
      <c r="L1152" s="444">
        <f t="shared" ca="1" si="104"/>
        <v>-17088824.245937947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-17088824.245937947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-71288.297671677181</v>
      </c>
      <c r="L1153" s="444">
        <f t="shared" ca="1" si="104"/>
        <v>-17180479.738874201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-17180479.738874201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-71670.195558911582</v>
      </c>
      <c r="L1154" s="444">
        <f t="shared" ca="1" si="104"/>
        <v>-17272517.129697692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-17272517.129697692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-72053.684687342786</v>
      </c>
      <c r="L1155" s="444">
        <f t="shared" ca="1" si="104"/>
        <v>-17364938.009649612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-17364938.009649612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-72438.771687142464</v>
      </c>
      <c r="L1156" s="444">
        <f t="shared" ca="1" si="104"/>
        <v>-17457743.976601332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-17457743.976601332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-72825.463216107964</v>
      </c>
      <c r="L1157" s="444">
        <f t="shared" ca="1" si="104"/>
        <v>-17550936.635082018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-17550936.635082018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-73213.765959777476</v>
      </c>
      <c r="L1158" s="444">
        <f t="shared" ca="1" si="104"/>
        <v>-17644517.596306372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-17644517.596306372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-73603.686631545628</v>
      </c>
      <c r="L1159" s="444">
        <f t="shared" ca="1" si="104"/>
        <v>-17738488.478202496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-17738488.478202496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-73995.231972779467</v>
      </c>
      <c r="L1160" s="444">
        <f t="shared" ca="1" si="104"/>
        <v>-17832850.905439854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-17832850.905439854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-74388.408752935124</v>
      </c>
      <c r="L1161" s="444">
        <f t="shared" ca="1" si="104"/>
        <v>-17927606.509457368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-17927606.509457368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-74783.223769674776</v>
      </c>
      <c r="L1162" s="444">
        <f t="shared" ca="1" si="104"/>
        <v>-18022756.928491622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-18022756.928491622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-75179.683848984161</v>
      </c>
      <c r="L1163" s="444">
        <f t="shared" ca="1" si="104"/>
        <v>-18118303.807605185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-18118303.807605185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-75577.795845290675</v>
      </c>
      <c r="L1164" s="444">
        <f t="shared" ca="1" si="104"/>
        <v>-18214248.798715055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-18214248.798715055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-75977.566641581798</v>
      </c>
      <c r="L1165" s="444">
        <f t="shared" ca="1" si="104"/>
        <v>-18310593.560621213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-18310593.560621213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-76379.003149524127</v>
      </c>
      <c r="L1166" s="444">
        <f t="shared" ca="1" si="104"/>
        <v>-18407339.759035315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-18407339.759035315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-76782.112309582881</v>
      </c>
      <c r="L1167" s="444">
        <f t="shared" ca="1" si="104"/>
        <v>-18504489.066609476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-18504489.066609476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-77186.901091141888</v>
      </c>
      <c r="L1168" s="444">
        <f t="shared" ca="1" si="104"/>
        <v>-18602043.162965197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-18602043.162965197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-77508.513179021655</v>
      </c>
      <c r="L1169" s="444">
        <f t="shared" ca="1" si="104"/>
        <v>-18679551.67614422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-18679551.67614422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-77831.465317267575</v>
      </c>
      <c r="L1170" s="444">
        <f t="shared" ca="1" si="104"/>
        <v>-18757383.141461488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-18757383.141461488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-78155.763089422864</v>
      </c>
      <c r="L1171" s="444">
        <f t="shared" ca="1" si="104"/>
        <v>-18835538.90455091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-18835538.90455091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-78481.412102295464</v>
      </c>
      <c r="L1172" s="444">
        <f t="shared" ca="1" si="104"/>
        <v>-18914020.316653207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-18914020.316653207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-78808.417986055021</v>
      </c>
      <c r="L1173" s="444">
        <f t="shared" ca="1" si="104"/>
        <v>-18992828.734639261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-18992828.734639261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-79136.786394330251</v>
      </c>
      <c r="L1174" s="444">
        <f t="shared" ca="1" si="104"/>
        <v>-19071965.521033593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-19071965.521033593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-79466.52300430664</v>
      </c>
      <c r="L1175" s="444">
        <f t="shared" ca="1" si="104"/>
        <v>-19151432.044037901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-19151432.044037901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-79797.633516824586</v>
      </c>
      <c r="L1176" s="444">
        <f t="shared" ca="1" si="104"/>
        <v>-19231229.677554727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-19231229.677554727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-80130.123656478027</v>
      </c>
      <c r="L1177" s="444">
        <f t="shared" ca="1" si="104"/>
        <v>-19311359.801211204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-19311359.801211204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-80463.999171713353</v>
      </c>
      <c r="L1178" s="444">
        <f t="shared" ca="1" si="104"/>
        <v>-19391823.800382916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-19391823.800382916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-80799.26583492881</v>
      </c>
      <c r="L1179" s="444">
        <f t="shared" ca="1" si="104"/>
        <v>-19472623.066217843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-19472623.066217843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-81135.929442574343</v>
      </c>
      <c r="L1180" s="444">
        <f t="shared" ca="1" si="104"/>
        <v>-19553758.995660417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-19553758.995660417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-81473.995815251736</v>
      </c>
      <c r="L1181" s="444">
        <f t="shared" ca="1" si="104"/>
        <v>-19635232.991475668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-19635232.991475668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-81813.470797815287</v>
      </c>
      <c r="L1182" s="444">
        <f t="shared" ca="1" si="104"/>
        <v>-19717046.462273482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-19717046.462273482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-82154.360259472844</v>
      </c>
      <c r="L1183" s="444">
        <f t="shared" ca="1" si="104"/>
        <v>-19799200.822532956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-19799200.822532956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-82496.670093887311</v>
      </c>
      <c r="L1184" s="444">
        <f t="shared" ca="1" si="104"/>
        <v>-19881697.492626842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-19881697.492626842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-82840.406219278506</v>
      </c>
      <c r="L1185" s="444">
        <f t="shared" ca="1" si="104"/>
        <v>-19964537.89884612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-19964537.89884612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-83185.574578525499</v>
      </c>
      <c r="L1186" s="444">
        <f t="shared" ca="1" si="104"/>
        <v>-20047723.473424643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-20047723.473424643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-83532.181139269349</v>
      </c>
      <c r="L1187" s="444">
        <f t="shared" ca="1" si="104"/>
        <v>-20131255.654563911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-20131255.654563911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-83880.231894016295</v>
      </c>
      <c r="L1188" s="444">
        <f t="shared" ca="1" si="104"/>
        <v>-20215135.886457928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-20215135.886457928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-84229.732860241362</v>
      </c>
      <c r="L1189" s="444">
        <f t="shared" ca="1" si="104"/>
        <v>-20299365.619318169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-20299365.619318169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-84580.690080492364</v>
      </c>
      <c r="L1190" s="444">
        <f t="shared" ca="1" si="104"/>
        <v>-20383946.309398662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-20383946.309398662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-84933.109622494419</v>
      </c>
      <c r="L1191" s="444">
        <f t="shared" ca="1" si="104"/>
        <v>-20468879.419021156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-20468879.419021156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-85286.997579254821</v>
      </c>
      <c r="L1192" s="444">
        <f t="shared" ca="1" si="104"/>
        <v>-20554166.41660041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-20554166.41660041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-85642.360069168368</v>
      </c>
      <c r="L1193" s="444">
        <f t="shared" ca="1" si="104"/>
        <v>-20639808.776669577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-20639808.776669577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-85999.203236123241</v>
      </c>
      <c r="L1194" s="444">
        <f t="shared" ca="1" si="104"/>
        <v>-20725807.979905698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-20725807.979905698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-86357.533249607077</v>
      </c>
      <c r="L1195" s="444">
        <f t="shared" ca="1" si="104"/>
        <v>-20812165.513155304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-20812165.513155304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-86717.356304813758</v>
      </c>
      <c r="L1196" s="444">
        <f t="shared" ca="1" si="104"/>
        <v>-20898882.869460117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-20898882.869460117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-87078.678622750493</v>
      </c>
      <c r="L1197" s="444">
        <f t="shared" ca="1" si="104"/>
        <v>-20985961.548082866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-20985961.548082866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-87441.506450345274</v>
      </c>
      <c r="L1198" s="444">
        <f t="shared" ca="1" si="104"/>
        <v>-21073403.05453321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-21073403.05453321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-87805.846060555035</v>
      </c>
      <c r="L1199" s="444">
        <f t="shared" ca="1" si="104"/>
        <v>-21161208.900593765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-21161208.900593765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-88171.703752474015</v>
      </c>
      <c r="L1200" s="444">
        <f t="shared" ca="1" si="104"/>
        <v>-21249380.604346238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-21249380.604346238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-88539.085851442651</v>
      </c>
      <c r="L1201" s="444">
        <f t="shared" ca="1" si="104"/>
        <v>-21337919.69019768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-21337919.69019768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-88907.998709156993</v>
      </c>
      <c r="L1202" s="444">
        <f t="shared" ca="1" si="104"/>
        <v>-21426827.688906837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-21426827.688906837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-89278.448703778486</v>
      </c>
      <c r="L1203" s="444">
        <f t="shared" ca="1" si="104"/>
        <v>-21516106.137610614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-21516106.137610614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-89650.442240044227</v>
      </c>
      <c r="L1204" s="444">
        <f t="shared" ca="1" si="104"/>
        <v>-21605756.579850659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-21605756.579850659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-90023.985749377738</v>
      </c>
      <c r="L1205" s="444">
        <f t="shared" ca="1" si="104"/>
        <v>-21695780.565600038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-21695780.565600038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-90399.085690000153</v>
      </c>
      <c r="L1206" s="444">
        <f t="shared" ca="1" si="104"/>
        <v>-21786179.651290037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-21786179.651290037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-90775.748547041818</v>
      </c>
      <c r="L1207" s="444">
        <f t="shared" ca="1" si="104"/>
        <v>-21876955.39983708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-21876955.39983708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-91153.980832654503</v>
      </c>
      <c r="L1208" s="444">
        <f t="shared" ca="1" si="104"/>
        <v>-21968109.380669735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-21968109.380669735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-91533.789086123899</v>
      </c>
      <c r="L1209" s="444">
        <f t="shared" ca="1" si="104"/>
        <v>-22059643.169755857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-22059643.169755857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-91915.179873982735</v>
      </c>
      <c r="L1210" s="444">
        <f t="shared" ca="1" si="104"/>
        <v>-22151558.349629842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-22151558.349629842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-92298.159790124337</v>
      </c>
      <c r="L1211" s="444">
        <f t="shared" ca="1" si="104"/>
        <v>-22243856.509419966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-22243856.509419966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-92682.735455916525</v>
      </c>
      <c r="L1212" s="444">
        <f t="shared" ca="1" si="104"/>
        <v>-22336539.244875882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-22336539.244875882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-93068.913520316171</v>
      </c>
      <c r="L1213" s="444">
        <f t="shared" ca="1" si="104"/>
        <v>-22429608.158396199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-22429608.158396199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-93456.70065998417</v>
      </c>
      <c r="L1214" s="444">
        <f t="shared" ca="1" si="104"/>
        <v>-22523064.859056182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-22523064.859056182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-93846.103579400762</v>
      </c>
      <c r="L1215" s="444">
        <f t="shared" ca="1" si="104"/>
        <v>-22616910.962635584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-22616910.962635584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-94237.129010981604</v>
      </c>
      <c r="L1216" s="444">
        <f t="shared" ca="1" si="104"/>
        <v>-22711148.091646567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-22711148.091646567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-94629.783715194033</v>
      </c>
      <c r="L1217" s="444">
        <f t="shared" ca="1" si="104"/>
        <v>-22805777.875361759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-22805777.875361759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-95024.074480673997</v>
      </c>
      <c r="L1218" s="444">
        <f t="shared" ca="1" si="104"/>
        <v>-22900801.949842434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-22900801.949842434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-95420.008124343469</v>
      </c>
      <c r="L1219" s="444">
        <f t="shared" ca="1" si="104"/>
        <v>-22996221.957966778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-22996221.957966778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-95817.591491528248</v>
      </c>
      <c r="L1220" s="444">
        <f t="shared" ca="1" si="104"/>
        <v>-23092039.549458306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-23092039.549458306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-96216.831456076281</v>
      </c>
      <c r="L1221" s="444">
        <f t="shared" ca="1" si="104"/>
        <v>-23188256.380914383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-23188256.380914383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-96617.734920476592</v>
      </c>
      <c r="L1222" s="444">
        <f t="shared" ca="1" si="104"/>
        <v>-23284874.115834858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-23284874.115834858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-97020.308815978569</v>
      </c>
      <c r="L1223" s="444">
        <f t="shared" ca="1" si="104"/>
        <v>-23381894.424650837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-23381894.424650837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-97424.560102711825</v>
      </c>
      <c r="L1224" s="444">
        <f t="shared" ca="1" si="104"/>
        <v>-23479318.984753549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-23479318.984753549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-97830.495769806454</v>
      </c>
      <c r="L1225" s="444">
        <f t="shared" ca="1" si="104"/>
        <v>-23577149.480523355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-23577149.480523355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-98238.122835513976</v>
      </c>
      <c r="L1226" s="444">
        <f t="shared" ca="1" si="104"/>
        <v>-23675387.603358869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-23675387.603358869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-98647.448347328624</v>
      </c>
      <c r="L1227" s="444">
        <f t="shared" ca="1" si="104"/>
        <v>-23774035.051706199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-23774035.051706199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-99058.479382109159</v>
      </c>
      <c r="L1228" s="444">
        <f t="shared" ca="1" si="104"/>
        <v>-23873093.531088307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-23873093.531088307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-99471.223046201281</v>
      </c>
      <c r="L1229" s="444">
        <f t="shared" ca="1" si="104"/>
        <v>-23972564.75413451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-23972564.75413451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-99885.686475560462</v>
      </c>
      <c r="L1230" s="444">
        <f t="shared" ca="1" si="104"/>
        <v>-24072450.44061007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-24072450.44061007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-100301.87683587529</v>
      </c>
      <c r="L1231" s="444">
        <f t="shared" ca="1" si="104"/>
        <v>-24172752.317445945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-24172752.317445945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-100719.80132269143</v>
      </c>
      <c r="L1232" s="444">
        <f t="shared" ca="1" si="104"/>
        <v>-24273472.118768636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-24273472.118768636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-101139.46716153598</v>
      </c>
      <c r="L1233" s="444">
        <f t="shared" ca="1" si="104"/>
        <v>-24374611.585930172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-24374611.585930172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-101560.88160804239</v>
      </c>
      <c r="L1234" s="444">
        <f t="shared" ca="1" si="104"/>
        <v>-24476172.467538215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-24476172.467538215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-101984.0519480759</v>
      </c>
      <c r="L1235" s="444">
        <f t="shared" ca="1" si="104"/>
        <v>-24578156.519486289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-24578156.519486289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-102408.98549785954</v>
      </c>
      <c r="L1236" s="444">
        <f t="shared" ca="1" si="104"/>
        <v>-24680565.504984148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-24680565.504984148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-102835.68960410061</v>
      </c>
      <c r="L1237" s="444">
        <f t="shared" ca="1" si="104"/>
        <v>-24783401.194588248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-24783401.194588248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-103264.1716441177</v>
      </c>
      <c r="L1238" s="444">
        <f t="shared" ca="1" si="104"/>
        <v>-24886665.366232365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-24886665.366232365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-103694.43902596818</v>
      </c>
      <c r="L1239" s="444">
        <f t="shared" ca="1" si="104"/>
        <v>-24990359.805258334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-24990359.805258334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-104126.49918857639</v>
      </c>
      <c r="L1240" s="444">
        <f t="shared" ca="1" si="104"/>
        <v>-25094486.30444691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-25094486.30444691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-104560.35960186212</v>
      </c>
      <c r="L1241" s="444">
        <f t="shared" ca="1" si="104"/>
        <v>-25199046.664048772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-25199046.664048772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-104996.02776686988</v>
      </c>
      <c r="L1242" s="444">
        <f t="shared" ca="1" si="104"/>
        <v>-25304042.691815641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-25304042.691815641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-105433.5112158985</v>
      </c>
      <c r="L1243" s="444">
        <f t="shared" ca="1" si="104"/>
        <v>-25409476.20303154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-25409476.20303154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-105872.81751263142</v>
      </c>
      <c r="L1244" s="444">
        <f t="shared" ca="1" si="104"/>
        <v>-25515349.020544171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-25515349.020544171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-106313.95425226737</v>
      </c>
      <c r="L1245" s="444">
        <f t="shared" ca="1" si="104"/>
        <v>-25621662.97479644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-25621662.97479644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-106756.92906165183</v>
      </c>
      <c r="L1246" s="444">
        <f t="shared" ca="1" si="104"/>
        <v>-25728419.903858092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-25728419.903858092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-107201.74959940871</v>
      </c>
      <c r="L1247" s="444">
        <f t="shared" ca="1" si="104"/>
        <v>-25835621.6534575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-25835621.6534575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-107648.42355607291</v>
      </c>
      <c r="L1248" s="444">
        <f t="shared" ca="1" si="104"/>
        <v>-25943270.077013575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-25943270.077013575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-108096.95865422323</v>
      </c>
      <c r="L1249" s="444">
        <f t="shared" ca="1" si="104"/>
        <v>-26051367.035667799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-26051367.035667799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-108547.36264861583</v>
      </c>
      <c r="L1250" s="444">
        <f t="shared" ca="1" si="104"/>
        <v>-26159914.398316417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-26159914.398316417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-108999.6433263184</v>
      </c>
      <c r="L1251" s="444">
        <f t="shared" ca="1" si="104"/>
        <v>-26268914.041642737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-26268914.041642737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-109453.80850684474</v>
      </c>
      <c r="L1252" s="444">
        <f t="shared" ca="1" si="104"/>
        <v>-26378367.850149583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-26378367.850149583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-109909.86604228993</v>
      </c>
      <c r="L1253" s="444">
        <f t="shared" ca="1" si="104"/>
        <v>-26488277.716191873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-26488277.716191873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-110367.82381746614</v>
      </c>
      <c r="L1254" s="444">
        <f t="shared" ca="1" si="104"/>
        <v>-26598645.540009338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-26598645.540009338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-110827.68975003889</v>
      </c>
      <c r="L1255" s="444">
        <f t="shared" ca="1" si="104"/>
        <v>-26709473.229759376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-26709473.229759376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-111289.47179066407</v>
      </c>
      <c r="L1256" s="444">
        <f t="shared" ca="1" si="104"/>
        <v>-26820762.70155004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-26820762.70155004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-111753.17792312517</v>
      </c>
      <c r="L1257" s="444">
        <f t="shared" ca="1" si="104"/>
        <v>-26932515.879473165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-26932515.879473165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-112218.8161644715</v>
      </c>
      <c r="L1258" s="444">
        <f t="shared" ca="1" si="104"/>
        <v>-27044734.695637636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-27044734.695637636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-112686.39456515679</v>
      </c>
      <c r="L1259" s="444">
        <f t="shared" ca="1" si="104"/>
        <v>-27157421.090202793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-27157421.090202793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-113155.9212091783</v>
      </c>
      <c r="L1260" s="444">
        <f t="shared" ca="1" si="104"/>
        <v>-27270577.011411972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-27270577.011411972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-113627.40421421657</v>
      </c>
      <c r="L1261" s="444">
        <f t="shared" ca="1" si="104"/>
        <v>-27384204.415626191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-27384204.415626191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-114100.85173177578</v>
      </c>
      <c r="L1262" s="444">
        <f t="shared" ca="1" si="104"/>
        <v>-27498305.267357968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-27498305.267357968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-114576.27194732486</v>
      </c>
      <c r="L1263" s="444">
        <f t="shared" ca="1" si="104"/>
        <v>-27612881.539305292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-27612881.539305292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-115053.67308043872</v>
      </c>
      <c r="L1264" s="444">
        <f t="shared" ca="1" si="104"/>
        <v>-27727935.212385729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-27727935.212385729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-115533.06338494051</v>
      </c>
      <c r="L1265" s="444">
        <f t="shared" ca="1" si="104"/>
        <v>-27843468.275770668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-27843468.275770668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-116014.45114904446</v>
      </c>
      <c r="L1266" s="444">
        <f t="shared" ca="1" si="104"/>
        <v>-27959482.726919711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-27959482.726919711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-116497.84469549877</v>
      </c>
      <c r="L1267" s="444">
        <f t="shared" ca="1" si="104"/>
        <v>-28075980.571615208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-28075980.571615208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-116983.25238173002</v>
      </c>
      <c r="L1268" s="444">
        <f t="shared" ca="1" si="104"/>
        <v>-28192963.823996939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-28192963.823996939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-117470.68259998724</v>
      </c>
      <c r="L1269" s="444">
        <f t="shared" ca="1" si="104"/>
        <v>-28310434.506596927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-28310434.506596927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-117960.14377748719</v>
      </c>
      <c r="L1270" s="444">
        <f t="shared" ca="1" si="104"/>
        <v>-28428394.650374413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-28428394.650374413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-118451.64437656006</v>
      </c>
      <c r="L1271" s="444">
        <f t="shared" ca="1" si="104"/>
        <v>-28546846.294750974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-28546846.294750974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-118945.19289479572</v>
      </c>
      <c r="L1272" s="444">
        <f t="shared" ca="1" si="104"/>
        <v>-28665791.487645768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-28665791.487645768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-119440.7978651907</v>
      </c>
      <c r="L1273" s="444">
        <f t="shared" ca="1" si="104"/>
        <v>-28785232.285510957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-28785232.285510957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-119938.46785629565</v>
      </c>
      <c r="L1274" s="444">
        <f t="shared" ca="1" si="104"/>
        <v>-28905170.753367253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-28905170.753367253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-120438.21147236355</v>
      </c>
      <c r="L1275" s="444">
        <f t="shared" ca="1" si="104"/>
        <v>-29025608.964839615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-29025608.964839615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-120940.03735349841</v>
      </c>
      <c r="L1276" s="444">
        <f t="shared" ca="1" si="104"/>
        <v>-29146549.002193112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-29146549.002193112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-121443.95417580463</v>
      </c>
      <c r="L1277" s="444">
        <f t="shared" ca="1" si="104"/>
        <v>-29267992.956368916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-29267992.956368916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-121949.97065153715</v>
      </c>
      <c r="L1278" s="444">
        <f t="shared" ca="1" si="104"/>
        <v>-29389942.927020453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-29389942.927020453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-122458.09552925191</v>
      </c>
      <c r="L1279" s="444">
        <f t="shared" ca="1" si="104"/>
        <v>-29512401.022549704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-29512401.022549704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-122968.33759395711</v>
      </c>
      <c r="L1280" s="444">
        <f t="shared" ca="1" si="104"/>
        <v>-29635369.360143661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-29635369.360143661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-123480.70566726525</v>
      </c>
      <c r="L1281" s="444">
        <f t="shared" ca="1" si="104"/>
        <v>-29758850.065810926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-29758850.065810926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-123995.20860754553</v>
      </c>
      <c r="L1282" s="444">
        <f t="shared" ca="1" si="104"/>
        <v>-29882845.274418473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-29882845.274418473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-124511.85531007696</v>
      </c>
      <c r="L1283" s="444">
        <f t="shared" ref="L1283:L1537" ca="1" si="109">I1283-J1283+K1283</f>
        <v>-30007357.129728552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-30007357.129728552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-125030.65470720231</v>
      </c>
      <c r="L1284" s="444">
        <f t="shared" ca="1" si="109"/>
        <v>-30132387.784435753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-30132387.784435753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-125551.61576848228</v>
      </c>
      <c r="L1285" s="444">
        <f t="shared" ca="1" si="109"/>
        <v>-30257939.400204234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-30257939.400204234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-126074.74750085099</v>
      </c>
      <c r="L1286" s="444">
        <f t="shared" ca="1" si="109"/>
        <v>-30384014.147705086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-30384014.147705086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-126600.05894877117</v>
      </c>
      <c r="L1287" s="444">
        <f t="shared" ca="1" si="109"/>
        <v>-30510614.206653856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-30510614.206653856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-127127.55919439107</v>
      </c>
      <c r="L1288" s="444">
        <f t="shared" ca="1" si="109"/>
        <v>-30637741.765848245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-30637741.765848245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-127657.25735770102</v>
      </c>
      <c r="L1289" s="444">
        <f t="shared" ca="1" si="109"/>
        <v>-30765399.023205947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-30765399.023205947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-128189.16259669146</v>
      </c>
      <c r="L1290" s="444">
        <f t="shared" ca="1" si="109"/>
        <v>-30893588.185802639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-30893588.185802639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-128723.28410751099</v>
      </c>
      <c r="L1291" s="444">
        <f t="shared" ca="1" si="109"/>
        <v>-31022311.469910149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-31022311.469910149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-129259.63112462561</v>
      </c>
      <c r="L1292" s="444">
        <f t="shared" ca="1" si="109"/>
        <v>-31151571.101034775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-31151571.101034775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-129798.21292097823</v>
      </c>
      <c r="L1293" s="444">
        <f t="shared" ca="1" si="109"/>
        <v>-31281369.313955754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-31281369.313955754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-130339.03880814898</v>
      </c>
      <c r="L1294" s="444">
        <f t="shared" ca="1" si="109"/>
        <v>-31411708.352763902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-31411708.352763902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-130882.11813651626</v>
      </c>
      <c r="L1295" s="444">
        <f t="shared" ca="1" si="109"/>
        <v>-31542590.47090042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-31542590.47090042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-131427.46029541842</v>
      </c>
      <c r="L1296" s="444">
        <f t="shared" ca="1" si="109"/>
        <v>-31674017.93119584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-31674017.93119584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-131975.07471331599</v>
      </c>
      <c r="L1297" s="444">
        <f t="shared" ca="1" si="109"/>
        <v>-31805993.005909156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-31805993.005909156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-132524.97085795479</v>
      </c>
      <c r="L1298" s="444">
        <f t="shared" ca="1" si="109"/>
        <v>-31938517.976767112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-31938517.976767112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-133077.15823652962</v>
      </c>
      <c r="L1299" s="444">
        <f t="shared" ca="1" si="109"/>
        <v>-32071595.135003641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-32071595.135003641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-133631.64639584848</v>
      </c>
      <c r="L1300" s="444">
        <f t="shared" ca="1" si="109"/>
        <v>-32205226.781399488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-32205226.781399488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-134188.44492249787</v>
      </c>
      <c r="L1301" s="444">
        <f t="shared" ca="1" si="109"/>
        <v>-32339415.226321988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-32339415.226321988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-134747.56344300829</v>
      </c>
      <c r="L1302" s="444">
        <f t="shared" ca="1" si="109"/>
        <v>-32474162.789764997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-32474162.789764997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-135309.01162402084</v>
      </c>
      <c r="L1303" s="444">
        <f t="shared" ca="1" si="109"/>
        <v>-32609471.801389016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-32609471.801389016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-135872.79917245425</v>
      </c>
      <c r="L1304" s="444">
        <f t="shared" ca="1" si="109"/>
        <v>-32745344.60056147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-32745344.60056147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-136438.93583567278</v>
      </c>
      <c r="L1305" s="444">
        <f t="shared" ca="1" si="109"/>
        <v>-32881783.536397144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-32881783.536397144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-137007.43140165476</v>
      </c>
      <c r="L1306" s="444">
        <f t="shared" ca="1" si="109"/>
        <v>-33018790.967798799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-33018790.967798799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-137578.29569916168</v>
      </c>
      <c r="L1307" s="444">
        <f t="shared" ca="1" si="109"/>
        <v>-33156369.26349796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-33156369.26349796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-138151.53859790816</v>
      </c>
      <c r="L1308" s="444">
        <f t="shared" ca="1" si="109"/>
        <v>-33294520.802095868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-33294520.802095868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-138727.17000873279</v>
      </c>
      <c r="L1309" s="444">
        <f t="shared" ca="1" si="109"/>
        <v>-33433247.972104602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-33433247.972104602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-139305.19988376918</v>
      </c>
      <c r="L1310" s="444">
        <f t="shared" ca="1" si="109"/>
        <v>-33572553.171988368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-33572553.171988368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-139885.63821661819</v>
      </c>
      <c r="L1311" s="444">
        <f t="shared" ca="1" si="109"/>
        <v>-33712438.810204983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-33712438.810204983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-140468.49504252075</v>
      </c>
      <c r="L1312" s="444">
        <f t="shared" ca="1" si="109"/>
        <v>-33852907.305247501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-33852907.305247501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-141053.78043853125</v>
      </c>
      <c r="L1313" s="444">
        <f t="shared" ca="1" si="109"/>
        <v>-33993961.085686035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-33993961.085686035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-141641.50452369181</v>
      </c>
      <c r="L1314" s="444">
        <f t="shared" ca="1" si="109"/>
        <v>-34135602.59020973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-34135602.59020973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-142231.67745920722</v>
      </c>
      <c r="L1315" s="444">
        <f t="shared" ca="1" si="109"/>
        <v>-34277834.26766894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-34277834.26766894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-142824.3094486206</v>
      </c>
      <c r="L1316" s="444">
        <f t="shared" ca="1" si="109"/>
        <v>-34420658.577117562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-34420658.577117562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-143419.41073798985</v>
      </c>
      <c r="L1317" s="444">
        <f t="shared" ca="1" si="109"/>
        <v>-34564077.987855554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-34564077.987855554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-144016.9916160648</v>
      </c>
      <c r="L1318" s="444">
        <f t="shared" ca="1" si="109"/>
        <v>-34708094.979471616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-34708094.979471616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-144617.06241446506</v>
      </c>
      <c r="L1319" s="444">
        <f t="shared" ca="1" si="109"/>
        <v>-34852712.041886084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-34852712.041886084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-145219.63350785867</v>
      </c>
      <c r="L1320" s="444">
        <f t="shared" ca="1" si="109"/>
        <v>-34997931.675393939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-34997931.675393939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-145824.71531414142</v>
      </c>
      <c r="L1321" s="444">
        <f t="shared" ca="1" si="109"/>
        <v>-35143756.390708081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-35143756.390708081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-146432.318294617</v>
      </c>
      <c r="L1322" s="444">
        <f t="shared" ca="1" si="109"/>
        <v>-35290188.709002696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-35290188.709002696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-147042.45295417789</v>
      </c>
      <c r="L1323" s="444">
        <f t="shared" ca="1" si="109"/>
        <v>-35437231.161956877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-35437231.161956877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-147655.12984148698</v>
      </c>
      <c r="L1324" s="444">
        <f t="shared" ca="1" si="109"/>
        <v>-35584886.291798361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-35584886.291798361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-148270.35954915982</v>
      </c>
      <c r="L1325" s="444">
        <f t="shared" ca="1" si="109"/>
        <v>-35733156.651347518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-35733156.651347518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-148888.15271394799</v>
      </c>
      <c r="L1326" s="444">
        <f t="shared" ca="1" si="109"/>
        <v>-35882044.804061465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-35882044.804061465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-149508.52001692276</v>
      </c>
      <c r="L1327" s="444">
        <f t="shared" ca="1" si="109"/>
        <v>-36031553.324078389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-36031553.324078389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-150131.47218365996</v>
      </c>
      <c r="L1328" s="444">
        <f t="shared" ca="1" si="109"/>
        <v>-36181684.796262048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-36181684.796262048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-150757.01998442519</v>
      </c>
      <c r="L1329" s="444">
        <f t="shared" ca="1" si="109"/>
        <v>-36332441.816246472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-36332441.816246472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-151385.17423436031</v>
      </c>
      <c r="L1330" s="444">
        <f t="shared" ca="1" si="109"/>
        <v>-36483826.990480833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-36483826.990480833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-152015.94579367014</v>
      </c>
      <c r="L1331" s="444">
        <f t="shared" ca="1" si="109"/>
        <v>-36635842.936274506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-36635842.936274506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-152649.34556781044</v>
      </c>
      <c r="L1332" s="444">
        <f t="shared" ca="1" si="109"/>
        <v>-36788492.281842314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-36788492.281842314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-153285.3845076763</v>
      </c>
      <c r="L1333" s="444">
        <f t="shared" ca="1" si="109"/>
        <v>-36941777.666349992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-36941777.666349992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-153924.07360979164</v>
      </c>
      <c r="L1334" s="444">
        <f t="shared" ca="1" si="109"/>
        <v>-37095701.739959784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-37095701.739959784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-154565.4239164991</v>
      </c>
      <c r="L1335" s="444">
        <f t="shared" ca="1" si="109"/>
        <v>-37250267.16387628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-37250267.16387628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-155209.44651615116</v>
      </c>
      <c r="L1336" s="444">
        <f t="shared" ca="1" si="109"/>
        <v>-37405476.610392429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-37405476.610392429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-155856.15254330178</v>
      </c>
      <c r="L1337" s="444">
        <f t="shared" ca="1" si="109"/>
        <v>-37561332.762935728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-37561332.762935728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-156505.55317889887</v>
      </c>
      <c r="L1338" s="444">
        <f t="shared" ca="1" si="109"/>
        <v>-37717838.316114627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-37717838.316114627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-157157.65965047761</v>
      </c>
      <c r="L1339" s="444">
        <f t="shared" ca="1" si="109"/>
        <v>-37874995.975765102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-37874995.975765102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-157812.4832323546</v>
      </c>
      <c r="L1340" s="444">
        <f t="shared" ca="1" si="109"/>
        <v>-38032808.458997458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-38032808.458997458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-158470.03524582274</v>
      </c>
      <c r="L1341" s="444">
        <f t="shared" ca="1" si="109"/>
        <v>-38191278.494243279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-38191278.494243279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-159130.32705934701</v>
      </c>
      <c r="L1342" s="444">
        <f t="shared" ca="1" si="109"/>
        <v>-38350408.821302623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-38350408.821302623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-159793.37008876092</v>
      </c>
      <c r="L1343" s="444">
        <f t="shared" ca="1" si="109"/>
        <v>-38510202.191391386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-38510202.191391386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-160459.17579746409</v>
      </c>
      <c r="L1344" s="444">
        <f t="shared" ca="1" si="109"/>
        <v>-38670661.367188849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-38670661.367188849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-161127.75569662021</v>
      </c>
      <c r="L1345" s="444">
        <f t="shared" ca="1" si="109"/>
        <v>-38831789.122885466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-38831789.122885466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-161799.12134535611</v>
      </c>
      <c r="L1346" s="444">
        <f t="shared" ca="1" si="109"/>
        <v>-38993588.244230822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-38993588.244230822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-162473.28435096177</v>
      </c>
      <c r="L1347" s="444">
        <f t="shared" ca="1" si="109"/>
        <v>-39156061.528581783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-39156061.528581783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-163150.25636909076</v>
      </c>
      <c r="L1348" s="444">
        <f t="shared" ca="1" si="109"/>
        <v>-39319211.784950875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-39319211.784950875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-163830.04910396197</v>
      </c>
      <c r="L1349" s="444">
        <f t="shared" ca="1" si="109"/>
        <v>-39483041.834054835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-39483041.834054835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-164512.67430856181</v>
      </c>
      <c r="L1350" s="444">
        <f t="shared" ca="1" si="109"/>
        <v>-39647554.508363396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-39647554.508363396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-165198.14378484749</v>
      </c>
      <c r="L1351" s="444">
        <f t="shared" ca="1" si="109"/>
        <v>-39812752.652148247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-39812752.652148247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-165886.46938395101</v>
      </c>
      <c r="L1352" s="444">
        <f t="shared" ca="1" si="109"/>
        <v>-39978639.121532194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-39978639.121532194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-166577.66300638413</v>
      </c>
      <c r="L1353" s="444">
        <f t="shared" ca="1" si="109"/>
        <v>-40145216.784538582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-40145216.784538582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-167271.73660224408</v>
      </c>
      <c r="L1354" s="444">
        <f t="shared" ca="1" si="109"/>
        <v>-40312488.521140829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-40312488.521140829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-167968.70217142013</v>
      </c>
      <c r="L1355" s="444">
        <f t="shared" ca="1" si="109"/>
        <v>-40480457.223312251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-40480457.223312251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-168668.57176380104</v>
      </c>
      <c r="L1356" s="444">
        <f t="shared" ca="1" si="109"/>
        <v>-40649125.79507605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-40649125.79507605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-169371.35747948353</v>
      </c>
      <c r="L1357" s="444">
        <f t="shared" ca="1" si="109"/>
        <v>-40818497.152555533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-40818497.152555533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-170077.07146898139</v>
      </c>
      <c r="L1358" s="444">
        <f t="shared" ca="1" si="109"/>
        <v>-40988574.224024512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-40988574.224024512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-170785.72593343546</v>
      </c>
      <c r="L1359" s="444">
        <f t="shared" ca="1" si="109"/>
        <v>-41159359.949957944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-41159359.949957944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-171497.33312482477</v>
      </c>
      <c r="L1360" s="444">
        <f t="shared" ca="1" si="109"/>
        <v>-41330857.283082768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-41330857.283082768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-172211.90534617819</v>
      </c>
      <c r="L1361" s="444">
        <f t="shared" ca="1" si="109"/>
        <v>-41503069.188428946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-41503069.188428946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-172929.45495178728</v>
      </c>
      <c r="L1362" s="444">
        <f t="shared" ca="1" si="109"/>
        <v>-41675998.643380731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-41675998.643380731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-173649.99434741971</v>
      </c>
      <c r="L1363" s="444">
        <f t="shared" ca="1" si="109"/>
        <v>-41849648.637728155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-41849648.637728155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-174373.53599053397</v>
      </c>
      <c r="L1364" s="444">
        <f t="shared" ca="1" si="109"/>
        <v>-42024022.173718691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-42024022.173718691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-175100.09239049454</v>
      </c>
      <c r="L1365" s="444">
        <f t="shared" ca="1" si="109"/>
        <v>-42199122.266109183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-42199122.266109183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-175829.67610878826</v>
      </c>
      <c r="L1366" s="444">
        <f t="shared" ca="1" si="109"/>
        <v>-42374951.942217968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-42374951.942217968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-176562.29975924152</v>
      </c>
      <c r="L1367" s="444">
        <f t="shared" ca="1" si="109"/>
        <v>-42551514.241977207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-42551514.241977207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-177297.97600823836</v>
      </c>
      <c r="L1368" s="444">
        <f t="shared" ca="1" si="109"/>
        <v>-42728812.217985444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-42728812.217985444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-178036.71757493934</v>
      </c>
      <c r="L1369" s="444">
        <f t="shared" ca="1" si="109"/>
        <v>-42906848.935560383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-42906848.935560383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-178778.5372315016</v>
      </c>
      <c r="L1370" s="444">
        <f t="shared" ca="1" si="109"/>
        <v>-43085627.472791888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-43085627.472791888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-179523.44780329952</v>
      </c>
      <c r="L1371" s="444">
        <f t="shared" ca="1" si="109"/>
        <v>-43265150.920595184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-43265150.920595184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-180271.4621691466</v>
      </c>
      <c r="L1372" s="444">
        <f t="shared" ca="1" si="109"/>
        <v>-43445422.382764332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-43445422.382764332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-181022.59326151805</v>
      </c>
      <c r="L1373" s="444">
        <f t="shared" ca="1" si="109"/>
        <v>-43626444.97602585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-43626444.97602585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-181776.85406677437</v>
      </c>
      <c r="L1374" s="444">
        <f t="shared" ca="1" si="109"/>
        <v>-43808221.830092624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-43808221.830092624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-182534.25762538594</v>
      </c>
      <c r="L1375" s="444">
        <f t="shared" ca="1" si="109"/>
        <v>-43990756.08771801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-43990756.08771801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-183294.81703215837</v>
      </c>
      <c r="L1376" s="444">
        <f t="shared" ca="1" si="109"/>
        <v>-44174050.904750168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-44174050.904750168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-184058.54543645904</v>
      </c>
      <c r="L1377" s="444">
        <f t="shared" ca="1" si="109"/>
        <v>-44358109.450186625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-44358109.450186625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-184825.45604244428</v>
      </c>
      <c r="L1378" s="444">
        <f t="shared" ca="1" si="109"/>
        <v>-44542934.906229071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-44542934.906229071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-185595.5621092878</v>
      </c>
      <c r="L1379" s="444">
        <f t="shared" ca="1" si="109"/>
        <v>-44728530.468338355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-44728530.468338355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-186368.87695140982</v>
      </c>
      <c r="L1380" s="444">
        <f t="shared" ca="1" si="109"/>
        <v>-44914899.345289767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-44914899.345289767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-187145.41393870735</v>
      </c>
      <c r="L1381" s="444">
        <f t="shared" ca="1" si="109"/>
        <v>-45102044.759228475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-45102044.759228475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-187925.18649678532</v>
      </c>
      <c r="L1382" s="444">
        <f t="shared" ca="1" si="109"/>
        <v>-45289969.945725262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-45289969.945725262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-188708.20810718858</v>
      </c>
      <c r="L1383" s="444">
        <f t="shared" ca="1" si="109"/>
        <v>-45478678.153832451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-45478678.153832451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-189494.4923076352</v>
      </c>
      <c r="L1384" s="444">
        <f t="shared" ca="1" si="109"/>
        <v>-45668172.646140084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-45668172.646140084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-190284.05269225035</v>
      </c>
      <c r="L1385" s="444">
        <f t="shared" ca="1" si="109"/>
        <v>-45858456.698832333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-45858456.698832333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-191076.90291180139</v>
      </c>
      <c r="L1386" s="444">
        <f t="shared" ca="1" si="109"/>
        <v>-46049533.601744138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-46049533.601744138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-191873.0566739339</v>
      </c>
      <c r="L1387" s="444">
        <f t="shared" ca="1" si="109"/>
        <v>-46241406.658418074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-46241406.658418074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-192672.52774340863</v>
      </c>
      <c r="L1388" s="444">
        <f t="shared" ca="1" si="109"/>
        <v>-46434079.186161481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-46434079.186161481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-193475.32994233951</v>
      </c>
      <c r="L1389" s="444">
        <f t="shared" ca="1" si="109"/>
        <v>-46627554.516103819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-46627554.516103819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-194281.47715043259</v>
      </c>
      <c r="L1390" s="444">
        <f t="shared" ca="1" si="109"/>
        <v>-46821835.993254252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-46821835.993254252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-195090.98330522605</v>
      </c>
      <c r="L1391" s="444">
        <f t="shared" ca="1" si="109"/>
        <v>-47016926.976559475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-47016926.976559475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-195903.86240233114</v>
      </c>
      <c r="L1392" s="444">
        <f t="shared" ca="1" si="109"/>
        <v>-47212830.83896181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-47212830.83896181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-196720.1284956742</v>
      </c>
      <c r="L1393" s="444">
        <f t="shared" ca="1" si="109"/>
        <v>-47409550.967457481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-47409550.967457481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-197539.79569773949</v>
      </c>
      <c r="L1394" s="444">
        <f t="shared" ca="1" si="109"/>
        <v>-47607090.763155222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-47607090.763155222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-198362.87817981342</v>
      </c>
      <c r="L1395" s="444">
        <f t="shared" ca="1" si="109"/>
        <v>-47805453.641335033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-47805453.641335033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-199189.39017222929</v>
      </c>
      <c r="L1396" s="444">
        <f t="shared" ca="1" si="109"/>
        <v>-48004643.031507261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-48004643.031507261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-200019.34596461357</v>
      </c>
      <c r="L1397" s="444">
        <f t="shared" ca="1" si="109"/>
        <v>-48204662.377471872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-48204662.377471872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-200852.75990613279</v>
      </c>
      <c r="L1398" s="444">
        <f t="shared" ca="1" si="109"/>
        <v>-48405515.137378007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-48405515.137378007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-201689.64640574169</v>
      </c>
      <c r="L1399" s="444">
        <f t="shared" ca="1" si="109"/>
        <v>-48607204.783783749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-48607204.783783749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-202530.01993243227</v>
      </c>
      <c r="L1400" s="444">
        <f t="shared" ca="1" si="109"/>
        <v>-48809734.803716183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-48809734.803716183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-203373.8950154841</v>
      </c>
      <c r="L1401" s="444">
        <f t="shared" ca="1" si="109"/>
        <v>-49013108.698731668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-49013108.698731668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-204221.28624471527</v>
      </c>
      <c r="L1402" s="444">
        <f t="shared" ca="1" si="109"/>
        <v>-49217329.984976381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-49217329.984976381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-205072.20827073493</v>
      </c>
      <c r="L1403" s="444">
        <f t="shared" ca="1" si="109"/>
        <v>-49422402.193247117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-49422402.193247117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-205926.67580519631</v>
      </c>
      <c r="L1404" s="444">
        <f t="shared" ca="1" si="109"/>
        <v>-49628328.869052313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-49628328.869052313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-206784.7036210513</v>
      </c>
      <c r="L1405" s="444">
        <f t="shared" ca="1" si="109"/>
        <v>-49835113.572673365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-49835113.572673365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-207646.30655280568</v>
      </c>
      <c r="L1406" s="444">
        <f t="shared" ca="1" si="109"/>
        <v>-50042759.87922617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-50042759.87922617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-208511.49949677571</v>
      </c>
      <c r="L1407" s="444">
        <f t="shared" ca="1" si="109"/>
        <v>-50251271.378722943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-50251271.378722943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-209380.29741134559</v>
      </c>
      <c r="L1408" s="444">
        <f t="shared" ca="1" si="109"/>
        <v>-50460651.676134288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-50460651.676134288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-210252.71531722619</v>
      </c>
      <c r="L1409" s="444">
        <f t="shared" ca="1" si="109"/>
        <v>-50670904.391451515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-50670904.391451515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-211128.76829771465</v>
      </c>
      <c r="L1410" s="444">
        <f t="shared" ca="1" si="109"/>
        <v>-50882033.159749232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-50882033.159749232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-212008.47149895513</v>
      </c>
      <c r="L1411" s="444">
        <f t="shared" ca="1" si="109"/>
        <v>-51094041.631248191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-51094041.631248191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-212891.84013020078</v>
      </c>
      <c r="L1412" s="444">
        <f t="shared" ca="1" si="109"/>
        <v>-51306933.471378393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-51306933.471378393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-213778.88946407664</v>
      </c>
      <c r="L1413" s="444">
        <f t="shared" ca="1" si="109"/>
        <v>-51520712.360842474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-51520712.360842474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-214669.63483684364</v>
      </c>
      <c r="L1414" s="444">
        <f t="shared" ca="1" si="109"/>
        <v>-51735381.995679319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-51735381.995679319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-215564.09164866383</v>
      </c>
      <c r="L1415" s="444">
        <f t="shared" ca="1" si="109"/>
        <v>-51950946.08732798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-51950946.08732798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-216462.27536386659</v>
      </c>
      <c r="L1416" s="444">
        <f t="shared" ca="1" si="109"/>
        <v>-52167408.362691849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-52167408.362691849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-217364.20151121603</v>
      </c>
      <c r="L1417" s="444">
        <f t="shared" ca="1" si="109"/>
        <v>-52384772.564203069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-52384772.564203069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-218269.8856841794</v>
      </c>
      <c r="L1418" s="444">
        <f t="shared" ca="1" si="109"/>
        <v>-52603042.449887246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-52603042.449887246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-219179.34354119687</v>
      </c>
      <c r="L1419" s="444">
        <f t="shared" ca="1" si="109"/>
        <v>-52822221.793428443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-52822221.793428443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-220092.59080595183</v>
      </c>
      <c r="L1420" s="444">
        <f t="shared" ca="1" si="109"/>
        <v>-53042314.384234399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-53042314.384234399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-221009.64326764332</v>
      </c>
      <c r="L1421" s="444">
        <f t="shared" ca="1" si="109"/>
        <v>-53263324.027502045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-53263324.027502045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-221930.51678125851</v>
      </c>
      <c r="L1422" s="444">
        <f t="shared" ca="1" si="109"/>
        <v>-53485254.544283301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-53485254.544283301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-222855.22726784708</v>
      </c>
      <c r="L1423" s="444">
        <f t="shared" ca="1" si="109"/>
        <v>-53708109.771551147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-53708109.771551147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-223783.7907147964</v>
      </c>
      <c r="L1424" s="444">
        <f t="shared" ca="1" si="109"/>
        <v>-53931893.56226594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-53931893.56226594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-224716.22317610806</v>
      </c>
      <c r="L1425" s="444">
        <f t="shared" ca="1" si="109"/>
        <v>-54156609.785442047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-54156609.785442047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-225652.54077267522</v>
      </c>
      <c r="L1426" s="444">
        <f t="shared" ca="1" si="109"/>
        <v>-54382262.326214723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-54382262.326214723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-226592.75969256135</v>
      </c>
      <c r="L1427" s="444">
        <f t="shared" ca="1" si="109"/>
        <v>-54608855.085907288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-54608855.085907288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-227536.89619128036</v>
      </c>
      <c r="L1428" s="444">
        <f t="shared" ca="1" si="109"/>
        <v>-54836391.982098572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-54836391.982098572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-228484.96659207737</v>
      </c>
      <c r="L1429" s="444">
        <f t="shared" ca="1" si="109"/>
        <v>-55064876.948690653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-55064876.948690653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-229436.98728621105</v>
      </c>
      <c r="L1430" s="444">
        <f t="shared" ca="1" si="109"/>
        <v>-55294313.935976863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-55294313.935976863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-230392.97473323692</v>
      </c>
      <c r="L1431" s="444">
        <f t="shared" ca="1" si="109"/>
        <v>-55524706.910710096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-55524706.910710096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-231352.94546129205</v>
      </c>
      <c r="L1432" s="444">
        <f t="shared" ca="1" si="109"/>
        <v>-55756059.856171392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-55756059.856171392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-232316.91606738081</v>
      </c>
      <c r="L1433" s="444">
        <f t="shared" ca="1" si="109"/>
        <v>-55988376.772238776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-55988376.772238776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-233284.9032176616</v>
      </c>
      <c r="L1434" s="444">
        <f t="shared" ca="1" si="109"/>
        <v>-56221661.675456434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-56221661.675456434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-234256.92364773515</v>
      </c>
      <c r="L1435" s="444">
        <f t="shared" ca="1" si="109"/>
        <v>-56455918.599104166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-56455918.599104166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-235232.99416293402</v>
      </c>
      <c r="L1436" s="444">
        <f t="shared" ca="1" si="109"/>
        <v>-56691151.593267098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-56691151.593267098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-236213.13163861286</v>
      </c>
      <c r="L1437" s="444">
        <f t="shared" ca="1" si="109"/>
        <v>-56927364.724905714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-56927364.724905714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-237197.35302044044</v>
      </c>
      <c r="L1438" s="444">
        <f t="shared" ca="1" si="109"/>
        <v>-57164562.077926151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-57164562.077926151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-238185.6753246923</v>
      </c>
      <c r="L1439" s="444">
        <f t="shared" ca="1" si="109"/>
        <v>-57402747.753250845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-57402747.753250845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-239178.11563854516</v>
      </c>
      <c r="L1440" s="444">
        <f t="shared" ca="1" si="109"/>
        <v>-57641925.868889391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-57641925.868889391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-240174.69112037247</v>
      </c>
      <c r="L1441" s="444">
        <f t="shared" ca="1" si="109"/>
        <v>-57882100.560009763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-57882100.560009763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-241175.41900004068</v>
      </c>
      <c r="L1442" s="444">
        <f t="shared" ca="1" si="109"/>
        <v>-58123275.9790098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-58123275.9790098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-242180.31657920746</v>
      </c>
      <c r="L1443" s="444">
        <f t="shared" ca="1" si="109"/>
        <v>-58365456.295589007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-58365456.295589007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-243189.40123162087</v>
      </c>
      <c r="L1444" s="444">
        <f t="shared" ca="1" si="109"/>
        <v>-58608645.696820632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-58608645.696820632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-244202.69040341931</v>
      </c>
      <c r="L1445" s="444">
        <f t="shared" ca="1" si="109"/>
        <v>-58852848.387224048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-58852848.387224048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-245220.20161343354</v>
      </c>
      <c r="L1446" s="444">
        <f t="shared" ca="1" si="109"/>
        <v>-59098068.588837482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-59098068.588837482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-246241.9524534895</v>
      </c>
      <c r="L1447" s="444">
        <f t="shared" ca="1" si="109"/>
        <v>-59344310.541290969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-59344310.541290969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-247267.96058871236</v>
      </c>
      <c r="L1448" s="444">
        <f t="shared" ca="1" si="109"/>
        <v>-59591578.501879685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-59591578.501879685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-248298.24375783198</v>
      </c>
      <c r="L1449" s="444">
        <f t="shared" ca="1" si="109"/>
        <v>-59839876.745637514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-59839876.745637514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-249332.81977348964</v>
      </c>
      <c r="L1450" s="444">
        <f t="shared" ca="1" si="109"/>
        <v>-60089209.565411001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-60089209.565411001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-250371.70652254584</v>
      </c>
      <c r="L1451" s="444">
        <f t="shared" ca="1" si="109"/>
        <v>-60339581.271933548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-60339581.271933548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-251414.92196638978</v>
      </c>
      <c r="L1452" s="444">
        <f t="shared" ca="1" si="109"/>
        <v>-60590996.193899937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-60590996.193899937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-252462.48414124973</v>
      </c>
      <c r="L1453" s="444">
        <f t="shared" ca="1" si="109"/>
        <v>-60843458.67804119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-60843458.67804119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-253514.41115850498</v>
      </c>
      <c r="L1454" s="444">
        <f t="shared" ca="1" si="109"/>
        <v>-61096973.089199692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-61096973.089199692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-254570.7212049987</v>
      </c>
      <c r="L1455" s="444">
        <f t="shared" ca="1" si="109"/>
        <v>-61351543.810404688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-61351543.810404688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-255631.43254335286</v>
      </c>
      <c r="L1456" s="444">
        <f t="shared" ca="1" si="109"/>
        <v>-61607175.24294804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-61607175.24294804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-256696.56351228349</v>
      </c>
      <c r="L1457" s="444">
        <f t="shared" ca="1" si="109"/>
        <v>-61863871.806460321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-61863871.806460321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-257766.13252691799</v>
      </c>
      <c r="L1458" s="444">
        <f t="shared" ca="1" si="109"/>
        <v>-62121637.93898724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-62121637.93898724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-258840.15807911346</v>
      </c>
      <c r="L1459" s="444">
        <f t="shared" ca="1" si="109"/>
        <v>-62380478.09706635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-62380478.09706635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-259918.65873777645</v>
      </c>
      <c r="L1460" s="444">
        <f t="shared" ca="1" si="109"/>
        <v>-62640396.755804129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-62640396.755804129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-261001.65314918387</v>
      </c>
      <c r="L1461" s="444">
        <f t="shared" ca="1" si="109"/>
        <v>-62901398.408953317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-62901398.408953317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-262089.16003730544</v>
      </c>
      <c r="L1462" s="444">
        <f t="shared" ca="1" si="109"/>
        <v>-63163487.568990625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-63163487.568990625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-263181.19820412761</v>
      </c>
      <c r="L1463" s="444">
        <f t="shared" ca="1" si="109"/>
        <v>-63426668.767194755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-63426668.767194755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-264277.78652997816</v>
      </c>
      <c r="L1464" s="444">
        <f t="shared" ca="1" si="109"/>
        <v>-63690946.553724736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-63690946.553724736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-265378.94397385308</v>
      </c>
      <c r="L1465" s="444">
        <f t="shared" ca="1" si="109"/>
        <v>-63956325.49769859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-63956325.49769859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-266484.68957374414</v>
      </c>
      <c r="L1466" s="444">
        <f t="shared" ca="1" si="109"/>
        <v>-64222810.187272333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-64222810.187272333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-267595.04244696803</v>
      </c>
      <c r="L1467" s="444">
        <f t="shared" ca="1" si="109"/>
        <v>-64490405.229719304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-64490405.229719304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-268710.02179049706</v>
      </c>
      <c r="L1468" s="444">
        <f t="shared" ca="1" si="109"/>
        <v>-64759115.251509801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-64759115.251509801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-269829.64688129083</v>
      </c>
      <c r="L1469" s="444">
        <f t="shared" ca="1" si="109"/>
        <v>-65028944.89839109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-65028944.89839109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-270953.93707662955</v>
      </c>
      <c r="L1470" s="444">
        <f t="shared" ca="1" si="109"/>
        <v>-65299898.835467719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-65299898.835467719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-272082.91181444883</v>
      </c>
      <c r="L1471" s="444">
        <f t="shared" ca="1" si="109"/>
        <v>-65571981.74728217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-65571981.74728217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-273216.59061367571</v>
      </c>
      <c r="L1472" s="444">
        <f t="shared" ca="1" si="109"/>
        <v>-65845198.337895848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-65845198.337895848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-274354.99307456601</v>
      </c>
      <c r="L1473" s="444">
        <f t="shared" ca="1" si="109"/>
        <v>-66119553.330970414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-66119553.330970414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-275498.1388790434</v>
      </c>
      <c r="L1474" s="444">
        <f t="shared" ca="1" si="109"/>
        <v>-66395051.46984946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-66395051.46984946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-276646.04779103945</v>
      </c>
      <c r="L1475" s="444">
        <f t="shared" ca="1" si="109"/>
        <v>-66671697.517640501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-66671697.517640501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-277798.73965683545</v>
      </c>
      <c r="L1476" s="444">
        <f t="shared" ca="1" si="109"/>
        <v>-66949496.257297337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-66949496.257297337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-278956.23440540559</v>
      </c>
      <c r="L1477" s="444">
        <f t="shared" ca="1" si="109"/>
        <v>-67228452.491702735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-67228452.491702735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-280118.5520487614</v>
      </c>
      <c r="L1478" s="444">
        <f t="shared" ca="1" si="109"/>
        <v>-67508571.043751493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-67508571.043751493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-281285.71268229786</v>
      </c>
      <c r="L1479" s="444">
        <f t="shared" ca="1" si="109"/>
        <v>-67789856.756433785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-67789856.756433785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-282457.73648514075</v>
      </c>
      <c r="L1480" s="444">
        <f t="shared" ca="1" si="109"/>
        <v>-68072314.492918923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-68072314.492918923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-283634.64372049551</v>
      </c>
      <c r="L1481" s="444">
        <f t="shared" ca="1" si="109"/>
        <v>-68355949.136639416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-68355949.136639416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-284816.45473599754</v>
      </c>
      <c r="L1482" s="444">
        <f t="shared" ca="1" si="109"/>
        <v>-68640765.591375411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-68640765.591375411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-286003.18996406422</v>
      </c>
      <c r="L1483" s="444">
        <f t="shared" ca="1" si="109"/>
        <v>-68926768.781339481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-68926768.781339481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-287194.86992224783</v>
      </c>
      <c r="L1484" s="444">
        <f t="shared" ca="1" si="109"/>
        <v>-69213963.651261732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-69213963.651261732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-288391.51521359052</v>
      </c>
      <c r="L1485" s="444">
        <f t="shared" ca="1" si="109"/>
        <v>-69502355.166475326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-69502355.166475326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-289593.1465269805</v>
      </c>
      <c r="L1486" s="444">
        <f t="shared" ca="1" si="109"/>
        <v>-69791948.313002303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-69791948.313002303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-290799.78463750961</v>
      </c>
      <c r="L1487" s="444">
        <f t="shared" ca="1" si="109"/>
        <v>-70082748.097639814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-70082748.097639814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-292011.45040683256</v>
      </c>
      <c r="L1488" s="444">
        <f t="shared" ca="1" si="109"/>
        <v>-70374759.548046649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-70374759.548046649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-293228.16478352773</v>
      </c>
      <c r="L1489" s="444">
        <f t="shared" ca="1" si="109"/>
        <v>-70667987.712830171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-70667987.712830171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-294449.94880345906</v>
      </c>
      <c r="L1490" s="444">
        <f t="shared" ca="1" si="109"/>
        <v>-70962437.661633626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-70962437.661633626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-295676.82359014009</v>
      </c>
      <c r="L1491" s="444">
        <f t="shared" ca="1" si="109"/>
        <v>-71258114.48522377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-71258114.48522377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-296908.81035509903</v>
      </c>
      <c r="L1492" s="444">
        <f t="shared" ca="1" si="109"/>
        <v>-71555023.295578867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-71555023.295578867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-298145.93039824528</v>
      </c>
      <c r="L1493" s="444">
        <f t="shared" ca="1" si="109"/>
        <v>-71853169.225977108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-71853169.225977108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-299388.20510823792</v>
      </c>
      <c r="L1494" s="444">
        <f t="shared" ca="1" si="109"/>
        <v>-72152557.431085348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-72152557.431085348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-300635.65596285561</v>
      </c>
      <c r="L1495" s="444">
        <f t="shared" ca="1" si="109"/>
        <v>-72453193.087048203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-72453193.087048203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-301888.30452936748</v>
      </c>
      <c r="L1496" s="444">
        <f t="shared" ca="1" si="109"/>
        <v>-72755081.391577572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-72755081.391577572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-303146.17246490653</v>
      </c>
      <c r="L1497" s="444">
        <f t="shared" ca="1" si="109"/>
        <v>-73058227.564042479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-73058227.564042479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-304409.28151684365</v>
      </c>
      <c r="L1498" s="444">
        <f t="shared" ca="1" si="109"/>
        <v>-73362636.845559329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-73362636.845559329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-305677.65352316387</v>
      </c>
      <c r="L1499" s="444">
        <f t="shared" ca="1" si="109"/>
        <v>-73668314.499082491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-73668314.499082491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-306951.31041284371</v>
      </c>
      <c r="L1500" s="444">
        <f t="shared" ca="1" si="109"/>
        <v>-73975265.80949533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-73975265.80949533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-308230.27420623053</v>
      </c>
      <c r="L1501" s="444">
        <f t="shared" ca="1" si="109"/>
        <v>-74283496.083701566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-74283496.083701566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-309514.56701542321</v>
      </c>
      <c r="L1502" s="444">
        <f t="shared" ca="1" si="109"/>
        <v>-74593010.65071699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-74593010.65071699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-310804.21104465413</v>
      </c>
      <c r="L1503" s="444">
        <f t="shared" ca="1" si="109"/>
        <v>-74903814.861761644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-74903814.861761644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-312099.22859067353</v>
      </c>
      <c r="L1504" s="444">
        <f t="shared" ca="1" si="109"/>
        <v>-75215914.090352312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-75215914.090352312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-313399.64204313461</v>
      </c>
      <c r="L1505" s="444">
        <f t="shared" ca="1" si="109"/>
        <v>-75529313.73239544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-75529313.73239544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-314705.47388498101</v>
      </c>
      <c r="L1506" s="444">
        <f t="shared" ca="1" si="109"/>
        <v>-75844019.206280425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-75844019.206280425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-316016.74669283512</v>
      </c>
      <c r="L1507" s="444">
        <f t="shared" ca="1" si="109"/>
        <v>-76160035.952973261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-76160035.952973261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-317333.4831373886</v>
      </c>
      <c r="L1508" s="444">
        <f t="shared" ca="1" si="109"/>
        <v>-76477369.436110646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-76477369.436110646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-318655.70598379435</v>
      </c>
      <c r="L1509" s="444">
        <f t="shared" ca="1" si="109"/>
        <v>-76796025.142094433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-76796025.142094433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-319983.43809206015</v>
      </c>
      <c r="L1510" s="444">
        <f t="shared" ca="1" si="109"/>
        <v>-77116008.580186486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-77116008.580186486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-321316.70241744368</v>
      </c>
      <c r="L1511" s="444">
        <f t="shared" ca="1" si="109"/>
        <v>-77437325.282603934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-77437325.282603934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-322655.52201084973</v>
      </c>
      <c r="L1512" s="444">
        <f t="shared" ca="1" si="109"/>
        <v>-77759980.804614782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-77759980.804614782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-323999.92001922824</v>
      </c>
      <c r="L1513" s="444">
        <f t="shared" ca="1" si="109"/>
        <v>-78083980.724634007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-78083980.724634007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-325349.91968597501</v>
      </c>
      <c r="L1514" s="444">
        <f t="shared" ca="1" si="109"/>
        <v>-78409330.644319981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-78409330.644319981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-326705.54435133323</v>
      </c>
      <c r="L1515" s="444">
        <f t="shared" ca="1" si="109"/>
        <v>-78736036.188671321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-78736036.188671321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-328066.81745279714</v>
      </c>
      <c r="L1516" s="444">
        <f t="shared" ca="1" si="109"/>
        <v>-79064103.006124124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-79064103.006124124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-329433.7625255172</v>
      </c>
      <c r="L1517" s="444">
        <f t="shared" ca="1" si="109"/>
        <v>-79393536.768649638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-79393536.768649638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-330806.40320270683</v>
      </c>
      <c r="L1518" s="444">
        <f t="shared" ca="1" si="109"/>
        <v>-79724343.17185235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-79724343.17185235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-332184.76321605145</v>
      </c>
      <c r="L1519" s="444">
        <f t="shared" ca="1" si="109"/>
        <v>-80056527.935068399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-80056527.935068399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-333568.8663961183</v>
      </c>
      <c r="L1520" s="444">
        <f t="shared" ca="1" si="109"/>
        <v>-80390096.801464513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-80390096.801464513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-334958.73667276878</v>
      </c>
      <c r="L1521" s="444">
        <f t="shared" ca="1" si="109"/>
        <v>-80725055.538137287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-80725055.538137287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-336354.39807557204</v>
      </c>
      <c r="L1522" s="444">
        <f t="shared" ca="1" si="109"/>
        <v>-81061409.936212853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-81061409.936212853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-337755.87473422021</v>
      </c>
      <c r="L1523" s="444">
        <f t="shared" ca="1" si="109"/>
        <v>-81399165.810947075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-81399165.810947075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-339163.19087894616</v>
      </c>
      <c r="L1524" s="444">
        <f t="shared" ca="1" si="109"/>
        <v>-81738329.001826018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-81738329.001826018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-340576.37084094173</v>
      </c>
      <c r="L1525" s="444">
        <f t="shared" ca="1" si="109"/>
        <v>-82078905.372666955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-82078905.372666955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-341995.43905277899</v>
      </c>
      <c r="L1526" s="444">
        <f t="shared" ca="1" si="109"/>
        <v>-82420900.81171973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-82420900.81171973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-343420.42004883219</v>
      </c>
      <c r="L1527" s="444">
        <f t="shared" ca="1" si="109"/>
        <v>-82764321.231768563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-82764321.231768563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-344851.33846570237</v>
      </c>
      <c r="L1528" s="444">
        <f t="shared" ca="1" si="109"/>
        <v>-83109172.570234269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-83109172.570234269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-346288.2190426428</v>
      </c>
      <c r="L1529" s="444">
        <f t="shared" ca="1" si="109"/>
        <v>-83455460.789276913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-83455460.789276913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-347731.08662198711</v>
      </c>
      <c r="L1530" s="444">
        <f t="shared" ca="1" si="109"/>
        <v>-83803191.875898898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-83803191.875898898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-349179.96614957874</v>
      </c>
      <c r="L1531" s="444">
        <f t="shared" ca="1" si="109"/>
        <v>-84152371.842048481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-84152371.842048481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-350634.88267520198</v>
      </c>
      <c r="L1532" s="444">
        <f t="shared" ca="1" si="109"/>
        <v>-84503006.724723682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-84503006.724723682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-352095.86135301535</v>
      </c>
      <c r="L1533" s="444">
        <f t="shared" ca="1" si="109"/>
        <v>-84855102.586076692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-84855102.586076692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-353562.92744198622</v>
      </c>
      <c r="L1534" s="444">
        <f t="shared" ca="1" si="109"/>
        <v>-85208665.513518676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-85208665.513518676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-355036.1063063278</v>
      </c>
      <c r="L1535" s="444">
        <f t="shared" ca="1" si="109"/>
        <v>-85563701.619825006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-85563701.619825006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-356515.42341593752</v>
      </c>
      <c r="L1536" s="444">
        <f t="shared" ca="1" si="109"/>
        <v>-85920217.04324095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-85920217.04324095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-358000.90434683731</v>
      </c>
      <c r="L1537" s="444">
        <f t="shared" ca="1" si="109"/>
        <v>-86278217.947587788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-86278217.947587788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-359492.57478161575</v>
      </c>
      <c r="L1538" s="444">
        <f t="shared" ref="L1538:L1792" ca="1" si="114">I1538-J1538+K1538</f>
        <v>-86637710.5223694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-86637710.5223694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-360990.46050987247</v>
      </c>
      <c r="L1539" s="444">
        <f t="shared" ca="1" si="114"/>
        <v>-86998700.982879266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-86998700.982879266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-362494.58742866362</v>
      </c>
      <c r="L1540" s="444">
        <f t="shared" ca="1" si="114"/>
        <v>-87361195.570307925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-87361195.570307925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-364004.98154294968</v>
      </c>
      <c r="L1541" s="444">
        <f t="shared" ca="1" si="114"/>
        <v>-87725200.55185087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-87725200.55185087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-365521.66896604531</v>
      </c>
      <c r="L1542" s="444">
        <f t="shared" ca="1" si="114"/>
        <v>-88090722.22081691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-88090722.22081691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-367044.67592007044</v>
      </c>
      <c r="L1543" s="444">
        <f t="shared" ca="1" si="114"/>
        <v>-88457766.896736979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-88457766.896736979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-368574.02873640409</v>
      </c>
      <c r="L1544" s="444">
        <f t="shared" ca="1" si="114"/>
        <v>-88826340.925473377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-88826340.925473377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-370109.75385613908</v>
      </c>
      <c r="L1545" s="444">
        <f t="shared" ca="1" si="114"/>
        <v>-89196450.679329515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-89196450.679329515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-371651.87783053966</v>
      </c>
      <c r="L1546" s="444">
        <f t="shared" ca="1" si="114"/>
        <v>-89568102.55716005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-89568102.55716005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-373200.4273215002</v>
      </c>
      <c r="L1547" s="444">
        <f t="shared" ca="1" si="114"/>
        <v>-89941302.984481543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-89941302.984481543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-374755.42910200643</v>
      </c>
      <c r="L1548" s="444">
        <f t="shared" ca="1" si="114"/>
        <v>-90316058.413583547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-90316058.413583547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-376316.91005659814</v>
      </c>
      <c r="L1549" s="444">
        <f t="shared" ca="1" si="114"/>
        <v>-90692375.323640138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-90692375.323640138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-377884.89718183392</v>
      </c>
      <c r="L1550" s="444">
        <f t="shared" ca="1" si="114"/>
        <v>-91070260.220821977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-91070260.220821977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-379459.41758675821</v>
      </c>
      <c r="L1551" s="444">
        <f t="shared" ca="1" si="114"/>
        <v>-91449719.638408735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-91449719.638408735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-381040.49849336973</v>
      </c>
      <c r="L1552" s="444">
        <f t="shared" ca="1" si="114"/>
        <v>-91830760.136902109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-91830760.136902109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-382628.1672370921</v>
      </c>
      <c r="L1553" s="444">
        <f t="shared" ca="1" si="114"/>
        <v>-92213388.304139197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-92213388.304139197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-384222.45126724662</v>
      </c>
      <c r="L1554" s="444">
        <f t="shared" ca="1" si="114"/>
        <v>-92597610.755406439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-92597610.755406439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-385823.37814752682</v>
      </c>
      <c r="L1555" s="444">
        <f t="shared" ca="1" si="114"/>
        <v>-92983434.133553967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-92983434.133553967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-387430.97555647488</v>
      </c>
      <c r="L1556" s="444">
        <f t="shared" ca="1" si="114"/>
        <v>-93370865.109110445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-93370865.109110445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-389045.27128796017</v>
      </c>
      <c r="L1557" s="444">
        <f t="shared" ca="1" si="114"/>
        <v>-93759910.380398408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-93759910.380398408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-390666.29325166001</v>
      </c>
      <c r="L1558" s="444">
        <f t="shared" ca="1" si="114"/>
        <v>-94150576.673650071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-94150576.673650071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-392294.06947354198</v>
      </c>
      <c r="L1559" s="444">
        <f t="shared" ca="1" si="114"/>
        <v>-94542870.743123606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-94542870.743123606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-393928.62809634837</v>
      </c>
      <c r="L1560" s="444">
        <f t="shared" ca="1" si="114"/>
        <v>-94936799.371219948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-94936799.371219948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-395569.99738008314</v>
      </c>
      <c r="L1561" s="444">
        <f t="shared" ca="1" si="114"/>
        <v>-95332369.368600026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-95332369.368600026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-397218.20570250013</v>
      </c>
      <c r="L1562" s="444">
        <f t="shared" ca="1" si="114"/>
        <v>-95729587.574302524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-95729587.574302524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-398873.28155959386</v>
      </c>
      <c r="L1563" s="444">
        <f t="shared" ca="1" si="114"/>
        <v>-96128460.855862111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-96128460.855862111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-400535.25356609211</v>
      </c>
      <c r="L1564" s="444">
        <f t="shared" ca="1" si="114"/>
        <v>-96528996.109428197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-96528996.109428197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-402204.15045595082</v>
      </c>
      <c r="L1565" s="444">
        <f t="shared" ca="1" si="114"/>
        <v>-96931200.259884149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-96931200.259884149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-403880.00108285062</v>
      </c>
      <c r="L1566" s="444">
        <f t="shared" ca="1" si="114"/>
        <v>-97335080.260967001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-97335080.260967001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-405562.83442069584</v>
      </c>
      <c r="L1567" s="444">
        <f t="shared" ca="1" si="114"/>
        <v>-97740643.095387697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-97740643.095387697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-407252.67956411542</v>
      </c>
      <c r="L1568" s="444">
        <f t="shared" ca="1" si="114"/>
        <v>-98147895.774951816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-98147895.774951816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-408949.56572896591</v>
      </c>
      <c r="L1569" s="444">
        <f t="shared" ca="1" si="114"/>
        <v>-98556845.340680778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-98556845.340680778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-410653.52225283656</v>
      </c>
      <c r="L1570" s="444">
        <f t="shared" ca="1" si="114"/>
        <v>-98967498.862933621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-98967498.862933621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-412364.57859555673</v>
      </c>
      <c r="L1571" s="444">
        <f t="shared" ca="1" si="114"/>
        <v>-99379863.441529185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-99379863.441529185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-414082.76433970494</v>
      </c>
      <c r="L1572" s="444">
        <f t="shared" ca="1" si="114"/>
        <v>-99793946.205868885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-99793946.205868885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-415808.10919112037</v>
      </c>
      <c r="L1573" s="444">
        <f t="shared" ca="1" si="114"/>
        <v>-100209754.31506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-100209754.31506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-417540.64297941671</v>
      </c>
      <c r="L1574" s="444">
        <f t="shared" ca="1" si="114"/>
        <v>-100627294.95803942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-100627294.95803942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-419280.39565849758</v>
      </c>
      <c r="L1575" s="444">
        <f t="shared" ca="1" si="114"/>
        <v>-101046575.35369791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-101046575.35369791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-421027.39730707463</v>
      </c>
      <c r="L1576" s="444">
        <f t="shared" ca="1" si="114"/>
        <v>-101467602.75100498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-101467602.75100498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-422781.67812918738</v>
      </c>
      <c r="L1577" s="444">
        <f t="shared" ca="1" si="114"/>
        <v>-101890384.42913416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-101890384.42913416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-424543.26845472568</v>
      </c>
      <c r="L1578" s="444">
        <f t="shared" ca="1" si="114"/>
        <v>-102314927.69758889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-102314927.69758889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-426312.19873995369</v>
      </c>
      <c r="L1579" s="444">
        <f t="shared" ca="1" si="114"/>
        <v>-102741239.89632885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-102741239.89632885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-428088.49956803687</v>
      </c>
      <c r="L1580" s="444">
        <f t="shared" ca="1" si="114"/>
        <v>-103169328.39589688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-103169328.39589688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-429872.20164957031</v>
      </c>
      <c r="L1581" s="444">
        <f t="shared" ca="1" si="114"/>
        <v>-103599200.59754646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-103599200.59754646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-431663.33582311025</v>
      </c>
      <c r="L1582" s="444">
        <f t="shared" ca="1" si="114"/>
        <v>-104030863.93336956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-104030863.93336956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-433461.9330557065</v>
      </c>
      <c r="L1583" s="444">
        <f t="shared" ca="1" si="114"/>
        <v>-104464325.86642528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-104464325.86642528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-435268.02444343863</v>
      </c>
      <c r="L1584" s="444">
        <f t="shared" ca="1" si="114"/>
        <v>-104899593.89086871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-104899593.89086871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-437081.64121195296</v>
      </c>
      <c r="L1585" s="444">
        <f t="shared" ca="1" si="114"/>
        <v>-105336675.53208067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-105336675.53208067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-438902.81471700274</v>
      </c>
      <c r="L1586" s="444">
        <f t="shared" ca="1" si="114"/>
        <v>-105775578.34679767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-105775578.34679767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-440731.57644499029</v>
      </c>
      <c r="L1587" s="444">
        <f t="shared" ca="1" si="114"/>
        <v>-106216309.92324266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-106216309.92324266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-442567.95801351109</v>
      </c>
      <c r="L1588" s="444">
        <f t="shared" ca="1" si="114"/>
        <v>-106658877.88125616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-106658877.88125616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-444411.99117190059</v>
      </c>
      <c r="L1589" s="444">
        <f t="shared" ca="1" si="114"/>
        <v>-107103289.87242806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-107103289.87242806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-446263.70780178357</v>
      </c>
      <c r="L1590" s="444">
        <f t="shared" ca="1" si="114"/>
        <v>-107549553.58022985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-107549553.58022985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-448123.13991762436</v>
      </c>
      <c r="L1591" s="444">
        <f t="shared" ca="1" si="114"/>
        <v>-107997676.72014748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-107997676.72014748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-449990.31966728112</v>
      </c>
      <c r="L1592" s="444">
        <f t="shared" ca="1" si="114"/>
        <v>-108447667.03981476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-108447667.03981476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-451865.27933256148</v>
      </c>
      <c r="L1593" s="444">
        <f t="shared" ca="1" si="114"/>
        <v>-108899532.31914732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-108899532.31914732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-453748.05132978049</v>
      </c>
      <c r="L1594" s="444">
        <f t="shared" ca="1" si="114"/>
        <v>-109353280.3704771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-109353280.3704771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-455638.66821032128</v>
      </c>
      <c r="L1595" s="444">
        <f t="shared" ca="1" si="114"/>
        <v>-109808919.03868742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-109808919.03868742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-457537.1626611976</v>
      </c>
      <c r="L1596" s="444">
        <f t="shared" ca="1" si="114"/>
        <v>-110266456.20134862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-110266456.20134862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-459443.56750561926</v>
      </c>
      <c r="L1597" s="444">
        <f t="shared" ca="1" si="114"/>
        <v>-110725899.76885423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-110725899.76885423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-461357.91570355929</v>
      </c>
      <c r="L1598" s="444">
        <f t="shared" ca="1" si="114"/>
        <v>-111187257.6845578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-111187257.6845578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-463280.24035232415</v>
      </c>
      <c r="L1599" s="444">
        <f t="shared" ca="1" si="114"/>
        <v>-111650537.92491011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-111650537.92491011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-465210.57468712545</v>
      </c>
      <c r="L1600" s="444">
        <f t="shared" ca="1" si="114"/>
        <v>-112115748.49959724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-112115748.49959724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-467148.95208165509</v>
      </c>
      <c r="L1601" s="444">
        <f t="shared" ca="1" si="114"/>
        <v>-112582897.45167889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-112582897.45167889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-469095.40604866197</v>
      </c>
      <c r="L1602" s="444">
        <f t="shared" ca="1" si="114"/>
        <v>-113051992.85772754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-113051992.85772754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-471049.97024053143</v>
      </c>
      <c r="L1603" s="444">
        <f t="shared" ca="1" si="114"/>
        <v>-113523042.82796808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-113523042.82796808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-473012.678449867</v>
      </c>
      <c r="L1604" s="444">
        <f t="shared" ca="1" si="114"/>
        <v>-113996055.50641795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-113996055.50641795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-474983.56461007474</v>
      </c>
      <c r="L1605" s="444">
        <f t="shared" ca="1" si="114"/>
        <v>-114471039.07102802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-114471039.07102802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-476962.66279595008</v>
      </c>
      <c r="L1606" s="444">
        <f t="shared" ca="1" si="114"/>
        <v>-114948001.73382397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-114948001.73382397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-478950.00722426659</v>
      </c>
      <c r="L1607" s="444">
        <f t="shared" ca="1" si="114"/>
        <v>-115426951.74104823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-115426951.74104823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-480945.63225436764</v>
      </c>
      <c r="L1608" s="444">
        <f t="shared" ca="1" si="114"/>
        <v>-115907897.37330259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-115907897.37330259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-482949.5723887608</v>
      </c>
      <c r="L1609" s="444">
        <f t="shared" ca="1" si="114"/>
        <v>-116390846.94569136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-116390846.94569136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-484961.86227371398</v>
      </c>
      <c r="L1610" s="444">
        <f t="shared" ca="1" si="114"/>
        <v>-116875808.80796507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-116875808.80796507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-486982.53669985448</v>
      </c>
      <c r="L1611" s="444">
        <f t="shared" ca="1" si="114"/>
        <v>-117362791.34466493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-117362791.34466493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-489011.63060277054</v>
      </c>
      <c r="L1612" s="444">
        <f t="shared" ca="1" si="114"/>
        <v>-117851802.97526771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-117851802.97526771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-491049.17906361545</v>
      </c>
      <c r="L1613" s="444">
        <f t="shared" ca="1" si="114"/>
        <v>-118342852.15433133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-118342852.15433133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-493095.21730971383</v>
      </c>
      <c r="L1614" s="444">
        <f t="shared" ca="1" si="114"/>
        <v>-118835947.37164104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-118835947.37164104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-495149.78071517101</v>
      </c>
      <c r="L1615" s="444">
        <f t="shared" ca="1" si="114"/>
        <v>-119331097.15235621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-119331097.15235621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-497212.90480148426</v>
      </c>
      <c r="L1616" s="444">
        <f t="shared" ca="1" si="114"/>
        <v>-119828310.0571577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-119828310.0571577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-499284.62523815699</v>
      </c>
      <c r="L1617" s="444">
        <f t="shared" ca="1" si="114"/>
        <v>-120327594.68239585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-120327594.68239585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-501364.9778433161</v>
      </c>
      <c r="L1618" s="444">
        <f t="shared" ca="1" si="114"/>
        <v>-120828959.66023916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-120828959.66023916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-503453.99858432979</v>
      </c>
      <c r="L1619" s="444">
        <f t="shared" ca="1" si="114"/>
        <v>-121332413.65882349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-121332413.65882349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-505551.72357843118</v>
      </c>
      <c r="L1620" s="444">
        <f t="shared" ca="1" si="114"/>
        <v>-121837965.38240193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-121837965.38240193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-507658.18909334135</v>
      </c>
      <c r="L1621" s="444">
        <f t="shared" ca="1" si="114"/>
        <v>-122345623.57149526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-122345623.57149526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-509773.43154789699</v>
      </c>
      <c r="L1622" s="444">
        <f t="shared" ca="1" si="114"/>
        <v>-122855397.00304316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-122855397.00304316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-511897.48751267983</v>
      </c>
      <c r="L1623" s="444">
        <f t="shared" ca="1" si="114"/>
        <v>-123367294.49055584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-123367294.49055584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-514030.39371064934</v>
      </c>
      <c r="L1624" s="444">
        <f t="shared" ca="1" si="114"/>
        <v>-123881324.88426648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-123881324.88426648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-516172.187017777</v>
      </c>
      <c r="L1625" s="444">
        <f t="shared" ca="1" si="114"/>
        <v>-124397497.07128426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-124397497.07128426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-518322.90446368436</v>
      </c>
      <c r="L1626" s="444">
        <f t="shared" ca="1" si="114"/>
        <v>-124915819.97574794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-124915819.97574794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-520482.58323228301</v>
      </c>
      <c r="L1627" s="444">
        <f t="shared" ca="1" si="114"/>
        <v>-125436302.55898023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-125436302.55898023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-522651.26066241763</v>
      </c>
      <c r="L1628" s="444">
        <f t="shared" ca="1" si="114"/>
        <v>-125958953.81964265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-125958953.81964265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-524828.97424851102</v>
      </c>
      <c r="L1629" s="444">
        <f t="shared" ca="1" si="114"/>
        <v>-126483782.79389116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-126483782.79389116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-527015.7616412132</v>
      </c>
      <c r="L1630" s="444">
        <f t="shared" ca="1" si="114"/>
        <v>-127010798.55553238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-127010798.55553238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-529211.66064805165</v>
      </c>
      <c r="L1631" s="444">
        <f t="shared" ca="1" si="114"/>
        <v>-127540010.21618043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-127540010.21618043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-531416.70923408505</v>
      </c>
      <c r="L1632" s="444">
        <f t="shared" ca="1" si="114"/>
        <v>-128071426.92541452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-128071426.92541452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-533630.94552256051</v>
      </c>
      <c r="L1633" s="444">
        <f t="shared" ca="1" si="114"/>
        <v>-128605057.87093708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-128605057.87093708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-535854.40779557114</v>
      </c>
      <c r="L1634" s="444">
        <f t="shared" ca="1" si="114"/>
        <v>-129140912.27873266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-129140912.27873266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-538087.13449471944</v>
      </c>
      <c r="L1635" s="444">
        <f t="shared" ca="1" si="114"/>
        <v>-129678999.41322738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-129678999.41322738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-540329.16422178084</v>
      </c>
      <c r="L1636" s="444">
        <f t="shared" ca="1" si="114"/>
        <v>-130219328.57744916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-130219328.57744916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-542580.53573937144</v>
      </c>
      <c r="L1637" s="444">
        <f t="shared" ca="1" si="114"/>
        <v>-130761909.11318853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-130761909.11318853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-544841.28797161893</v>
      </c>
      <c r="L1638" s="444">
        <f t="shared" ca="1" si="114"/>
        <v>-131306750.40116015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-131306750.40116015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-547111.46000483388</v>
      </c>
      <c r="L1639" s="444">
        <f t="shared" ca="1" si="114"/>
        <v>-131853861.86116499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-131853861.86116499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-549391.09108818742</v>
      </c>
      <c r="L1640" s="444">
        <f t="shared" ca="1" si="114"/>
        <v>-132403252.95225318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-132403252.95225318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-551680.22063438827</v>
      </c>
      <c r="L1641" s="444">
        <f t="shared" ca="1" si="114"/>
        <v>-132954933.17288756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-132954933.17288756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-553978.88822036481</v>
      </c>
      <c r="L1642" s="444">
        <f t="shared" ca="1" si="114"/>
        <v>-133508912.06110793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-133508912.06110793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-556287.13358794968</v>
      </c>
      <c r="L1643" s="444">
        <f t="shared" ca="1" si="114"/>
        <v>-134065199.19469589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-134065199.19469589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-558604.9966445663</v>
      </c>
      <c r="L1644" s="444">
        <f t="shared" ca="1" si="114"/>
        <v>-134623804.19134045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-134623804.19134045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-560932.51746391854</v>
      </c>
      <c r="L1645" s="444">
        <f t="shared" ca="1" si="114"/>
        <v>-135184736.70880437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-135184736.70880437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-563269.73628668487</v>
      </c>
      <c r="L1646" s="444">
        <f t="shared" ca="1" si="114"/>
        <v>-135748006.44509107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-135748006.44509107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-565616.69352121279</v>
      </c>
      <c r="L1647" s="444">
        <f t="shared" ca="1" si="114"/>
        <v>-136313623.13861227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-136313623.13861227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-567973.42974421778</v>
      </c>
      <c r="L1648" s="444">
        <f t="shared" ca="1" si="114"/>
        <v>-136881596.56835648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-136881596.56835648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-570339.9857014853</v>
      </c>
      <c r="L1649" s="444">
        <f t="shared" ca="1" si="114"/>
        <v>-137451936.55405796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-137451936.55405796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-572716.40230857476</v>
      </c>
      <c r="L1650" s="444">
        <f t="shared" ca="1" si="114"/>
        <v>-138024652.95636654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-138024652.95636654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-575102.72065152728</v>
      </c>
      <c r="L1651" s="444">
        <f t="shared" ca="1" si="114"/>
        <v>-138599755.67701808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-138599755.67701808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-577498.9819875753</v>
      </c>
      <c r="L1652" s="444">
        <f t="shared" ca="1" si="114"/>
        <v>-139177254.65900564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-139177254.65900564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-579905.22774585686</v>
      </c>
      <c r="L1653" s="444">
        <f t="shared" ca="1" si="114"/>
        <v>-139757159.8867515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-139757159.8867515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-582321.49952813121</v>
      </c>
      <c r="L1654" s="444">
        <f t="shared" ca="1" si="114"/>
        <v>-140339481.38627964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-140339481.38627964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-584747.83910949854</v>
      </c>
      <c r="L1655" s="444">
        <f t="shared" ca="1" si="114"/>
        <v>-140924229.22538915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-140924229.22538915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-587184.28843912145</v>
      </c>
      <c r="L1656" s="444">
        <f t="shared" ca="1" si="114"/>
        <v>-141511413.51382828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-141511413.51382828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-589630.88964095118</v>
      </c>
      <c r="L1657" s="444">
        <f t="shared" ca="1" si="114"/>
        <v>-142101044.40346923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-142101044.40346923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-592087.68501445511</v>
      </c>
      <c r="L1658" s="444">
        <f t="shared" ca="1" si="114"/>
        <v>-142693132.08848369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-142693132.08848369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-594554.71703534876</v>
      </c>
      <c r="L1659" s="444">
        <f t="shared" ca="1" si="114"/>
        <v>-143287686.80551904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-143287686.80551904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-597032.02835632931</v>
      </c>
      <c r="L1660" s="444">
        <f t="shared" ca="1" si="114"/>
        <v>-143884718.83387539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-143884718.83387539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-599519.66180781415</v>
      </c>
      <c r="L1661" s="444">
        <f t="shared" ca="1" si="114"/>
        <v>-144484238.49568319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-144484238.49568319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-602017.66039868002</v>
      </c>
      <c r="L1662" s="444">
        <f t="shared" ca="1" si="114"/>
        <v>-145086256.15608189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-145086256.15608189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-604526.06731700781</v>
      </c>
      <c r="L1663" s="444">
        <f t="shared" ca="1" si="114"/>
        <v>-145690782.22339889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-145690782.22339889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-607044.92593082867</v>
      </c>
      <c r="L1664" s="444">
        <f t="shared" ca="1" si="114"/>
        <v>-146297827.14932972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-146297827.14932972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-609574.27978887386</v>
      </c>
      <c r="L1665" s="444">
        <f t="shared" ca="1" si="114"/>
        <v>-146907401.4291186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-146907401.4291186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-612114.17262132745</v>
      </c>
      <c r="L1666" s="444">
        <f t="shared" ca="1" si="114"/>
        <v>-147519515.60173994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-147519515.60173994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-614664.64834058308</v>
      </c>
      <c r="L1667" s="444">
        <f t="shared" ca="1" si="114"/>
        <v>-148134180.25008053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-148134180.25008053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-617225.75104200223</v>
      </c>
      <c r="L1668" s="444">
        <f t="shared" ca="1" si="114"/>
        <v>-148751406.00112253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-148751406.00112253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-619797.52500467724</v>
      </c>
      <c r="L1669" s="444">
        <f t="shared" ca="1" si="114"/>
        <v>-149371203.52612722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-149371203.52612722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-622380.01469219674</v>
      </c>
      <c r="L1670" s="444">
        <f t="shared" ca="1" si="114"/>
        <v>-149993583.54081941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-149993583.54081941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-624973.2647534142</v>
      </c>
      <c r="L1671" s="444">
        <f t="shared" ca="1" si="114"/>
        <v>-150618556.80557281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-150618556.80557281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-627577.32002322003</v>
      </c>
      <c r="L1672" s="444">
        <f t="shared" ca="1" si="114"/>
        <v>-151246134.12559602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-151246134.12559602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-630192.22552331677</v>
      </c>
      <c r="L1673" s="444">
        <f t="shared" ca="1" si="114"/>
        <v>-151876326.35111934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-151876326.35111934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-632818.02646299719</v>
      </c>
      <c r="L1674" s="444">
        <f t="shared" ca="1" si="114"/>
        <v>-152509144.37758234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-152509144.37758234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-635454.76823992643</v>
      </c>
      <c r="L1675" s="444">
        <f t="shared" ca="1" si="114"/>
        <v>-153144599.14582226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-153144599.14582226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-638102.4964409261</v>
      </c>
      <c r="L1676" s="444">
        <f t="shared" ca="1" si="114"/>
        <v>-153782701.64226317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-153782701.64226317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-640761.25684276316</v>
      </c>
      <c r="L1677" s="444">
        <f t="shared" ca="1" si="114"/>
        <v>-154423462.89910594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-154423462.89910594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-643431.09541294142</v>
      </c>
      <c r="L1678" s="444">
        <f t="shared" ca="1" si="114"/>
        <v>-155066893.99451888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-155066893.99451888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-646112.05831049534</v>
      </c>
      <c r="L1679" s="444">
        <f t="shared" ca="1" si="114"/>
        <v>-155713006.05282938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-155713006.05282938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-648804.19188678905</v>
      </c>
      <c r="L1680" s="444">
        <f t="shared" ca="1" si="114"/>
        <v>-156361810.24471617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-156361810.24471617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-651507.54268631735</v>
      </c>
      <c r="L1681" s="444">
        <f t="shared" ca="1" si="114"/>
        <v>-157013317.78740248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-157013317.78740248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-654222.15744751028</v>
      </c>
      <c r="L1682" s="444">
        <f t="shared" ca="1" si="114"/>
        <v>-157667539.94485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-157667539.94485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-656948.08310354163</v>
      </c>
      <c r="L1683" s="444">
        <f t="shared" ca="1" si="114"/>
        <v>-158324488.02795354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-158324488.02795354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-659685.36678313976</v>
      </c>
      <c r="L1684" s="444">
        <f t="shared" ca="1" si="114"/>
        <v>-158984173.39473668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-158984173.39473668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-662434.05581140285</v>
      </c>
      <c r="L1685" s="444">
        <f t="shared" ca="1" si="114"/>
        <v>-159646607.45054808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-159646607.45054808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-665194.19771061698</v>
      </c>
      <c r="L1686" s="444">
        <f t="shared" ca="1" si="114"/>
        <v>-160311801.64825869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-160311801.64825869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-667965.84020107787</v>
      </c>
      <c r="L1687" s="444">
        <f t="shared" ca="1" si="114"/>
        <v>-160979767.48845977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-160979767.48845977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-670749.0312019157</v>
      </c>
      <c r="L1688" s="444">
        <f t="shared" ca="1" si="114"/>
        <v>-161650516.51966169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-161650516.51966169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-673543.81883192377</v>
      </c>
      <c r="L1689" s="444">
        <f t="shared" ca="1" si="114"/>
        <v>-162324060.33849362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-162324060.33849362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-676350.25141039002</v>
      </c>
      <c r="L1690" s="444">
        <f t="shared" ca="1" si="114"/>
        <v>-163000410.58990401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-163000410.58990401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-679168.37745793338</v>
      </c>
      <c r="L1691" s="444">
        <f t="shared" ca="1" si="114"/>
        <v>-163679578.96736196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-163679578.96736196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-681998.24569734151</v>
      </c>
      <c r="L1692" s="444">
        <f t="shared" ca="1" si="114"/>
        <v>-164361577.21305931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-164361577.21305931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-684839.90505441371</v>
      </c>
      <c r="L1693" s="444">
        <f t="shared" ca="1" si="114"/>
        <v>-165046417.11811373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-165046417.11811373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-687693.40465880721</v>
      </c>
      <c r="L1694" s="444">
        <f t="shared" ca="1" si="114"/>
        <v>-165734110.52277252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-165734110.52277252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-690558.79384488554</v>
      </c>
      <c r="L1695" s="444">
        <f t="shared" ca="1" si="114"/>
        <v>-166424669.3166174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-166424669.3166174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-693436.1221525725</v>
      </c>
      <c r="L1696" s="444">
        <f t="shared" ca="1" si="114"/>
        <v>-167118105.43876997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-167118105.43876997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-696325.43932820822</v>
      </c>
      <c r="L1697" s="444">
        <f t="shared" ca="1" si="114"/>
        <v>-167814430.87809816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-167814430.87809816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-699226.79532540904</v>
      </c>
      <c r="L1698" s="444">
        <f t="shared" ca="1" si="114"/>
        <v>-168513657.67342356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-168513657.67342356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-702140.24030593154</v>
      </c>
      <c r="L1699" s="444">
        <f t="shared" ca="1" si="114"/>
        <v>-169215797.91372949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-169215797.91372949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-705065.82464053947</v>
      </c>
      <c r="L1700" s="444">
        <f t="shared" ca="1" si="114"/>
        <v>-169920863.73837003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-169920863.73837003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-708003.59890987515</v>
      </c>
      <c r="L1701" s="444">
        <f t="shared" ca="1" si="114"/>
        <v>-170628867.33727992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-170628867.33727992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-710953.61390533298</v>
      </c>
      <c r="L1702" s="444">
        <f t="shared" ca="1" si="114"/>
        <v>-171339820.95118526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-171339820.95118526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-713915.9206299386</v>
      </c>
      <c r="L1703" s="444">
        <f t="shared" ca="1" si="114"/>
        <v>-172053736.8718152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-172053736.8718152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-716890.57029923005</v>
      </c>
      <c r="L1704" s="444">
        <f t="shared" ca="1" si="114"/>
        <v>-172770627.44211444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-172770627.44211444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-719877.61434214353</v>
      </c>
      <c r="L1705" s="444">
        <f t="shared" ca="1" si="114"/>
        <v>-173490505.0564566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-173490505.0564566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-722877.10440190253</v>
      </c>
      <c r="L1706" s="444">
        <f t="shared" ca="1" si="114"/>
        <v>-174213382.16085851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-174213382.16085851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-725889.09233691043</v>
      </c>
      <c r="L1707" s="444">
        <f t="shared" ca="1" si="114"/>
        <v>-174939271.25319543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-174939271.25319543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-728913.63022164768</v>
      </c>
      <c r="L1708" s="444">
        <f t="shared" ca="1" si="114"/>
        <v>-175668184.88341707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-175668184.88341707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-731950.77034757112</v>
      </c>
      <c r="L1709" s="444">
        <f t="shared" ca="1" si="114"/>
        <v>-176400135.65376464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-176400135.65376464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-735000.56522401934</v>
      </c>
      <c r="L1710" s="444">
        <f t="shared" ca="1" si="114"/>
        <v>-177135136.21898866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-177135136.21898866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-738063.06757911935</v>
      </c>
      <c r="L1711" s="444">
        <f t="shared" ca="1" si="114"/>
        <v>-177873199.28656778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-177873199.28656778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-741138.3303606991</v>
      </c>
      <c r="L1712" s="444">
        <f t="shared" ca="1" si="114"/>
        <v>-178614337.61692849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-178614337.61692849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-744226.40673720208</v>
      </c>
      <c r="L1713" s="444">
        <f t="shared" ca="1" si="114"/>
        <v>-179358564.0236657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-179358564.0236657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-747327.35009860701</v>
      </c>
      <c r="L1714" s="444">
        <f t="shared" ca="1" si="114"/>
        <v>-180105891.37376431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-180105891.37376431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-750441.21405735123</v>
      </c>
      <c r="L1715" s="444">
        <f t="shared" ca="1" si="114"/>
        <v>-180856332.58782166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-180856332.58782166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-753568.05244925688</v>
      </c>
      <c r="L1716" s="444">
        <f t="shared" ca="1" si="114"/>
        <v>-181609900.64027092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-181609900.64027092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-756707.91933446215</v>
      </c>
      <c r="L1717" s="444">
        <f t="shared" ca="1" si="114"/>
        <v>-182366608.55960539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-182366608.55960539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-759860.86899835581</v>
      </c>
      <c r="L1718" s="444">
        <f t="shared" ca="1" si="114"/>
        <v>-183126469.42860374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-183126469.42860374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-763026.95595251559</v>
      </c>
      <c r="L1719" s="444">
        <f t="shared" ca="1" si="114"/>
        <v>-183889496.38455626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-183889496.38455626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-766206.23493565107</v>
      </c>
      <c r="L1720" s="444">
        <f t="shared" ca="1" si="114"/>
        <v>-184655702.6194919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-184655702.6194919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-769398.76091454958</v>
      </c>
      <c r="L1721" s="444">
        <f t="shared" ca="1" si="114"/>
        <v>-185425101.38040647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-185425101.38040647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-772604.58908502699</v>
      </c>
      <c r="L1722" s="444">
        <f t="shared" ca="1" si="114"/>
        <v>-186197705.96949148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-186197705.96949148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-775823.77487288113</v>
      </c>
      <c r="L1723" s="444">
        <f t="shared" ca="1" si="114"/>
        <v>-186973529.74436435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-186973529.74436435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-779056.37393485149</v>
      </c>
      <c r="L1724" s="444">
        <f t="shared" ca="1" si="114"/>
        <v>-187752586.11829922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-187752586.11829922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-782302.44215958007</v>
      </c>
      <c r="L1725" s="444">
        <f t="shared" ca="1" si="114"/>
        <v>-188534888.56045881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-188534888.56045881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-785562.03566857835</v>
      </c>
      <c r="L1726" s="444">
        <f t="shared" ca="1" si="114"/>
        <v>-189320450.59612739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-189320450.59612739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-788835.21081719745</v>
      </c>
      <c r="L1727" s="444">
        <f t="shared" ca="1" si="114"/>
        <v>-190109285.80694458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-190109285.80694458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-792122.0241956024</v>
      </c>
      <c r="L1728" s="444">
        <f t="shared" ca="1" si="114"/>
        <v>-190901407.83114019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-190901407.83114019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-795422.53262975079</v>
      </c>
      <c r="L1729" s="444">
        <f t="shared" ca="1" si="114"/>
        <v>-191696830.36376995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-191696830.36376995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-798736.79318237479</v>
      </c>
      <c r="L1730" s="444">
        <f t="shared" ca="1" si="114"/>
        <v>-192495567.15695232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-192495567.15695232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-802064.86315396801</v>
      </c>
      <c r="L1731" s="444">
        <f t="shared" ca="1" si="114"/>
        <v>-193297632.02010629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-193297632.02010629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-805406.80008377624</v>
      </c>
      <c r="L1732" s="444">
        <f t="shared" ca="1" si="114"/>
        <v>-194103038.82019007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-194103038.82019007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-808762.66175079194</v>
      </c>
      <c r="L1733" s="444">
        <f t="shared" ca="1" si="114"/>
        <v>-194911801.48194087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-194911801.48194087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-812132.50617475365</v>
      </c>
      <c r="L1734" s="444">
        <f t="shared" ca="1" si="114"/>
        <v>-195723933.98811561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-195723933.98811561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-815516.39161714842</v>
      </c>
      <c r="L1735" s="444">
        <f t="shared" ca="1" si="114"/>
        <v>-196539450.37973276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-196539450.37973276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-818914.37658221985</v>
      </c>
      <c r="L1736" s="444">
        <f t="shared" ca="1" si="114"/>
        <v>-197358364.75631496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-197358364.75631496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-822326.51981797896</v>
      </c>
      <c r="L1737" s="444">
        <f t="shared" ca="1" si="114"/>
        <v>-198180691.27613294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-198180691.27613294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-825752.88031722058</v>
      </c>
      <c r="L1738" s="444">
        <f t="shared" ca="1" si="114"/>
        <v>-199006444.15645015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-199006444.15645015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-829193.51731854235</v>
      </c>
      <c r="L1739" s="444">
        <f t="shared" ca="1" si="114"/>
        <v>-199835637.6737687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-199835637.6737687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-832648.49030736962</v>
      </c>
      <c r="L1740" s="444">
        <f t="shared" ca="1" si="114"/>
        <v>-200668286.16407606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-200668286.16407606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-836117.85901698354</v>
      </c>
      <c r="L1741" s="444">
        <f t="shared" ca="1" si="114"/>
        <v>-201504404.02309304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-201504404.02309304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-839601.68342955434</v>
      </c>
      <c r="L1742" s="444">
        <f t="shared" ca="1" si="114"/>
        <v>-202344005.70652261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-202344005.70652261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-843100.02377717756</v>
      </c>
      <c r="L1743" s="444">
        <f t="shared" ca="1" si="114"/>
        <v>-203187105.7302998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-203187105.7302998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-846612.94054291584</v>
      </c>
      <c r="L1744" s="444">
        <f t="shared" ca="1" si="114"/>
        <v>-204033718.67084271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-204033718.67084271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-850140.49446184456</v>
      </c>
      <c r="L1745" s="444">
        <f t="shared" ca="1" si="114"/>
        <v>-204883859.16530454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-204883859.16530454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-853682.74652210227</v>
      </c>
      <c r="L1746" s="444">
        <f t="shared" ca="1" si="114"/>
        <v>-205737541.91182664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-205737541.91182664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-857239.75796594436</v>
      </c>
      <c r="L1747" s="444">
        <f t="shared" ca="1" si="114"/>
        <v>-206594781.66979259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-206594781.66979259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-860811.59029080241</v>
      </c>
      <c r="L1748" s="444">
        <f t="shared" ca="1" si="114"/>
        <v>-207455593.26008341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-207455593.26008341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-864398.30525034748</v>
      </c>
      <c r="L1749" s="444">
        <f t="shared" ca="1" si="114"/>
        <v>-208319991.56533375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-208319991.56533375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-867999.96485555731</v>
      </c>
      <c r="L1750" s="444">
        <f t="shared" ca="1" si="114"/>
        <v>-209187991.53018931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-209187991.53018931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-871616.63137578871</v>
      </c>
      <c r="L1751" s="444">
        <f t="shared" ca="1" si="114"/>
        <v>-210059608.1615651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-210059608.1615651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-875248.36733985459</v>
      </c>
      <c r="L1752" s="444">
        <f t="shared" ca="1" si="114"/>
        <v>-210934856.52890494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-210934856.52890494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-878895.23553710396</v>
      </c>
      <c r="L1753" s="444">
        <f t="shared" ca="1" si="114"/>
        <v>-211813751.76444206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-211813751.76444206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-882557.29901850852</v>
      </c>
      <c r="L1754" s="444">
        <f t="shared" ca="1" si="114"/>
        <v>-212696309.06346056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-212696309.06346056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-886234.62109775236</v>
      </c>
      <c r="L1755" s="444">
        <f t="shared" ca="1" si="114"/>
        <v>-213582543.6845583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-213582543.6845583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-889927.2653523261</v>
      </c>
      <c r="L1756" s="444">
        <f t="shared" ca="1" si="114"/>
        <v>-214472470.94991064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-214472470.94991064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-893635.29562462762</v>
      </c>
      <c r="L1757" s="444">
        <f t="shared" ca="1" si="114"/>
        <v>-215366106.24553525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-215366106.24553525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-897358.77602306346</v>
      </c>
      <c r="L1758" s="444">
        <f t="shared" ca="1" si="114"/>
        <v>-216263465.02155831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-216263465.02155831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-901097.77092315955</v>
      </c>
      <c r="L1759" s="444">
        <f t="shared" ca="1" si="114"/>
        <v>-217164562.79248148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-217164562.79248148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-904852.34496867273</v>
      </c>
      <c r="L1760" s="444">
        <f t="shared" ca="1" si="114"/>
        <v>-218069415.13745016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-218069415.13745016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-908622.56307270913</v>
      </c>
      <c r="L1761" s="444">
        <f t="shared" ca="1" si="114"/>
        <v>-218978037.70052287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-218978037.70052287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-912408.49041884532</v>
      </c>
      <c r="L1762" s="444">
        <f t="shared" ca="1" si="114"/>
        <v>-219890446.19094172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-219890446.19094172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-916210.19246225711</v>
      </c>
      <c r="L1763" s="444">
        <f t="shared" ca="1" si="114"/>
        <v>-220806656.38340399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-220806656.38340399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-920027.7349308501</v>
      </c>
      <c r="L1764" s="444">
        <f t="shared" ca="1" si="114"/>
        <v>-221726684.11833483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-221726684.11833483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-923861.18382639508</v>
      </c>
      <c r="L1765" s="444">
        <f t="shared" ca="1" si="114"/>
        <v>-222650545.30216122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-222650545.30216122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-927710.60542567167</v>
      </c>
      <c r="L1766" s="444">
        <f t="shared" ca="1" si="114"/>
        <v>-223578255.9075869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-223578255.9075869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-931576.06628161191</v>
      </c>
      <c r="L1767" s="444">
        <f t="shared" ca="1" si="114"/>
        <v>-224509831.97386852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-224509831.97386852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-935457.63322445215</v>
      </c>
      <c r="L1768" s="444">
        <f t="shared" ca="1" si="114"/>
        <v>-225445289.60709298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-225445289.60709298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-939355.37336288753</v>
      </c>
      <c r="L1769" s="444">
        <f t="shared" ca="1" si="114"/>
        <v>-226384644.98045588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-226384644.98045588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-943269.35408523283</v>
      </c>
      <c r="L1770" s="444">
        <f t="shared" ca="1" si="114"/>
        <v>-227327914.33454111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-227327914.33454111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-947199.64306058793</v>
      </c>
      <c r="L1771" s="444">
        <f t="shared" ca="1" si="114"/>
        <v>-228275113.97760171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-228275113.97760171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-951146.30824000714</v>
      </c>
      <c r="L1772" s="444">
        <f t="shared" ca="1" si="114"/>
        <v>-229226260.2858417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-229226260.2858417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-955109.41785767372</v>
      </c>
      <c r="L1773" s="444">
        <f t="shared" ca="1" si="114"/>
        <v>-230181369.70369938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-230181369.70369938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-959089.04043208074</v>
      </c>
      <c r="L1774" s="444">
        <f t="shared" ca="1" si="114"/>
        <v>-231140458.74413148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-231140458.74413148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-963085.24476721452</v>
      </c>
      <c r="L1775" s="444">
        <f t="shared" ca="1" si="114"/>
        <v>-232103543.98889869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-232103543.98889869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-967098.09995374456</v>
      </c>
      <c r="L1776" s="444">
        <f t="shared" ca="1" si="114"/>
        <v>-233070642.08885244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-233070642.08885244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-971127.67537021858</v>
      </c>
      <c r="L1777" s="444">
        <f t="shared" ca="1" si="114"/>
        <v>-234041769.76422265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-234041769.76422265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-975174.04068426089</v>
      </c>
      <c r="L1778" s="444">
        <f t="shared" ca="1" si="114"/>
        <v>-235016943.8049069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-235016943.8049069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-979237.26585377881</v>
      </c>
      <c r="L1779" s="444">
        <f t="shared" ca="1" si="114"/>
        <v>-235996181.0707607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-235996181.0707607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-983317.42112816952</v>
      </c>
      <c r="L1780" s="444">
        <f t="shared" ca="1" si="114"/>
        <v>-236979498.49188888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-236979498.49188888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-987414.57704953686</v>
      </c>
      <c r="L1781" s="444">
        <f t="shared" ca="1" si="114"/>
        <v>-237966913.0689384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-237966913.0689384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-991528.80445390986</v>
      </c>
      <c r="L1782" s="444">
        <f t="shared" ca="1" si="114"/>
        <v>-238958441.87339231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-238958441.87339231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-995660.17447246797</v>
      </c>
      <c r="L1783" s="444">
        <f t="shared" ca="1" si="114"/>
        <v>-239954102.04786479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-239954102.04786479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-999808.75853276998</v>
      </c>
      <c r="L1784" s="444">
        <f t="shared" ca="1" si="114"/>
        <v>-240953910.80639756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-240953910.80639756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-1003974.6283599898</v>
      </c>
      <c r="L1785" s="444">
        <f t="shared" ca="1" si="114"/>
        <v>-241957885.43475756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-241957885.43475756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-1008157.8559781564</v>
      </c>
      <c r="L1786" s="444">
        <f t="shared" ca="1" si="114"/>
        <v>-242966043.29073572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-242966043.29073572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-1012358.5137113988</v>
      </c>
      <c r="L1787" s="444">
        <f t="shared" ca="1" si="114"/>
        <v>-243978401.80444711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-243978401.80444711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-1016576.6741851963</v>
      </c>
      <c r="L1788" s="444">
        <f t="shared" ca="1" si="114"/>
        <v>-244994978.4786323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-244994978.4786323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-1020812.4103276345</v>
      </c>
      <c r="L1789" s="444">
        <f t="shared" ca="1" si="114"/>
        <v>-246015790.88895994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-246015790.88895994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-1025065.7953706664</v>
      </c>
      <c r="L1790" s="444">
        <f t="shared" ca="1" si="114"/>
        <v>-247040856.68433061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-247040856.68433061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-1029336.9028513776</v>
      </c>
      <c r="L1791" s="444">
        <f t="shared" ca="1" si="114"/>
        <v>-248070193.58718199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-248070193.58718199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-1033625.8066132581</v>
      </c>
      <c r="L1792" s="444">
        <f t="shared" ca="1" si="114"/>
        <v>-249103819.39379525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-249103819.39379525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-1037932.5808074801</v>
      </c>
      <c r="L1793" s="444">
        <f t="shared" ref="L1793:L2047" ca="1" si="119">I1793-J1793+K1793</f>
        <v>-250141751.97460273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-250141751.97460273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-1042257.2998941781</v>
      </c>
      <c r="L1794" s="444">
        <f t="shared" ca="1" si="119"/>
        <v>-251184009.27449691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-251184009.27449691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-1046600.038643737</v>
      </c>
      <c r="L1795" s="444">
        <f t="shared" ca="1" si="119"/>
        <v>-252230609.31314066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-252230609.31314066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-1050960.872138086</v>
      </c>
      <c r="L1796" s="444">
        <f t="shared" ca="1" si="119"/>
        <v>-253281570.18527874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-253281570.18527874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-1055339.8757719947</v>
      </c>
      <c r="L1797" s="444">
        <f t="shared" ca="1" si="119"/>
        <v>-254336910.06105074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-254336910.06105074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-1059737.1252543782</v>
      </c>
      <c r="L1798" s="444">
        <f t="shared" ca="1" si="119"/>
        <v>-255396647.18630514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-255396647.18630514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-1064152.6966096046</v>
      </c>
      <c r="L1799" s="444">
        <f t="shared" ca="1" si="119"/>
        <v>-256460799.88291475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-256460799.88291475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-1068586.6661788116</v>
      </c>
      <c r="L1800" s="444">
        <f t="shared" ca="1" si="119"/>
        <v>-257529386.54909357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-257529386.54909357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-1073039.1106212232</v>
      </c>
      <c r="L1801" s="444">
        <f t="shared" ca="1" si="119"/>
        <v>-258602425.65971479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-258602425.65971479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-1077510.1069154784</v>
      </c>
      <c r="L1802" s="444">
        <f t="shared" ca="1" si="119"/>
        <v>-259679935.76663026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-259679935.76663026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-1081999.7323609595</v>
      </c>
      <c r="L1803" s="444">
        <f t="shared" ca="1" si="119"/>
        <v>-260761935.49899122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-260761935.49899122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-1086508.0645791302</v>
      </c>
      <c r="L1804" s="444">
        <f t="shared" ca="1" si="119"/>
        <v>-261848443.56357035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-261848443.56357035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-1091035.1815148764</v>
      </c>
      <c r="L1805" s="444">
        <f t="shared" ca="1" si="119"/>
        <v>-262939478.74508524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-262939478.74508524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-1095581.1614378553</v>
      </c>
      <c r="L1806" s="444">
        <f t="shared" ca="1" si="119"/>
        <v>-264035059.90652311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-264035059.90652311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-1100146.0829438462</v>
      </c>
      <c r="L1807" s="444">
        <f t="shared" ca="1" si="119"/>
        <v>-265135205.98946697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-265135205.98946697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-1104730.0249561125</v>
      </c>
      <c r="L1808" s="444">
        <f t="shared" ca="1" si="119"/>
        <v>-266239936.01442307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-266239936.01442307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-1109333.0667267626</v>
      </c>
      <c r="L1809" s="444">
        <f t="shared" ca="1" si="119"/>
        <v>-267349269.08114985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-267349269.08114985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-1113955.2878381244</v>
      </c>
      <c r="L1810" s="444">
        <f t="shared" ca="1" si="119"/>
        <v>-268463224.36898798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-268463224.36898798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-1118596.7682041165</v>
      </c>
      <c r="L1811" s="444">
        <f t="shared" ca="1" si="119"/>
        <v>-269581821.13719207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-269581821.13719207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-1123257.5880716336</v>
      </c>
      <c r="L1812" s="444">
        <f t="shared" ca="1" si="119"/>
        <v>-270705078.72526371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-270705078.72526371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-1127937.8280219322</v>
      </c>
      <c r="L1813" s="444">
        <f t="shared" ca="1" si="119"/>
        <v>-271833016.55328566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-271833016.55328566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-1132637.5689720237</v>
      </c>
      <c r="L1814" s="444">
        <f t="shared" ca="1" si="119"/>
        <v>-272965654.12225771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-272965654.12225771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-1137356.8921760737</v>
      </c>
      <c r="L1815" s="444">
        <f t="shared" ca="1" si="119"/>
        <v>-274103011.0144338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-274103011.0144338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-1142095.8792268075</v>
      </c>
      <c r="L1816" s="444">
        <f t="shared" ca="1" si="119"/>
        <v>-275245106.8936606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-275245106.8936606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-1146854.6120569191</v>
      </c>
      <c r="L1817" s="444">
        <f t="shared" ca="1" si="119"/>
        <v>-276391961.50571752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-276391961.50571752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-1151633.1729404896</v>
      </c>
      <c r="L1818" s="444">
        <f t="shared" ca="1" si="119"/>
        <v>-277543594.67865801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-277543594.67865801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-1156431.6444944083</v>
      </c>
      <c r="L1819" s="444">
        <f t="shared" ca="1" si="119"/>
        <v>-278700026.32315242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-278700026.32315242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-1161250.1096798019</v>
      </c>
      <c r="L1820" s="444">
        <f t="shared" ca="1" si="119"/>
        <v>-279861276.43283224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-279861276.43283224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-1166088.6518034677</v>
      </c>
      <c r="L1821" s="444">
        <f t="shared" ca="1" si="119"/>
        <v>-281027365.08463573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-281027365.08463573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-1170947.3545193155</v>
      </c>
      <c r="L1822" s="444">
        <f t="shared" ca="1" si="119"/>
        <v>-282198312.43915504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-282198312.43915504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-1175826.3018298126</v>
      </c>
      <c r="L1823" s="444">
        <f t="shared" ca="1" si="119"/>
        <v>-283374138.74098486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-283374138.74098486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-1180725.578087437</v>
      </c>
      <c r="L1824" s="444">
        <f t="shared" ca="1" si="119"/>
        <v>-284554864.31907231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-284554864.31907231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-1185645.2679961347</v>
      </c>
      <c r="L1825" s="444">
        <f t="shared" ca="1" si="119"/>
        <v>-285740509.58706844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-285740509.58706844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-1190585.4566127851</v>
      </c>
      <c r="L1826" s="444">
        <f t="shared" ca="1" si="119"/>
        <v>-286931095.0436812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-286931095.0436812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-1195546.2293486716</v>
      </c>
      <c r="L1827" s="444">
        <f t="shared" ca="1" si="119"/>
        <v>-288126641.27302986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-288126641.27302986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-1200527.6719709577</v>
      </c>
      <c r="L1828" s="444">
        <f t="shared" ca="1" si="119"/>
        <v>-289327168.94500083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-289327168.94500083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-1205529.87060417</v>
      </c>
      <c r="L1829" s="444">
        <f t="shared" ca="1" si="119"/>
        <v>-290532698.81560498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-290532698.81560498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-1210552.9117316874</v>
      </c>
      <c r="L1830" s="444">
        <f t="shared" ca="1" si="119"/>
        <v>-291743251.72733665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-291743251.72733665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-1215596.8821972359</v>
      </c>
      <c r="L1831" s="444">
        <f t="shared" ca="1" si="119"/>
        <v>-292958848.60953391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-292958848.60953391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-1220661.8692063913</v>
      </c>
      <c r="L1832" s="444">
        <f t="shared" ca="1" si="119"/>
        <v>-294179510.47874027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-294179510.47874027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-1225747.9603280844</v>
      </c>
      <c r="L1833" s="444">
        <f t="shared" ca="1" si="119"/>
        <v>-295405258.43906838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-295405258.43906838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-1230855.2434961181</v>
      </c>
      <c r="L1834" s="444">
        <f t="shared" ca="1" si="119"/>
        <v>-296636113.6825645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-296636113.6825645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-1235983.8070106853</v>
      </c>
      <c r="L1835" s="444">
        <f t="shared" ca="1" si="119"/>
        <v>-297872097.48957521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-297872097.48957521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-1241133.7395398966</v>
      </c>
      <c r="L1836" s="444">
        <f t="shared" ca="1" si="119"/>
        <v>-299113231.22911513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-299113231.22911513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-1246305.130121313</v>
      </c>
      <c r="L1837" s="444">
        <f t="shared" ca="1" si="119"/>
        <v>-300359536.35923642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-300359536.35923642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-1251498.068163485</v>
      </c>
      <c r="L1838" s="444">
        <f t="shared" ca="1" si="119"/>
        <v>-301611034.42739993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-301611034.42739993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-1256712.6434474997</v>
      </c>
      <c r="L1839" s="444">
        <f t="shared" ca="1" si="119"/>
        <v>-302867747.07084745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-302867747.07084745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-1261948.9461285311</v>
      </c>
      <c r="L1840" s="444">
        <f t="shared" ca="1" si="119"/>
        <v>-304129696.016976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-304129696.016976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-1267207.0667373999</v>
      </c>
      <c r="L1841" s="444">
        <f t="shared" ca="1" si="119"/>
        <v>-305396903.08371341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-305396903.08371341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-1272487.0961821391</v>
      </c>
      <c r="L1842" s="444">
        <f t="shared" ca="1" si="119"/>
        <v>-306669390.17989558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-306669390.17989558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-1277789.125749565</v>
      </c>
      <c r="L1843" s="444">
        <f t="shared" ca="1" si="119"/>
        <v>-307947179.30564517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-307947179.30564517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-1283113.2471068548</v>
      </c>
      <c r="L1844" s="444">
        <f t="shared" ca="1" si="119"/>
        <v>-309230292.55275202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-309230292.55275202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-1288459.5523031333</v>
      </c>
      <c r="L1845" s="444">
        <f t="shared" ca="1" si="119"/>
        <v>-310518752.10505515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-310518752.10505515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-1293828.1337710631</v>
      </c>
      <c r="L1846" s="444">
        <f t="shared" ca="1" si="119"/>
        <v>-311812580.23882622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-311812580.23882622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-1299219.0843284426</v>
      </c>
      <c r="L1847" s="444">
        <f t="shared" ca="1" si="119"/>
        <v>-313111799.32315463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-313111799.32315463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-1304632.4971798109</v>
      </c>
      <c r="L1848" s="444">
        <f t="shared" ca="1" si="119"/>
        <v>-314416431.82033443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-314416431.82033443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-1310068.4659180602</v>
      </c>
      <c r="L1849" s="444">
        <f t="shared" ca="1" si="119"/>
        <v>-315726500.2862525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-315726500.2862525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-1315527.084526052</v>
      </c>
      <c r="L1850" s="444">
        <f t="shared" ca="1" si="119"/>
        <v>-317042027.37077856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-317042027.37077856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-1321008.447378244</v>
      </c>
      <c r="L1851" s="444">
        <f t="shared" ca="1" si="119"/>
        <v>-318363035.81815678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-318363035.81815678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-1326512.6492423199</v>
      </c>
      <c r="L1852" s="444">
        <f t="shared" ca="1" si="119"/>
        <v>-319689548.46739912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-319689548.46739912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-1332039.7852808298</v>
      </c>
      <c r="L1853" s="444">
        <f t="shared" ca="1" si="119"/>
        <v>-321021588.25267994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-321021588.25267994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-1337589.9510528331</v>
      </c>
      <c r="L1854" s="444">
        <f t="shared" ca="1" si="119"/>
        <v>-322359178.20373279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-322359178.20373279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-1343163.2425155533</v>
      </c>
      <c r="L1855" s="444">
        <f t="shared" ca="1" si="119"/>
        <v>-323702341.44624835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-323702341.44624835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-1348759.7560260347</v>
      </c>
      <c r="L1856" s="444">
        <f t="shared" ca="1" si="119"/>
        <v>-325051101.20227438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-325051101.20227438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-1354379.5883428098</v>
      </c>
      <c r="L1857" s="444">
        <f t="shared" ca="1" si="119"/>
        <v>-326405480.79061717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-326405480.79061717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-1360022.8366275716</v>
      </c>
      <c r="L1858" s="444">
        <f t="shared" ca="1" si="119"/>
        <v>-327765503.62724471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-327765503.62724471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-1365689.598446853</v>
      </c>
      <c r="L1859" s="444">
        <f t="shared" ca="1" si="119"/>
        <v>-329131193.22569156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-329131193.22569156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-1371379.9717737148</v>
      </c>
      <c r="L1860" s="444">
        <f t="shared" ca="1" si="119"/>
        <v>-330502573.1974653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-330502573.1974653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-1377094.0549894387</v>
      </c>
      <c r="L1861" s="444">
        <f t="shared" ca="1" si="119"/>
        <v>-331879667.25245476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-331879667.25245476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-1382831.9468852282</v>
      </c>
      <c r="L1862" s="444">
        <f t="shared" ca="1" si="119"/>
        <v>-333262499.19933999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-333262499.19933999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-1388593.7466639166</v>
      </c>
      <c r="L1863" s="444">
        <f t="shared" ca="1" si="119"/>
        <v>-334651092.94600391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-334651092.94600391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-1394379.5539416829</v>
      </c>
      <c r="L1864" s="444">
        <f t="shared" ca="1" si="119"/>
        <v>-336045472.49994558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-336045472.49994558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-1400189.4687497732</v>
      </c>
      <c r="L1865" s="444">
        <f t="shared" ca="1" si="119"/>
        <v>-337445661.96869534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-337445661.96869534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-1406023.5915362306</v>
      </c>
      <c r="L1866" s="444">
        <f t="shared" ca="1" si="119"/>
        <v>-338851685.56023157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-338851685.56023157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-1411882.0231676316</v>
      </c>
      <c r="L1867" s="444">
        <f t="shared" ca="1" si="119"/>
        <v>-340263567.58339918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-340263567.58339918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-1417764.86493083</v>
      </c>
      <c r="L1868" s="444">
        <f t="shared" ca="1" si="119"/>
        <v>-341681332.44832999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-341681332.44832999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-1423672.2185347083</v>
      </c>
      <c r="L1869" s="444">
        <f t="shared" ca="1" si="119"/>
        <v>-343105004.66686469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-343105004.66686469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-1429604.1861119361</v>
      </c>
      <c r="L1870" s="444">
        <f t="shared" ca="1" si="119"/>
        <v>-344534608.85297662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-344534608.85297662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-1435560.8702207359</v>
      </c>
      <c r="L1871" s="444">
        <f t="shared" ca="1" si="119"/>
        <v>-345970169.72319734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-345970169.72319734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-1441542.3738466555</v>
      </c>
      <c r="L1872" s="444">
        <f t="shared" ca="1" si="119"/>
        <v>-347411712.09704399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-347411712.09704399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-1447548.80040435</v>
      </c>
      <c r="L1873" s="444">
        <f t="shared" ca="1" si="119"/>
        <v>-348859260.89744836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-348859260.89744836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-1453580.2537393682</v>
      </c>
      <c r="L1874" s="444">
        <f t="shared" ca="1" si="119"/>
        <v>-350312841.15118772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-350312841.15118772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-1459636.8381299488</v>
      </c>
      <c r="L1875" s="444">
        <f t="shared" ca="1" si="119"/>
        <v>-351772477.98931766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-351772477.98931766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-1465718.6582888234</v>
      </c>
      <c r="L1876" s="444">
        <f t="shared" ca="1" si="119"/>
        <v>-353238196.64760649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-353238196.64760649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-1471825.8193650271</v>
      </c>
      <c r="L1877" s="444">
        <f t="shared" ca="1" si="119"/>
        <v>-354710022.46697152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-354710022.46697152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-1477958.4269457147</v>
      </c>
      <c r="L1878" s="444">
        <f t="shared" ca="1" si="119"/>
        <v>-356187980.8939172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-356187980.8939172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-1484116.5870579884</v>
      </c>
      <c r="L1879" s="444">
        <f t="shared" ca="1" si="119"/>
        <v>-357672097.48097521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-357672097.48097521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-1490300.40617073</v>
      </c>
      <c r="L1880" s="444">
        <f t="shared" ca="1" si="119"/>
        <v>-359162397.88714594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-359162397.88714594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-1496509.9911964415</v>
      </c>
      <c r="L1881" s="444">
        <f t="shared" ca="1" si="119"/>
        <v>-360658907.87834239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-360658907.87834239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-1502745.4494930932</v>
      </c>
      <c r="L1882" s="444">
        <f t="shared" ca="1" si="119"/>
        <v>-362161653.3278355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-362161653.3278355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-1509006.8888659813</v>
      </c>
      <c r="L1883" s="444">
        <f t="shared" ca="1" si="119"/>
        <v>-363670660.21670151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-363670660.21670151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-1515294.4175695896</v>
      </c>
      <c r="L1884" s="444">
        <f t="shared" ca="1" si="119"/>
        <v>-365185954.63427109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-365185954.63427109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-1521608.1443094627</v>
      </c>
      <c r="L1885" s="444">
        <f t="shared" ca="1" si="119"/>
        <v>-366707562.77858055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-366707562.77858055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-1527948.1782440855</v>
      </c>
      <c r="L1886" s="444">
        <f t="shared" ca="1" si="119"/>
        <v>-368235510.95682466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-368235510.95682466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-1534314.6289867694</v>
      </c>
      <c r="L1887" s="444">
        <f t="shared" ca="1" si="119"/>
        <v>-369769825.58581144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-369769825.58581144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-1540707.6066075477</v>
      </c>
      <c r="L1888" s="444">
        <f t="shared" ca="1" si="119"/>
        <v>-371310533.19241899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-371310533.19241899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-1547127.221635079</v>
      </c>
      <c r="L1889" s="444">
        <f t="shared" ca="1" si="119"/>
        <v>-372857660.4140541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-372857660.4140541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-1553573.5850585587</v>
      </c>
      <c r="L1890" s="444">
        <f t="shared" ca="1" si="119"/>
        <v>-374411233.99911267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-374411233.99911267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-1560046.808329636</v>
      </c>
      <c r="L1891" s="444">
        <f t="shared" ca="1" si="119"/>
        <v>-375971280.80744231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-375971280.80744231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-1566547.003364343</v>
      </c>
      <c r="L1892" s="444">
        <f t="shared" ca="1" si="119"/>
        <v>-377537827.81080663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-377537827.81080663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-1573074.2825450276</v>
      </c>
      <c r="L1893" s="444">
        <f t="shared" ca="1" si="119"/>
        <v>-379110902.09335166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-379110902.09335166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-1579628.7587222985</v>
      </c>
      <c r="L1894" s="444">
        <f t="shared" ca="1" si="119"/>
        <v>-380690530.85207397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-380690530.85207397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-1586210.5452169748</v>
      </c>
      <c r="L1895" s="444">
        <f t="shared" ca="1" si="119"/>
        <v>-382276741.39729095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-382276741.39729095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-1592819.7558220455</v>
      </c>
      <c r="L1896" s="444">
        <f t="shared" ca="1" si="119"/>
        <v>-383869561.15311301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-383869561.15311301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-1599456.5048046375</v>
      </c>
      <c r="L1897" s="444">
        <f t="shared" ca="1" si="119"/>
        <v>-385469017.65791762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-385469017.65791762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-1606120.9069079901</v>
      </c>
      <c r="L1898" s="444">
        <f t="shared" ca="1" si="119"/>
        <v>-387075138.56482559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-387075138.56482559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-1612813.07735344</v>
      </c>
      <c r="L1899" s="444">
        <f t="shared" ca="1" si="119"/>
        <v>-388687951.64217901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-388687951.64217901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-1619533.1318424125</v>
      </c>
      <c r="L1900" s="444">
        <f t="shared" ca="1" si="119"/>
        <v>-390307484.77402145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-390307484.77402145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-1626281.1865584226</v>
      </c>
      <c r="L1901" s="444">
        <f t="shared" ca="1" si="119"/>
        <v>-391933765.96057987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-391933765.96057987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-1633057.3581690828</v>
      </c>
      <c r="L1902" s="444">
        <f t="shared" ca="1" si="119"/>
        <v>-393566823.31874895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-393566823.31874895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-1639861.7638281207</v>
      </c>
      <c r="L1903" s="444">
        <f t="shared" ca="1" si="119"/>
        <v>-395206685.08257705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-395206685.08257705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-1646694.5211774043</v>
      </c>
      <c r="L1904" s="444">
        <f t="shared" ca="1" si="119"/>
        <v>-396853379.60375446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-396853379.60375446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-1653555.748348977</v>
      </c>
      <c r="L1905" s="444">
        <f t="shared" ca="1" si="119"/>
        <v>-398506935.35210341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-398506935.35210341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-1660445.5639670976</v>
      </c>
      <c r="L1906" s="444">
        <f t="shared" ca="1" si="119"/>
        <v>-400167380.91607052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-400167380.91607052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-1667364.0871502939</v>
      </c>
      <c r="L1907" s="444">
        <f t="shared" ca="1" si="119"/>
        <v>-401834745.0032208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-401834745.0032208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-1674311.4375134199</v>
      </c>
      <c r="L1908" s="444">
        <f t="shared" ca="1" si="119"/>
        <v>-403509056.44073421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-403509056.44073421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-1681287.735169726</v>
      </c>
      <c r="L1909" s="444">
        <f t="shared" ca="1" si="119"/>
        <v>-405190344.17590392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-405190344.17590392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-1688293.100732933</v>
      </c>
      <c r="L1910" s="444">
        <f t="shared" ca="1" si="119"/>
        <v>-406878637.27663684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-406878637.27663684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-1695327.65531932</v>
      </c>
      <c r="L1911" s="444">
        <f t="shared" ca="1" si="119"/>
        <v>-408573964.93195617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-408573964.93195617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-1702391.5205498172</v>
      </c>
      <c r="L1912" s="444">
        <f t="shared" ca="1" si="119"/>
        <v>-410276356.45250601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-410276356.45250601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-1709484.8185521082</v>
      </c>
      <c r="L1913" s="444">
        <f t="shared" ca="1" si="119"/>
        <v>-411985841.27105814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-411985841.27105814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-1716607.6719627422</v>
      </c>
      <c r="L1914" s="444">
        <f t="shared" ca="1" si="119"/>
        <v>-413702448.94302088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-413702448.94302088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-1723760.2039292536</v>
      </c>
      <c r="L1915" s="444">
        <f t="shared" ca="1" si="119"/>
        <v>-415426209.14695013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-415426209.14695013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-1730942.5381122921</v>
      </c>
      <c r="L1916" s="444">
        <f t="shared" ca="1" si="119"/>
        <v>-417157151.68506241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-417157151.68506241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-1738154.79868776</v>
      </c>
      <c r="L1917" s="444">
        <f t="shared" ca="1" si="119"/>
        <v>-418895306.48375016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-418895306.48375016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-1745397.1103489588</v>
      </c>
      <c r="L1918" s="444">
        <f t="shared" ca="1" si="119"/>
        <v>-420640703.5940991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-420640703.5940991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-1752669.5983087465</v>
      </c>
      <c r="L1919" s="444">
        <f t="shared" ca="1" si="119"/>
        <v>-422393373.19240785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-422393373.19240785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-1759972.3883016994</v>
      </c>
      <c r="L1920" s="444">
        <f t="shared" ca="1" si="119"/>
        <v>-424153345.58070952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-424153345.58070952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-1767305.6065862896</v>
      </c>
      <c r="L1921" s="444">
        <f t="shared" ca="1" si="119"/>
        <v>-425920651.18729579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-425920651.18729579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-1774669.3799470658</v>
      </c>
      <c r="L1922" s="444">
        <f t="shared" ca="1" si="119"/>
        <v>-427695320.56724286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-427695320.56724286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-1782063.8356968453</v>
      </c>
      <c r="L1923" s="444">
        <f t="shared" ca="1" si="119"/>
        <v>-429477384.40293968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-429477384.40293968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-1789489.1016789153</v>
      </c>
      <c r="L1924" s="444">
        <f t="shared" ca="1" si="119"/>
        <v>-431266873.50461859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-431266873.50461859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-1796945.3062692441</v>
      </c>
      <c r="L1925" s="444">
        <f t="shared" ca="1" si="119"/>
        <v>-433063818.81088781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-433063818.81088781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-1804432.5783786993</v>
      </c>
      <c r="L1926" s="444">
        <f t="shared" ca="1" si="119"/>
        <v>-434868251.38926649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-434868251.38926649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-1811951.0474552771</v>
      </c>
      <c r="L1927" s="444">
        <f t="shared" ca="1" si="119"/>
        <v>-436680202.43672174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-436680202.43672174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-1819500.8434863407</v>
      </c>
      <c r="L1928" s="444">
        <f t="shared" ca="1" si="119"/>
        <v>-438499703.28020811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-438499703.28020811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-1827082.0970008671</v>
      </c>
      <c r="L1929" s="444">
        <f t="shared" ca="1" si="119"/>
        <v>-440326785.37720895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-440326785.37720895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-1834694.9390717039</v>
      </c>
      <c r="L1930" s="444">
        <f t="shared" ca="1" si="119"/>
        <v>-442161480.31628066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-442161480.31628066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-1842339.5013178359</v>
      </c>
      <c r="L1931" s="444">
        <f t="shared" ca="1" si="119"/>
        <v>-444003819.81759852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-444003819.81759852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-1850015.9159066605</v>
      </c>
      <c r="L1932" s="444">
        <f t="shared" ca="1" si="119"/>
        <v>-445853835.73350519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-445853835.73350519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-1857724.3155562717</v>
      </c>
      <c r="L1933" s="444">
        <f t="shared" ca="1" si="119"/>
        <v>-447711560.04906148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-447711560.04906148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-1865464.8335377562</v>
      </c>
      <c r="L1934" s="444">
        <f t="shared" ca="1" si="119"/>
        <v>-449577024.88259923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-449577024.88259923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-1873237.6036774965</v>
      </c>
      <c r="L1935" s="444">
        <f t="shared" ca="1" si="119"/>
        <v>-451450262.48627675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-451450262.48627675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-1881042.7603594863</v>
      </c>
      <c r="L1936" s="444">
        <f t="shared" ca="1" si="119"/>
        <v>-453331305.24663621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-453331305.24663621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-1888880.4385276507</v>
      </c>
      <c r="L1937" s="444">
        <f t="shared" ca="1" si="119"/>
        <v>-455220185.68516386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-455220185.68516386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-1896750.7736881827</v>
      </c>
      <c r="L1938" s="444">
        <f t="shared" ca="1" si="119"/>
        <v>-457116936.45885205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-457116936.45885205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-1904653.9019118836</v>
      </c>
      <c r="L1939" s="444">
        <f t="shared" ca="1" si="119"/>
        <v>-459021590.36076391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-459021590.36076391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-1912589.9598365163</v>
      </c>
      <c r="L1940" s="444">
        <f t="shared" ca="1" si="119"/>
        <v>-460934180.32060045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-460934180.32060045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-1920559.0846691686</v>
      </c>
      <c r="L1941" s="444">
        <f t="shared" ca="1" si="119"/>
        <v>-462854739.40526962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-462854739.40526962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-1928561.4141886232</v>
      </c>
      <c r="L1942" s="444">
        <f t="shared" ca="1" si="119"/>
        <v>-464783300.81945825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-464783300.81945825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-1936597.0867477427</v>
      </c>
      <c r="L1943" s="444">
        <f t="shared" ca="1" si="119"/>
        <v>-466719897.90620601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-466719897.90620601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-1944666.2412758584</v>
      </c>
      <c r="L1944" s="444">
        <f t="shared" ca="1" si="119"/>
        <v>-468664564.14748186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-468664564.14748186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-1952769.0172811742</v>
      </c>
      <c r="L1945" s="444">
        <f t="shared" ca="1" si="119"/>
        <v>-470617333.16476303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-470617333.16476303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-1960905.5548531793</v>
      </c>
      <c r="L1946" s="444">
        <f t="shared" ca="1" si="119"/>
        <v>-472578238.71961623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-472578238.71961623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-1969075.9946650676</v>
      </c>
      <c r="L1947" s="444">
        <f t="shared" ca="1" si="119"/>
        <v>-474547314.71428132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-474547314.71428132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-1977280.477976172</v>
      </c>
      <c r="L1948" s="444">
        <f t="shared" ca="1" si="119"/>
        <v>-476524595.19225746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-476524595.19225746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-1985519.1466344062</v>
      </c>
      <c r="L1949" s="444">
        <f t="shared" ca="1" si="119"/>
        <v>-478510114.33889186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-478510114.33889186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-1993792.143078716</v>
      </c>
      <c r="L1950" s="444">
        <f t="shared" ca="1" si="119"/>
        <v>-480503906.48197061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-480503906.48197061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-2002099.6103415443</v>
      </c>
      <c r="L1951" s="444">
        <f t="shared" ca="1" si="119"/>
        <v>-482506006.09231216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-482506006.09231216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-2010441.6920513005</v>
      </c>
      <c r="L1952" s="444">
        <f t="shared" ca="1" si="119"/>
        <v>-484516447.78436345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-484516447.78436345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-2018818.5324348477</v>
      </c>
      <c r="L1953" s="444">
        <f t="shared" ca="1" si="119"/>
        <v>-486535266.31679827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-486535266.31679827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-2027230.2763199927</v>
      </c>
      <c r="L1954" s="444">
        <f t="shared" ca="1" si="119"/>
        <v>-488562496.59311825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-488562496.59311825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-2035677.0691379926</v>
      </c>
      <c r="L1955" s="444">
        <f t="shared" ca="1" si="119"/>
        <v>-490598173.66225624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-490598173.66225624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-2044159.0569260677</v>
      </c>
      <c r="L1956" s="444">
        <f t="shared" ca="1" si="119"/>
        <v>-492642332.71918231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-492642332.71918231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-2052676.3863299263</v>
      </c>
      <c r="L1957" s="444">
        <f t="shared" ca="1" si="119"/>
        <v>-494695009.10551226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-494695009.10551226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-2061229.2046063012</v>
      </c>
      <c r="L1958" s="444">
        <f t="shared" ca="1" si="119"/>
        <v>-496756238.31011856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-496756238.31011856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-2069817.6596254937</v>
      </c>
      <c r="L1959" s="444">
        <f t="shared" ca="1" si="119"/>
        <v>-498826055.96974403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-498826055.96974403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-2078441.8998739335</v>
      </c>
      <c r="L1960" s="444">
        <f t="shared" ca="1" si="119"/>
        <v>-500904497.86961794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-500904497.86961794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-2087102.0744567413</v>
      </c>
      <c r="L1961" s="444">
        <f t="shared" ca="1" si="119"/>
        <v>-502991599.94407469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-502991599.94407469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-2095798.3331003112</v>
      </c>
      <c r="L1962" s="444">
        <f t="shared" ca="1" si="119"/>
        <v>-505087398.27717501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-505087398.27717501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-2104530.8261548961</v>
      </c>
      <c r="L1963" s="444">
        <f t="shared" ca="1" si="119"/>
        <v>-507191929.1033299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-507191929.1033299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-2113299.7045972077</v>
      </c>
      <c r="L1964" s="444">
        <f t="shared" ca="1" si="119"/>
        <v>-509305228.80792713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-509305228.80792713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-2122105.1200330295</v>
      </c>
      <c r="L1965" s="444">
        <f t="shared" ca="1" si="119"/>
        <v>-511427333.92796016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-511427333.92796016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-2130947.2246998344</v>
      </c>
      <c r="L1966" s="444">
        <f t="shared" ca="1" si="119"/>
        <v>-513558281.15266001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-513558281.15266001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-2139826.1714694165</v>
      </c>
      <c r="L1967" s="444">
        <f t="shared" ca="1" si="119"/>
        <v>-515698107.3241294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-515698107.3241294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-2148742.1138505391</v>
      </c>
      <c r="L1968" s="444">
        <f t="shared" ca="1" si="119"/>
        <v>-517846849.43797994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-517846849.43797994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-2157695.2059915834</v>
      </c>
      <c r="L1969" s="444">
        <f t="shared" ca="1" si="119"/>
        <v>-520004544.6439715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-520004544.6439715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-2166685.6026832145</v>
      </c>
      <c r="L1970" s="444">
        <f t="shared" ca="1" si="119"/>
        <v>-522171230.24665469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-522171230.24665469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-2175713.459361061</v>
      </c>
      <c r="L1971" s="444">
        <f t="shared" ca="1" si="119"/>
        <v>-524346943.70601577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-524346943.70601577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-2184778.9321083985</v>
      </c>
      <c r="L1972" s="444">
        <f t="shared" ca="1" si="119"/>
        <v>-526531722.63812417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-526531722.63812417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-2193882.1776588508</v>
      </c>
      <c r="L1973" s="444">
        <f t="shared" ca="1" si="119"/>
        <v>-528725604.81578302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-528725604.81578302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-2203023.3533990961</v>
      </c>
      <c r="L1974" s="444">
        <f t="shared" ca="1" si="119"/>
        <v>-530928628.16918212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-530928628.16918212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-2212202.6173715922</v>
      </c>
      <c r="L1975" s="444">
        <f t="shared" ca="1" si="119"/>
        <v>-533140830.78655374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-533140830.78655374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-2221420.1282773074</v>
      </c>
      <c r="L1976" s="444">
        <f t="shared" ca="1" si="119"/>
        <v>-535362250.91483104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-535362250.91483104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-2230676.0454784627</v>
      </c>
      <c r="L1977" s="444">
        <f t="shared" ca="1" si="119"/>
        <v>-537592926.96030951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-537592926.96030951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-2239970.5290012895</v>
      </c>
      <c r="L1978" s="444">
        <f t="shared" ca="1" si="119"/>
        <v>-539832897.48931074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-539832897.48931074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-2249303.7395387948</v>
      </c>
      <c r="L1979" s="444">
        <f t="shared" ca="1" si="119"/>
        <v>-542082201.22884953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-542082201.22884953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-2258675.8384535396</v>
      </c>
      <c r="L1980" s="444">
        <f t="shared" ca="1" si="119"/>
        <v>-544340877.06730306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-544340877.06730306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-2268086.9877804294</v>
      </c>
      <c r="L1981" s="444">
        <f t="shared" ca="1" si="119"/>
        <v>-546608964.05508351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-546608964.05508351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-2277537.3502295148</v>
      </c>
      <c r="L1982" s="444">
        <f t="shared" ca="1" si="119"/>
        <v>-548886501.40531301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-548886501.40531301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-2287027.0891888044</v>
      </c>
      <c r="L1983" s="444">
        <f t="shared" ca="1" si="119"/>
        <v>-551173528.49450183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-551173528.49450183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-2296556.3687270908</v>
      </c>
      <c r="L1984" s="444">
        <f t="shared" ca="1" si="119"/>
        <v>-553470084.86322892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-553470084.86322892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-2306125.353596787</v>
      </c>
      <c r="L1985" s="444">
        <f t="shared" ca="1" si="119"/>
        <v>-555776210.21682572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-555776210.21682572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-2315734.2092367737</v>
      </c>
      <c r="L1986" s="444">
        <f t="shared" ca="1" si="119"/>
        <v>-558091944.42606246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-558091944.42606246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-2325383.1017752602</v>
      </c>
      <c r="L1987" s="444">
        <f t="shared" ca="1" si="119"/>
        <v>-560417327.52783775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-560417327.52783775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-2335072.1980326572</v>
      </c>
      <c r="L1988" s="444">
        <f t="shared" ca="1" si="119"/>
        <v>-562752399.72587037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-562752399.72587037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-2344801.6655244599</v>
      </c>
      <c r="L1989" s="444">
        <f t="shared" ca="1" si="119"/>
        <v>-565097201.39139485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-565097201.39139485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-2354571.6724641453</v>
      </c>
      <c r="L1990" s="444">
        <f t="shared" ca="1" si="119"/>
        <v>-567451773.06385899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-567451773.06385899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-2364382.387766079</v>
      </c>
      <c r="L1991" s="444">
        <f t="shared" ca="1" si="119"/>
        <v>-569816155.45162511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-569816155.45162511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-2374233.9810484378</v>
      </c>
      <c r="L1992" s="444">
        <f t="shared" ca="1" si="119"/>
        <v>-572190389.43267357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-572190389.43267357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-2384126.6226361399</v>
      </c>
      <c r="L1993" s="444">
        <f t="shared" ca="1" si="119"/>
        <v>-574574516.05530977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-574574516.05530977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-2394060.4835637906</v>
      </c>
      <c r="L1994" s="444">
        <f t="shared" ca="1" si="119"/>
        <v>-576968576.53887355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-576968576.53887355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-2404035.7355786399</v>
      </c>
      <c r="L1995" s="444">
        <f t="shared" ca="1" si="119"/>
        <v>-579372612.27445221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-579372612.27445221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-2414052.5511435508</v>
      </c>
      <c r="L1996" s="444">
        <f t="shared" ca="1" si="119"/>
        <v>-581786664.82559574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-581786664.82559574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-2424111.103439982</v>
      </c>
      <c r="L1997" s="444">
        <f t="shared" ca="1" si="119"/>
        <v>-584210775.92903566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-584210775.92903566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-2434211.5663709817</v>
      </c>
      <c r="L1998" s="444">
        <f t="shared" ca="1" si="119"/>
        <v>-586644987.49540663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-586644987.49540663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-2444354.1145641943</v>
      </c>
      <c r="L1999" s="444">
        <f t="shared" ca="1" si="119"/>
        <v>-589089341.60997081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-589089341.60997081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-2454538.9233748782</v>
      </c>
      <c r="L2000" s="444">
        <f t="shared" ca="1" si="119"/>
        <v>-591543880.5333457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-591543880.5333457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-2464766.1688889405</v>
      </c>
      <c r="L2001" s="444">
        <f t="shared" ca="1" si="119"/>
        <v>-594008646.70223463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-594008646.70223463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-2475036.0279259775</v>
      </c>
      <c r="L2002" s="444">
        <f t="shared" ca="1" si="119"/>
        <v>-596483682.73016059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-596483682.73016059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-2485348.6780423359</v>
      </c>
      <c r="L2003" s="444">
        <f t="shared" ca="1" si="119"/>
        <v>-598969031.40820289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-598969031.40820289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-2495704.2975341785</v>
      </c>
      <c r="L2004" s="444">
        <f t="shared" ca="1" si="119"/>
        <v>-601464735.70573711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-601464735.70573711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-2506103.0654405714</v>
      </c>
      <c r="L2005" s="444">
        <f t="shared" ca="1" si="119"/>
        <v>-603970838.77117765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-603970838.77117765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-2516545.1615465735</v>
      </c>
      <c r="L2006" s="444">
        <f t="shared" ca="1" si="119"/>
        <v>-606487383.93272424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-606487383.93272424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-2527030.7663863511</v>
      </c>
      <c r="L2007" s="444">
        <f t="shared" ca="1" si="119"/>
        <v>-609014414.69911063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-609014414.69911063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-2537560.0612462941</v>
      </c>
      <c r="L2008" s="444">
        <f t="shared" ca="1" si="119"/>
        <v>-611551974.7603569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-611551974.7603569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-2548133.2281681537</v>
      </c>
      <c r="L2009" s="444">
        <f t="shared" ca="1" si="119"/>
        <v>-614100107.98852503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-614100107.98852503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-2558750.4499521875</v>
      </c>
      <c r="L2010" s="444">
        <f t="shared" ca="1" si="119"/>
        <v>-616658858.43847728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-616658858.43847728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-2569411.9101603217</v>
      </c>
      <c r="L2011" s="444">
        <f t="shared" ca="1" si="119"/>
        <v>-619228270.34863758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-619228270.34863758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-2580117.7931193234</v>
      </c>
      <c r="L2012" s="444">
        <f t="shared" ca="1" si="119"/>
        <v>-621808388.14175689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-621808388.14175689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-2590868.2839239868</v>
      </c>
      <c r="L2013" s="444">
        <f t="shared" ca="1" si="119"/>
        <v>-624399256.42568088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-624399256.42568088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-2601663.5684403367</v>
      </c>
      <c r="L2014" s="444">
        <f t="shared" ca="1" si="119"/>
        <v>-627000919.99412119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-627000919.99412119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-2612503.8333088383</v>
      </c>
      <c r="L2015" s="444">
        <f t="shared" ca="1" si="119"/>
        <v>-629613423.82743001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-629613423.82743001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-2623389.265947625</v>
      </c>
      <c r="L2016" s="444">
        <f t="shared" ca="1" si="119"/>
        <v>-632236813.09337759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-632236813.09337759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-2634320.0545557397</v>
      </c>
      <c r="L2017" s="444">
        <f t="shared" ca="1" si="119"/>
        <v>-634871133.14793336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-634871133.14793336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-2645296.388116389</v>
      </c>
      <c r="L2018" s="444">
        <f t="shared" ca="1" si="119"/>
        <v>-637516429.53604972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-637516429.53604972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-2656318.4564002072</v>
      </c>
      <c r="L2019" s="444">
        <f t="shared" ca="1" si="119"/>
        <v>-640172747.99244988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-640172747.99244988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-2667386.449968541</v>
      </c>
      <c r="L2020" s="444">
        <f t="shared" ca="1" si="119"/>
        <v>-642840134.44241846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-642840134.44241846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-2678500.5601767437</v>
      </c>
      <c r="L2021" s="444">
        <f t="shared" ca="1" si="119"/>
        <v>-645518635.00259519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-645518635.00259519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-2689660.9791774801</v>
      </c>
      <c r="L2022" s="444">
        <f t="shared" ca="1" si="119"/>
        <v>-648208295.98177266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-648208295.98177266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-2700867.8999240529</v>
      </c>
      <c r="L2023" s="444">
        <f t="shared" ca="1" si="119"/>
        <v>-650909163.8816967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-650909163.8816967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-2712121.5161737362</v>
      </c>
      <c r="L2024" s="444">
        <f t="shared" ca="1" si="119"/>
        <v>-653621285.39787042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-653621285.39787042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-2723422.0224911268</v>
      </c>
      <c r="L2025" s="444">
        <f t="shared" ca="1" si="119"/>
        <v>-656344707.42036152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-656344707.42036152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-2734769.6142515065</v>
      </c>
      <c r="L2026" s="444">
        <f t="shared" ca="1" si="119"/>
        <v>-659079477.03461301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-659079477.03461301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-2746164.4876442207</v>
      </c>
      <c r="L2027" s="444">
        <f t="shared" ca="1" si="119"/>
        <v>-661825641.52225721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-661825641.52225721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-2757606.8396760719</v>
      </c>
      <c r="L2028" s="444">
        <f t="shared" ca="1" si="119"/>
        <v>-664583248.36193323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-664583248.36193323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-2769096.868174722</v>
      </c>
      <c r="L2029" s="444">
        <f t="shared" ca="1" si="119"/>
        <v>-667352345.2301079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-667352345.2301079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-2780634.7717921161</v>
      </c>
      <c r="L2030" s="444">
        <f t="shared" ca="1" si="119"/>
        <v>-670132980.00190008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-670132980.00190008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-2792220.7500079172</v>
      </c>
      <c r="L2031" s="444">
        <f t="shared" ca="1" si="119"/>
        <v>-672925200.75190794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-672925200.75190794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-2803855.0031329496</v>
      </c>
      <c r="L2032" s="444">
        <f t="shared" ca="1" si="119"/>
        <v>-675729055.75504088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-675729055.75504088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-2815537.7323126704</v>
      </c>
      <c r="L2033" s="444">
        <f t="shared" ca="1" si="119"/>
        <v>-678544593.48735356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-678544593.48735356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-2827269.1395306396</v>
      </c>
      <c r="L2034" s="444">
        <f t="shared" ca="1" si="119"/>
        <v>-681371862.62688422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-681371862.62688422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-2839049.4276120174</v>
      </c>
      <c r="L2035" s="444">
        <f t="shared" ca="1" si="119"/>
        <v>-684210912.05449629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-684210912.05449629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-2850878.8002270679</v>
      </c>
      <c r="L2036" s="444">
        <f t="shared" ca="1" si="119"/>
        <v>-687061790.85472333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-687061790.85472333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-2862757.4618946807</v>
      </c>
      <c r="L2037" s="444">
        <f t="shared" ca="1" si="119"/>
        <v>-689924548.31661797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-689924548.31661797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-2874685.6179859079</v>
      </c>
      <c r="L2038" s="444">
        <f t="shared" ca="1" si="119"/>
        <v>-692799233.93460393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-692799233.93460393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-2886663.4747275165</v>
      </c>
      <c r="L2039" s="444">
        <f t="shared" ca="1" si="119"/>
        <v>-695685897.40933144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-695685897.40933144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-2898691.2392055476</v>
      </c>
      <c r="L2040" s="444">
        <f t="shared" ca="1" si="119"/>
        <v>-698584588.64853704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-698584588.64853704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-2910769.1193689043</v>
      </c>
      <c r="L2041" s="444">
        <f t="shared" ca="1" si="119"/>
        <v>-701495357.76790595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-701495357.76790595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-2922897.3240329414</v>
      </c>
      <c r="L2042" s="444">
        <f t="shared" ca="1" si="119"/>
        <v>-704418255.09193885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-704418255.09193885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-2935076.0628830786</v>
      </c>
      <c r="L2043" s="444">
        <f t="shared" ca="1" si="119"/>
        <v>-707353331.15482187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-707353331.15482187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-2947305.5464784242</v>
      </c>
      <c r="L2044" s="444">
        <f t="shared" ca="1" si="119"/>
        <v>-710300636.70130026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-710300636.70130026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-2959585.9862554176</v>
      </c>
      <c r="L2045" s="444">
        <f t="shared" ca="1" si="119"/>
        <v>-713260222.68755567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-713260222.68755567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-2971917.5945314821</v>
      </c>
      <c r="L2046" s="444">
        <f t="shared" ca="1" si="119"/>
        <v>-716232140.28208721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-716232140.28208721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-2984300.5845086966</v>
      </c>
      <c r="L2047" s="444">
        <f t="shared" ca="1" si="119"/>
        <v>-719216440.86659586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-719216440.86659586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-2996735.1702774828</v>
      </c>
      <c r="L2048" s="444">
        <f t="shared" ref="L2048:L2302" ca="1" si="124">I2048-J2048+K2048</f>
        <v>-722213176.03687334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-722213176.03687334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-3009221.5668203058</v>
      </c>
      <c r="L2049" s="444">
        <f t="shared" ca="1" si="124"/>
        <v>-725222397.6036936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-725222397.6036936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-3021759.9900153899</v>
      </c>
      <c r="L2050" s="444">
        <f t="shared" ca="1" si="124"/>
        <v>-728244157.59370899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-728244157.59370899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-3034350.6566404542</v>
      </c>
      <c r="L2051" s="444">
        <f t="shared" ca="1" si="124"/>
        <v>-731278508.2503494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-731278508.2503494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-3046993.7843764559</v>
      </c>
      <c r="L2052" s="444">
        <f t="shared" ca="1" si="124"/>
        <v>-734325502.0347259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-734325502.0347259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-3059689.591811358</v>
      </c>
      <c r="L2053" s="444">
        <f t="shared" ca="1" si="124"/>
        <v>-737385191.6265372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-737385191.6265372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-3072438.2984439051</v>
      </c>
      <c r="L2054" s="444">
        <f t="shared" ca="1" si="124"/>
        <v>-740457629.92498112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-740457629.92498112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-3085240.1246874211</v>
      </c>
      <c r="L2055" s="444">
        <f t="shared" ca="1" si="124"/>
        <v>-743542870.04966855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-743542870.04966855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-3098095.291873619</v>
      </c>
      <c r="L2056" s="444">
        <f t="shared" ca="1" si="124"/>
        <v>-746640965.34154212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-746640965.34154212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-3111004.0222564256</v>
      </c>
      <c r="L2057" s="444">
        <f t="shared" ca="1" si="124"/>
        <v>-749751969.3637985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-749751969.3637985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-3123966.5390158272</v>
      </c>
      <c r="L2058" s="444">
        <f t="shared" ca="1" si="124"/>
        <v>-752875935.90281427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-752875935.90281427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-3136983.066261726</v>
      </c>
      <c r="L2059" s="444">
        <f t="shared" ca="1" si="124"/>
        <v>-756012918.96907604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-756012918.96907604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-3150053.8290378167</v>
      </c>
      <c r="L2060" s="444">
        <f t="shared" ca="1" si="124"/>
        <v>-759162972.79811382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-759162972.79811382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-3163179.0533254743</v>
      </c>
      <c r="L2061" s="444">
        <f t="shared" ca="1" si="124"/>
        <v>-762326151.85143924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-762326151.85143924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-3176358.9660476632</v>
      </c>
      <c r="L2062" s="444">
        <f t="shared" ca="1" si="124"/>
        <v>-765502510.81748688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-765502510.81748688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-3189593.7950728619</v>
      </c>
      <c r="L2063" s="444">
        <f t="shared" ca="1" si="124"/>
        <v>-768692104.6125598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-768692104.6125598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-3202883.769218999</v>
      </c>
      <c r="L2064" s="444">
        <f t="shared" ca="1" si="124"/>
        <v>-771894988.38177884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-771894988.38177884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-3216229.1182574118</v>
      </c>
      <c r="L2065" s="444">
        <f t="shared" ca="1" si="124"/>
        <v>-775111217.50003624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-775111217.50003624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-3229630.0729168179</v>
      </c>
      <c r="L2066" s="444">
        <f t="shared" ca="1" si="124"/>
        <v>-778340847.5729531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-778340847.5729531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-3243086.8648873046</v>
      </c>
      <c r="L2067" s="444">
        <f t="shared" ca="1" si="124"/>
        <v>-781583934.43784046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-781583934.43784046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-3256599.7268243353</v>
      </c>
      <c r="L2068" s="444">
        <f t="shared" ca="1" si="124"/>
        <v>-784840534.16466475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-784840534.16466475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-3270168.8923527696</v>
      </c>
      <c r="L2069" s="444">
        <f t="shared" ca="1" si="124"/>
        <v>-788110703.05701756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-788110703.05701756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-3283794.5960709066</v>
      </c>
      <c r="L2070" s="444">
        <f t="shared" ca="1" si="124"/>
        <v>-791394497.65308845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-791394497.65308845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-3297477.0735545354</v>
      </c>
      <c r="L2071" s="444">
        <f t="shared" ca="1" si="124"/>
        <v>-794691974.72664297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-794691974.72664297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-3311216.5613610125</v>
      </c>
      <c r="L2072" s="444">
        <f t="shared" ca="1" si="124"/>
        <v>-798003191.28800392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-798003191.28800392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-3325013.2970333495</v>
      </c>
      <c r="L2073" s="444">
        <f t="shared" ca="1" si="124"/>
        <v>-801328204.58503723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-801328204.58503723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-3338867.519104322</v>
      </c>
      <c r="L2074" s="444">
        <f t="shared" ca="1" si="124"/>
        <v>-804667072.10414159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-804667072.10414159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-3352779.46710059</v>
      </c>
      <c r="L2075" s="444">
        <f t="shared" ca="1" si="124"/>
        <v>-808019851.57124221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-808019851.57124221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-3366749.3815468424</v>
      </c>
      <c r="L2076" s="444">
        <f t="shared" ca="1" si="124"/>
        <v>-811386600.95278907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-811386600.95278907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-3380777.5039699543</v>
      </c>
      <c r="L2077" s="444">
        <f t="shared" ca="1" si="124"/>
        <v>-814767378.45675898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-814767378.45675898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-3394864.0769031625</v>
      </c>
      <c r="L2078" s="444">
        <f t="shared" ca="1" si="124"/>
        <v>-818162242.53366208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-818162242.53366208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-3409009.3438902586</v>
      </c>
      <c r="L2079" s="444">
        <f t="shared" ca="1" si="124"/>
        <v>-821571251.87755239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-821571251.87755239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-3423213.5494898017</v>
      </c>
      <c r="L2080" s="444">
        <f t="shared" ca="1" si="124"/>
        <v>-824994465.42704225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-824994465.42704225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-3437476.9392793425</v>
      </c>
      <c r="L2081" s="444">
        <f t="shared" ca="1" si="124"/>
        <v>-828431942.36632156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-828431942.36632156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-3451799.7598596732</v>
      </c>
      <c r="L2082" s="444">
        <f t="shared" ca="1" si="124"/>
        <v>-831883742.12618124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-831883742.12618124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-3466182.2588590886</v>
      </c>
      <c r="L2083" s="444">
        <f t="shared" ca="1" si="124"/>
        <v>-835349924.38504028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-835349924.38504028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-3480624.6849376676</v>
      </c>
      <c r="L2084" s="444">
        <f t="shared" ca="1" si="124"/>
        <v>-838830549.069978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-838830549.069978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-3495127.2877915748</v>
      </c>
      <c r="L2085" s="444">
        <f t="shared" ca="1" si="124"/>
        <v>-842325676.35776961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-842325676.35776961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-3509690.318157373</v>
      </c>
      <c r="L2086" s="444">
        <f t="shared" ca="1" si="124"/>
        <v>-845835366.67592692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-845835366.67592692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-3524314.0278163622</v>
      </c>
      <c r="L2087" s="444">
        <f t="shared" ca="1" si="124"/>
        <v>-849359680.70374334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-849359680.70374334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-3538998.6695989305</v>
      </c>
      <c r="L2088" s="444">
        <f t="shared" ca="1" si="124"/>
        <v>-852898679.37334228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-852898679.37334228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-3553744.4973889268</v>
      </c>
      <c r="L2089" s="444">
        <f t="shared" ca="1" si="124"/>
        <v>-856452423.87073123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-856452423.87073123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-3568551.7661280469</v>
      </c>
      <c r="L2090" s="444">
        <f t="shared" ca="1" si="124"/>
        <v>-860020975.6368593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-860020975.6368593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-3583420.7318202471</v>
      </c>
      <c r="L2091" s="444">
        <f t="shared" ca="1" si="124"/>
        <v>-863604396.36867952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-863604396.36867952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-3598351.6515361653</v>
      </c>
      <c r="L2092" s="444">
        <f t="shared" ca="1" si="124"/>
        <v>-867202748.02021563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-867202748.02021563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-3613344.7834175657</v>
      </c>
      <c r="L2093" s="444">
        <f t="shared" ca="1" si="124"/>
        <v>-870816092.80363321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-870816092.80363321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-3628400.3866818054</v>
      </c>
      <c r="L2094" s="444">
        <f t="shared" ca="1" si="124"/>
        <v>-874444493.19031501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-874444493.19031501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-3643518.7216263125</v>
      </c>
      <c r="L2095" s="444">
        <f t="shared" ca="1" si="124"/>
        <v>-878088011.91194129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-878088011.91194129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-3658700.0496330885</v>
      </c>
      <c r="L2096" s="444">
        <f t="shared" ca="1" si="124"/>
        <v>-881746711.96157444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-881746711.96157444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-3673944.6331732264</v>
      </c>
      <c r="L2097" s="444">
        <f t="shared" ca="1" si="124"/>
        <v>-885420656.59474766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-885420656.59474766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-3689252.7358114487</v>
      </c>
      <c r="L2098" s="444">
        <f t="shared" ca="1" si="124"/>
        <v>-889109909.33055913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-889109909.33055913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-3704624.6222106633</v>
      </c>
      <c r="L2099" s="444">
        <f t="shared" ca="1" si="124"/>
        <v>-892814533.95276976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-892814533.95276976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-3720060.5581365405</v>
      </c>
      <c r="L2100" s="444">
        <f t="shared" ca="1" si="124"/>
        <v>-896534594.51090634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-896534594.51090634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-3735560.8104621097</v>
      </c>
      <c r="L2101" s="444">
        <f t="shared" ca="1" si="124"/>
        <v>-900270155.32136846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-900270155.32136846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-3751125.6471723691</v>
      </c>
      <c r="L2102" s="444">
        <f t="shared" ca="1" si="124"/>
        <v>-904021280.96854079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-904021280.96854079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-3766755.33736892</v>
      </c>
      <c r="L2103" s="444">
        <f t="shared" ca="1" si="124"/>
        <v>-907788036.30590975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-907788036.30590975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-3782450.1512746238</v>
      </c>
      <c r="L2104" s="444">
        <f t="shared" ca="1" si="124"/>
        <v>-911570486.45718443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-911570486.45718443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-3798210.360238268</v>
      </c>
      <c r="L2105" s="444">
        <f t="shared" ca="1" si="124"/>
        <v>-915368696.81742275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-915368696.81742275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-3814036.2367392615</v>
      </c>
      <c r="L2106" s="444">
        <f t="shared" ca="1" si="124"/>
        <v>-919182733.05416203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-919182733.05416203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-3829928.0543923415</v>
      </c>
      <c r="L2107" s="444">
        <f t="shared" ca="1" si="124"/>
        <v>-923012661.10855436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-923012661.10855436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-3845886.0879523098</v>
      </c>
      <c r="L2108" s="444">
        <f t="shared" ca="1" si="124"/>
        <v>-926858547.19650662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-926858547.19650662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-3861910.6133187776</v>
      </c>
      <c r="L2109" s="444">
        <f t="shared" ca="1" si="124"/>
        <v>-930720457.80982542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-930720457.80982542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-3878001.9075409397</v>
      </c>
      <c r="L2110" s="444">
        <f t="shared" ca="1" si="124"/>
        <v>-934598459.71736634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-934598459.71736634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-3894160.2488223594</v>
      </c>
      <c r="L2111" s="444">
        <f t="shared" ca="1" si="124"/>
        <v>-938492619.96618867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-938492619.96618867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-3910385.9165257863</v>
      </c>
      <c r="L2112" s="444">
        <f t="shared" ca="1" si="124"/>
        <v>-942403005.88271451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-942403005.88271451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-3926679.1911779772</v>
      </c>
      <c r="L2113" s="444">
        <f t="shared" ca="1" si="124"/>
        <v>-946329685.07389247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-946329685.07389247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-3943040.3544745524</v>
      </c>
      <c r="L2114" s="444">
        <f t="shared" ca="1" si="124"/>
        <v>-950272725.42836702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-950272725.42836702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-3959469.689284862</v>
      </c>
      <c r="L2115" s="444">
        <f t="shared" ca="1" si="124"/>
        <v>-954232195.11765194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-954232195.11765194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-3975967.4796568835</v>
      </c>
      <c r="L2116" s="444">
        <f t="shared" ca="1" si="124"/>
        <v>-958208162.59730887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-958208162.59730887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-3992534.0108221201</v>
      </c>
      <c r="L2117" s="444">
        <f t="shared" ca="1" si="124"/>
        <v>-962200696.60813105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-962200696.60813105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-4009169.5692005455</v>
      </c>
      <c r="L2118" s="444">
        <f t="shared" ca="1" si="124"/>
        <v>-966209866.17733157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-966209866.17733157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-4025874.4424055479</v>
      </c>
      <c r="L2119" s="444">
        <f t="shared" ca="1" si="124"/>
        <v>-970235740.61973715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-970235740.61973715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-4042648.9192489046</v>
      </c>
      <c r="L2120" s="444">
        <f t="shared" ca="1" si="124"/>
        <v>-974278389.53898609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-974278389.53898609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-4059493.2897457755</v>
      </c>
      <c r="L2121" s="444">
        <f t="shared" ca="1" si="124"/>
        <v>-978337882.82873189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-978337882.82873189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-4076407.8451197161</v>
      </c>
      <c r="L2122" s="444">
        <f t="shared" ca="1" si="124"/>
        <v>-982414290.67385161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-982414290.67385161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-4093392.877807715</v>
      </c>
      <c r="L2123" s="444">
        <f t="shared" ca="1" si="124"/>
        <v>-986507683.55165935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-986507683.55165935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-4110448.6814652476</v>
      </c>
      <c r="L2124" s="444">
        <f t="shared" ca="1" si="124"/>
        <v>-990618132.23312461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-990618132.23312461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-4127575.550971352</v>
      </c>
      <c r="L2125" s="444">
        <f t="shared" ca="1" si="124"/>
        <v>-994745707.784096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-994745707.784096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-4144773.7824337333</v>
      </c>
      <c r="L2126" s="444">
        <f t="shared" ca="1" si="124"/>
        <v>-998890481.56652975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-998890481.56652975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-4162043.6731938743</v>
      </c>
      <c r="L2127" s="444">
        <f t="shared" ca="1" si="124"/>
        <v>-1003052525.2397237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-1003052525.2397237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-4179385.5218321825</v>
      </c>
      <c r="L2128" s="444">
        <f t="shared" ca="1" si="124"/>
        <v>-1007231910.7615559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-1007231910.7615559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-4196799.6281731492</v>
      </c>
      <c r="L2129" s="444">
        <f t="shared" ca="1" si="124"/>
        <v>-1011428710.389729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-1011428710.389729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-4214286.2932905378</v>
      </c>
      <c r="L2130" s="444">
        <f t="shared" ca="1" si="124"/>
        <v>-1015642996.6830195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-1015642996.6830195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-4231845.8195125815</v>
      </c>
      <c r="L2131" s="444">
        <f t="shared" ca="1" si="124"/>
        <v>-1019874842.5025321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-1019874842.5025321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-4249478.510427217</v>
      </c>
      <c r="L2132" s="444">
        <f t="shared" ca="1" si="124"/>
        <v>-1024124321.0129594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-1024124321.0129594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-4267184.6708873305</v>
      </c>
      <c r="L2133" s="444">
        <f t="shared" ca="1" si="124"/>
        <v>-1028391505.6838467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-1028391505.6838467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-4284964.6070160279</v>
      </c>
      <c r="L2134" s="444">
        <f t="shared" ca="1" si="124"/>
        <v>-1032676470.2908628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-1032676470.2908628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-4302818.6262119282</v>
      </c>
      <c r="L2135" s="444">
        <f t="shared" ca="1" si="124"/>
        <v>-1036979288.9170747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-1036979288.9170747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-4320747.037154478</v>
      </c>
      <c r="L2136" s="444">
        <f t="shared" ca="1" si="124"/>
        <v>-1041300035.9542291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-1041300035.9542291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-4338750.1498092879</v>
      </c>
      <c r="L2137" s="444">
        <f t="shared" ca="1" si="124"/>
        <v>-1045638786.1040384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-1045638786.1040384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-4356828.2754334928</v>
      </c>
      <c r="L2138" s="444">
        <f t="shared" ca="1" si="124"/>
        <v>-1049995614.3794719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-1049995614.3794719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-4374981.726581133</v>
      </c>
      <c r="L2139" s="444">
        <f t="shared" ca="1" si="124"/>
        <v>-1054370596.106053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-1054370596.106053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-4393210.8171085548</v>
      </c>
      <c r="L2140" s="444">
        <f t="shared" ca="1" si="124"/>
        <v>-1058763806.9231615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-1058763806.9231615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-4411515.86217984</v>
      </c>
      <c r="L2141" s="444">
        <f t="shared" ca="1" si="124"/>
        <v>-1063175322.7853414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-1063175322.7853414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-4429897.1782722557</v>
      </c>
      <c r="L2142" s="444">
        <f t="shared" ca="1" si="124"/>
        <v>-1067605219.9636136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-1067605219.9636136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-4448355.083181723</v>
      </c>
      <c r="L2143" s="444">
        <f t="shared" ca="1" si="124"/>
        <v>-1072053575.0467954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-1072053575.0467954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-4466889.8960283138</v>
      </c>
      <c r="L2144" s="444">
        <f t="shared" ca="1" si="124"/>
        <v>-1076520464.9428236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-1076520464.9428236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-4485501.9372617649</v>
      </c>
      <c r="L2145" s="444">
        <f t="shared" ca="1" si="124"/>
        <v>-1081005966.8800855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-1081005966.8800855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-4504191.5286670225</v>
      </c>
      <c r="L2146" s="444">
        <f t="shared" ca="1" si="124"/>
        <v>-1085510158.4087524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-1085510158.4087524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-4522958.9933698019</v>
      </c>
      <c r="L2147" s="444">
        <f t="shared" ca="1" si="124"/>
        <v>-1090033117.4021223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-1090033117.4021223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-4541804.6558421757</v>
      </c>
      <c r="L2148" s="444">
        <f t="shared" ca="1" si="124"/>
        <v>-1094574922.0579643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-1094574922.0579643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-4560728.8419081848</v>
      </c>
      <c r="L2149" s="444">
        <f t="shared" ca="1" si="124"/>
        <v>-1099135650.8998725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-1099135650.8998725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-4579731.8787494693</v>
      </c>
      <c r="L2150" s="444">
        <f t="shared" ca="1" si="124"/>
        <v>-1103715382.7786219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-1103715382.7786219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-4598814.0949109243</v>
      </c>
      <c r="L2151" s="444">
        <f t="shared" ca="1" si="124"/>
        <v>-1108314196.8735328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-1108314196.8735328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-4617975.8203063868</v>
      </c>
      <c r="L2152" s="444">
        <f t="shared" ca="1" si="124"/>
        <v>-1112932172.6938391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-1112932172.6938391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-4637217.3862243295</v>
      </c>
      <c r="L2153" s="444">
        <f t="shared" ca="1" si="124"/>
        <v>-1117569390.0800633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-1117569390.0800633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-4656539.125333597</v>
      </c>
      <c r="L2154" s="444">
        <f t="shared" ca="1" si="124"/>
        <v>-1122225929.2053969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-1122225929.2053969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-4675941.3716891538</v>
      </c>
      <c r="L2155" s="444">
        <f t="shared" ca="1" si="124"/>
        <v>-1126901870.577086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-1126901870.577086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-4695424.460737858</v>
      </c>
      <c r="L2156" s="444">
        <f t="shared" ca="1" si="124"/>
        <v>-1131597295.0378239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-1131597295.0378239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-4714988.7293242663</v>
      </c>
      <c r="L2157" s="444">
        <f t="shared" ca="1" si="124"/>
        <v>-1136312283.7671483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-1136312283.7671483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-4734634.5156964511</v>
      </c>
      <c r="L2158" s="444">
        <f t="shared" ca="1" si="124"/>
        <v>-1141046918.2828448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-1141046918.2828448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-4754362.159511853</v>
      </c>
      <c r="L2159" s="444">
        <f t="shared" ca="1" si="124"/>
        <v>-1145801280.4423566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-1145801280.4423566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-4774172.0018431526</v>
      </c>
      <c r="L2160" s="444">
        <f t="shared" ca="1" si="124"/>
        <v>-1150575452.4441998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-1150575452.4441998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-4794064.385184166</v>
      </c>
      <c r="L2161" s="444">
        <f t="shared" ca="1" si="124"/>
        <v>-1155369516.8293839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-1155369516.8293839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-4814039.6534557659</v>
      </c>
      <c r="L2162" s="444">
        <f t="shared" ca="1" si="124"/>
        <v>-1160183556.4828396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-1160183556.4828396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-4834098.1520118313</v>
      </c>
      <c r="L2163" s="444">
        <f t="shared" ca="1" si="124"/>
        <v>-1165017654.6348515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-1165017654.6348515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-4854240.2276452146</v>
      </c>
      <c r="L2164" s="444">
        <f t="shared" ca="1" si="124"/>
        <v>-1169871894.8624966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-1169871894.8624966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-4874466.228593736</v>
      </c>
      <c r="L2165" s="444">
        <f t="shared" ca="1" si="124"/>
        <v>-1174746361.0910904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-1174746361.0910904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-4894776.5045462102</v>
      </c>
      <c r="L2166" s="444">
        <f t="shared" ca="1" si="124"/>
        <v>-1179641137.5956366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-1179641137.5956366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-4915171.4066484859</v>
      </c>
      <c r="L2167" s="444">
        <f t="shared" ca="1" si="124"/>
        <v>-1184556309.002285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-1184556309.002285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-4935651.2875095205</v>
      </c>
      <c r="L2168" s="444">
        <f t="shared" ca="1" si="124"/>
        <v>-1189491960.2897944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-1189491960.2897944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-4956216.5012074765</v>
      </c>
      <c r="L2169" s="444">
        <f t="shared" ca="1" si="124"/>
        <v>-1194448176.791002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-1194448176.791002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-4976867.403295842</v>
      </c>
      <c r="L2170" s="444">
        <f t="shared" ca="1" si="124"/>
        <v>-1199425044.1942978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-1199425044.1942978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-4997604.3508095741</v>
      </c>
      <c r="L2171" s="444">
        <f t="shared" ca="1" si="124"/>
        <v>-1204422648.5451074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-1204422648.5451074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-5018427.7022712808</v>
      </c>
      <c r="L2172" s="444">
        <f t="shared" ca="1" si="124"/>
        <v>-1209441076.2473786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-1209441076.2473786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-5039337.8176974105</v>
      </c>
      <c r="L2173" s="444">
        <f t="shared" ca="1" si="124"/>
        <v>-1214480414.0650761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-1214480414.0650761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-5060335.0586044835</v>
      </c>
      <c r="L2174" s="444">
        <f t="shared" ca="1" si="124"/>
        <v>-1219540749.1236806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-1219540749.1236806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-5081419.7880153358</v>
      </c>
      <c r="L2175" s="444">
        <f t="shared" ca="1" si="124"/>
        <v>-1224622168.911696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-1224622168.911696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-5102592.3704653997</v>
      </c>
      <c r="L2176" s="444">
        <f t="shared" ca="1" si="124"/>
        <v>-1229724761.2821615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-1229724761.2821615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-5123853.1720090061</v>
      </c>
      <c r="L2177" s="444">
        <f t="shared" ca="1" si="124"/>
        <v>-1234848614.4541705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-1234848614.4541705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-5145202.5602257103</v>
      </c>
      <c r="L2178" s="444">
        <f t="shared" ca="1" si="124"/>
        <v>-1239993817.0143962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-1239993817.0143962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-5166640.9042266505</v>
      </c>
      <c r="L2179" s="444">
        <f t="shared" ca="1" si="124"/>
        <v>-1245160457.9186227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-1245160457.9186227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-5188168.574660928</v>
      </c>
      <c r="L2180" s="444">
        <f t="shared" ca="1" si="124"/>
        <v>-1250348626.4932837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-1250348626.4932837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-5209785.9437220152</v>
      </c>
      <c r="L2181" s="444">
        <f t="shared" ca="1" si="124"/>
        <v>-1255558412.4370058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-1255558412.4370058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-5231493.3851541905</v>
      </c>
      <c r="L2182" s="444">
        <f t="shared" ca="1" si="124"/>
        <v>-1260789905.82216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-1260789905.82216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-5253291.2742590001</v>
      </c>
      <c r="L2183" s="444">
        <f t="shared" ca="1" si="124"/>
        <v>-1266043197.0964191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-1266043197.0964191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-5275179.9879017463</v>
      </c>
      <c r="L2184" s="444">
        <f t="shared" ca="1" si="124"/>
        <v>-1271318377.0843208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-1271318377.0843208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-5297159.9045180036</v>
      </c>
      <c r="L2185" s="444">
        <f t="shared" ca="1" si="124"/>
        <v>-1276615536.9888387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-1276615536.9888387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-5319231.4041201612</v>
      </c>
      <c r="L2186" s="444">
        <f t="shared" ca="1" si="124"/>
        <v>-1281934768.3929589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-1281934768.3929589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-5341394.8683039956</v>
      </c>
      <c r="L2187" s="444">
        <f t="shared" ca="1" si="124"/>
        <v>-1287276163.2612629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-1287276163.2612629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-5363650.6802552622</v>
      </c>
      <c r="L2188" s="444">
        <f t="shared" ca="1" si="124"/>
        <v>-1292639813.9415181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-1292639813.9415181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-5385999.2247563256</v>
      </c>
      <c r="L2189" s="444">
        <f t="shared" ca="1" si="124"/>
        <v>-1298025813.1662743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-1298025813.1662743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-5408440.8881928092</v>
      </c>
      <c r="L2190" s="444">
        <f t="shared" ca="1" si="124"/>
        <v>-1303434254.0544672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-1303434254.0544672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-5430976.0585602801</v>
      </c>
      <c r="L2191" s="444">
        <f t="shared" ca="1" si="124"/>
        <v>-1308865230.1130276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-1308865230.1130276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-5453605.1254709484</v>
      </c>
      <c r="L2192" s="444">
        <f t="shared" ca="1" si="124"/>
        <v>-1314318835.2384984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-1314318835.2384984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-5476328.4801604105</v>
      </c>
      <c r="L2193" s="444">
        <f t="shared" ca="1" si="124"/>
        <v>-1319795163.7186589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-1319795163.7186589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-5499146.5154944118</v>
      </c>
      <c r="L2194" s="444">
        <f t="shared" ca="1" si="124"/>
        <v>-1325294310.2341533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-1325294310.2341533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-5522059.6259756386</v>
      </c>
      <c r="L2195" s="444">
        <f t="shared" ca="1" si="124"/>
        <v>-1330816369.8601289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-1330816369.8601289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-5545068.2077505365</v>
      </c>
      <c r="L2196" s="444">
        <f t="shared" ca="1" si="124"/>
        <v>-1336361438.0678794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-1336361438.0678794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-5568172.6586161647</v>
      </c>
      <c r="L2197" s="444">
        <f t="shared" ca="1" si="124"/>
        <v>-1341929610.7264955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-1341929610.7264955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-5591373.3780270647</v>
      </c>
      <c r="L2198" s="444">
        <f t="shared" ca="1" si="124"/>
        <v>-1347520984.1045225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-1347520984.1045225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-5614670.7671021773</v>
      </c>
      <c r="L2199" s="444">
        <f t="shared" ca="1" si="124"/>
        <v>-1353135654.8716247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-1353135654.8716247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-5638065.2286317693</v>
      </c>
      <c r="L2200" s="444">
        <f t="shared" ca="1" si="124"/>
        <v>-1358773720.1002564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-1358773720.1002564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-5661557.1670844015</v>
      </c>
      <c r="L2201" s="444">
        <f t="shared" ca="1" si="124"/>
        <v>-1364435277.2673409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-1364435277.2673409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-5685146.9886139203</v>
      </c>
      <c r="L2202" s="444">
        <f t="shared" ca="1" si="124"/>
        <v>-1370120424.2559547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-1370120424.2559547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-5708835.1010664776</v>
      </c>
      <c r="L2203" s="444">
        <f t="shared" ca="1" si="124"/>
        <v>-1375829259.3570213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-1375829259.3570213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-5732621.9139875891</v>
      </c>
      <c r="L2204" s="444">
        <f t="shared" ca="1" si="124"/>
        <v>-1381561881.271009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-1381561881.271009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-5756507.8386292038</v>
      </c>
      <c r="L2205" s="444">
        <f t="shared" ca="1" si="124"/>
        <v>-1387318389.1096382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-1387318389.1096382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-5780493.2879568255</v>
      </c>
      <c r="L2206" s="444">
        <f t="shared" ca="1" si="124"/>
        <v>-1393098882.3975949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-1393098882.3975949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-5804578.6766566457</v>
      </c>
      <c r="L2207" s="444">
        <f t="shared" ca="1" si="124"/>
        <v>-1398903461.0742517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-1398903461.0742517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-5828764.421142715</v>
      </c>
      <c r="L2208" s="444">
        <f t="shared" ca="1" si="124"/>
        <v>-1404732225.4953945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-1404732225.4953945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-5853050.9395641433</v>
      </c>
      <c r="L2209" s="444">
        <f t="shared" ca="1" si="124"/>
        <v>-1410585276.4349587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-1410585276.4349587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-5877438.651812328</v>
      </c>
      <c r="L2210" s="444">
        <f t="shared" ca="1" si="124"/>
        <v>-1416462715.086771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-1416462715.086771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-5901927.9795282129</v>
      </c>
      <c r="L2211" s="444">
        <f t="shared" ca="1" si="124"/>
        <v>-1422364643.0662992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-1422364643.0662992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-5926519.3461095802</v>
      </c>
      <c r="L2212" s="444">
        <f t="shared" ca="1" si="124"/>
        <v>-1428291162.4124088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-1428291162.4124088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-5951213.1767183701</v>
      </c>
      <c r="L2213" s="444">
        <f t="shared" ca="1" si="124"/>
        <v>-1434242375.5891273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-1434242375.5891273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-5976009.8982880302</v>
      </c>
      <c r="L2214" s="444">
        <f t="shared" ca="1" si="124"/>
        <v>-1440218385.4874153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-1440218385.4874153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-6000909.939530897</v>
      </c>
      <c r="L2215" s="444">
        <f t="shared" ca="1" si="124"/>
        <v>-1446219295.4269462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-1446219295.4269462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-6025913.7309456086</v>
      </c>
      <c r="L2216" s="444">
        <f t="shared" ca="1" si="124"/>
        <v>-1452245209.1578918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-1452245209.1578918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-6051021.7048245491</v>
      </c>
      <c r="L2217" s="444">
        <f t="shared" ca="1" si="124"/>
        <v>-1458296230.8627162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-1458296230.8627162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-6076234.2952613179</v>
      </c>
      <c r="L2218" s="444">
        <f t="shared" ca="1" si="124"/>
        <v>-1464372465.1579776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-1464372465.1579776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-6101551.9381582402</v>
      </c>
      <c r="L2219" s="444">
        <f t="shared" ca="1" si="124"/>
        <v>-1470474017.0961359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-1470474017.0961359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-6126975.0712338993</v>
      </c>
      <c r="L2220" s="444">
        <f t="shared" ca="1" si="124"/>
        <v>-1476600992.1673698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-1476600992.1673698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-6152504.1340307072</v>
      </c>
      <c r="L2221" s="444">
        <f t="shared" ca="1" si="124"/>
        <v>-1482753496.3014007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-1482753496.3014007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-6178139.5679225028</v>
      </c>
      <c r="L2222" s="444">
        <f t="shared" ca="1" si="124"/>
        <v>-1488931635.8693233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-1488931635.8693233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-6203881.8161221799</v>
      </c>
      <c r="L2223" s="444">
        <f t="shared" ca="1" si="124"/>
        <v>-1495135517.6854455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-1495135517.6854455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-6229731.3236893564</v>
      </c>
      <c r="L2224" s="444">
        <f t="shared" ca="1" si="124"/>
        <v>-1501365249.009135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-1501365249.009135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-6255688.5375380628</v>
      </c>
      <c r="L2225" s="444">
        <f t="shared" ca="1" si="124"/>
        <v>-1507620937.5466731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-1507620937.5466731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-6281753.9064444713</v>
      </c>
      <c r="L2226" s="444">
        <f t="shared" ca="1" si="124"/>
        <v>-1513902691.4531176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-1513902691.4531176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-6307927.8810546566</v>
      </c>
      <c r="L2227" s="444">
        <f t="shared" ca="1" si="124"/>
        <v>-1520210619.3341722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-1520210619.3341722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-6334210.9138923846</v>
      </c>
      <c r="L2228" s="444">
        <f t="shared" ca="1" si="124"/>
        <v>-1526544830.2480645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-1526544830.2480645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-6360603.4593669353</v>
      </c>
      <c r="L2229" s="444">
        <f t="shared" ca="1" si="124"/>
        <v>-1532905433.7074316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-1532905433.7074316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-6387105.9737809645</v>
      </c>
      <c r="L2230" s="444">
        <f t="shared" ca="1" si="124"/>
        <v>-1539292539.6812124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-1539292539.6812124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-6413718.9153383849</v>
      </c>
      <c r="L2231" s="444">
        <f t="shared" ca="1" si="124"/>
        <v>-1545706258.5965507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-1545706258.5965507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-6440442.7441522945</v>
      </c>
      <c r="L2232" s="444">
        <f t="shared" ca="1" si="124"/>
        <v>-1552146701.340703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-1552146701.340703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-6467277.9222529288</v>
      </c>
      <c r="L2233" s="444">
        <f t="shared" ca="1" si="124"/>
        <v>-1558613979.2629559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-1558613979.2629559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-6494224.9135956494</v>
      </c>
      <c r="L2234" s="444">
        <f t="shared" ca="1" si="124"/>
        <v>-1565108204.1765516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-1565108204.1765516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-6521284.1840689648</v>
      </c>
      <c r="L2235" s="444">
        <f t="shared" ca="1" si="124"/>
        <v>-1571629488.3606205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-1571629488.3606205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-6548456.2015025858</v>
      </c>
      <c r="L2236" s="444">
        <f t="shared" ca="1" si="124"/>
        <v>-1578177944.5621231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-1578177944.5621231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-6575741.435675513</v>
      </c>
      <c r="L2237" s="444">
        <f t="shared" ca="1" si="124"/>
        <v>-1584753685.9977987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-1584753685.9977987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-6603140.3583241608</v>
      </c>
      <c r="L2238" s="444">
        <f t="shared" ca="1" si="124"/>
        <v>-1591356826.3561227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-1591356826.3561227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-6630653.443150511</v>
      </c>
      <c r="L2239" s="444">
        <f t="shared" ca="1" si="124"/>
        <v>-1597987479.7992733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-1597987479.7992733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-6658281.1658303048</v>
      </c>
      <c r="L2240" s="444">
        <f t="shared" ca="1" si="124"/>
        <v>-1604645760.9651036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-1604645760.9651036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-6686024.0040212646</v>
      </c>
      <c r="L2241" s="444">
        <f t="shared" ca="1" si="124"/>
        <v>-1611331784.9691248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-1611331784.9691248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-6713882.4373713536</v>
      </c>
      <c r="L2242" s="444">
        <f t="shared" ca="1" si="124"/>
        <v>-1618045667.406496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-1618045667.406496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-6741856.9475270668</v>
      </c>
      <c r="L2243" s="444">
        <f t="shared" ca="1" si="124"/>
        <v>-1624787524.3540232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-1624787524.3540232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-6769948.0181417633</v>
      </c>
      <c r="L2244" s="444">
        <f t="shared" ca="1" si="124"/>
        <v>-1631557472.372165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-1631557472.372165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-6798156.1348840203</v>
      </c>
      <c r="L2245" s="444">
        <f t="shared" ca="1" si="124"/>
        <v>-1638355628.5070491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-1638355628.5070491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-6826481.7854460375</v>
      </c>
      <c r="L2246" s="444">
        <f t="shared" ca="1" si="124"/>
        <v>-1645182110.292495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-1645182110.292495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-6854925.4595520627</v>
      </c>
      <c r="L2247" s="444">
        <f t="shared" ca="1" si="124"/>
        <v>-1652037035.7520471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-1652037035.7520471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-6883487.6489668628</v>
      </c>
      <c r="L2248" s="444">
        <f t="shared" ca="1" si="124"/>
        <v>-1658920523.4010139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-1658920523.4010139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-6912168.8475042246</v>
      </c>
      <c r="L2249" s="444">
        <f t="shared" ca="1" si="124"/>
        <v>-1665832692.248518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-1665832692.248518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-6940969.5510354917</v>
      </c>
      <c r="L2250" s="444">
        <f t="shared" ca="1" si="124"/>
        <v>-1672773661.7995534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-1672773661.7995534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-6969890.2574981404</v>
      </c>
      <c r="L2251" s="444">
        <f t="shared" ca="1" si="124"/>
        <v>-1679743552.0570514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-1679743552.0570514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-6998931.4669043804</v>
      </c>
      <c r="L2252" s="444">
        <f t="shared" ca="1" si="124"/>
        <v>-1686742483.5239558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-1686742483.5239558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-7028093.6813498158</v>
      </c>
      <c r="L2253" s="444">
        <f t="shared" ca="1" si="124"/>
        <v>-1693770577.2053056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-1693770577.2053056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-7057377.4050221061</v>
      </c>
      <c r="L2254" s="444">
        <f t="shared" ca="1" si="124"/>
        <v>-1700827954.6103277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-1700827954.6103277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-7086783.1442096988</v>
      </c>
      <c r="L2255" s="444">
        <f t="shared" ca="1" si="124"/>
        <v>-1707914737.7545373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-1707914737.7545373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-7116311.4073105725</v>
      </c>
      <c r="L2256" s="444">
        <f t="shared" ca="1" si="124"/>
        <v>-1715031049.1618478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-1715031049.1618478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-7145962.7048410317</v>
      </c>
      <c r="L2257" s="444">
        <f t="shared" ca="1" si="124"/>
        <v>-1722177011.866689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-1722177011.866689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-7175737.5494445376</v>
      </c>
      <c r="L2258" s="444">
        <f t="shared" ca="1" si="124"/>
        <v>-1729352749.4161334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-1729352749.4161334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-7205636.4559005555</v>
      </c>
      <c r="L2259" s="444">
        <f t="shared" ca="1" si="124"/>
        <v>-1736558385.8720341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-1736558385.8720341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-7235659.9411334759</v>
      </c>
      <c r="L2260" s="444">
        <f t="shared" ca="1" si="124"/>
        <v>-1743794045.8131676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-1743794045.8131676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-7265808.524221532</v>
      </c>
      <c r="L2261" s="444">
        <f t="shared" ca="1" si="124"/>
        <v>-1751059854.337389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-1751059854.337389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-7296082.7264057873</v>
      </c>
      <c r="L2262" s="444">
        <f t="shared" ca="1" si="124"/>
        <v>-1758355937.0637949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-1758355937.0637949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-7326483.0710991453</v>
      </c>
      <c r="L2263" s="444">
        <f t="shared" ca="1" si="124"/>
        <v>-1765682420.1348939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-1765682420.1348939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-7357010.0838953918</v>
      </c>
      <c r="L2264" s="444">
        <f t="shared" ca="1" si="124"/>
        <v>-1773039430.2187893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-1773039430.2187893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-7387664.2925782902</v>
      </c>
      <c r="L2265" s="444">
        <f t="shared" ca="1" si="124"/>
        <v>-1780427094.5113676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-1780427094.5113676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-7418446.2271306971</v>
      </c>
      <c r="L2266" s="444">
        <f t="shared" ca="1" si="124"/>
        <v>-1787845540.7384982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-1787845540.7384982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-7449356.4197437428</v>
      </c>
      <c r="L2267" s="444">
        <f t="shared" ca="1" si="124"/>
        <v>-1795294897.158242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-1795294897.158242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-7480395.4048260078</v>
      </c>
      <c r="L2268" s="444">
        <f t="shared" ca="1" si="124"/>
        <v>-1802775292.5630679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-1802775292.5630679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-7511563.7190127838</v>
      </c>
      <c r="L2269" s="444">
        <f t="shared" ca="1" si="124"/>
        <v>-1810286856.2820807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-1810286856.2820807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-7542861.901175336</v>
      </c>
      <c r="L2270" s="444">
        <f t="shared" ca="1" si="124"/>
        <v>-1817829718.1832559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-1817829718.1832559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-7574290.4924302325</v>
      </c>
      <c r="L2271" s="444">
        <f t="shared" ca="1" si="124"/>
        <v>-1825404008.6756861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-1825404008.6756861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-7605850.0361486925</v>
      </c>
      <c r="L2272" s="444">
        <f t="shared" ca="1" si="124"/>
        <v>-1833009858.7118349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-1833009858.7118349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-7637541.0779659776</v>
      </c>
      <c r="L2273" s="444">
        <f t="shared" ca="1" si="124"/>
        <v>-1840647399.7898009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-1840647399.7898009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-7669364.1657908373</v>
      </c>
      <c r="L2274" s="444">
        <f t="shared" ca="1" si="124"/>
        <v>-1848316763.9555917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-1848316763.9555917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-7701319.8498149645</v>
      </c>
      <c r="L2275" s="444">
        <f t="shared" ca="1" si="124"/>
        <v>-1856018083.8054066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-1856018083.8054066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-7733408.6825225269</v>
      </c>
      <c r="L2276" s="444">
        <f t="shared" ca="1" si="124"/>
        <v>-1863751492.4879291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-1863751492.4879291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-7765631.2186997058</v>
      </c>
      <c r="L2277" s="444">
        <f t="shared" ca="1" si="124"/>
        <v>-1871517123.7066288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-1871517123.7066288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-7797988.0154442862</v>
      </c>
      <c r="L2278" s="444">
        <f t="shared" ca="1" si="124"/>
        <v>-1879315111.7220731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-1879315111.7220731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-7830479.632175304</v>
      </c>
      <c r="L2279" s="444">
        <f t="shared" ca="1" si="124"/>
        <v>-1887145591.3542483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-1887145591.3542483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-7863106.6306427009</v>
      </c>
      <c r="L2280" s="444">
        <f t="shared" ca="1" si="124"/>
        <v>-1895008697.9848909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-1895008697.9848909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-7895869.5749370446</v>
      </c>
      <c r="L2281" s="444">
        <f t="shared" ca="1" si="124"/>
        <v>-1902904567.559828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-1902904567.559828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-7928769.0314992825</v>
      </c>
      <c r="L2282" s="444">
        <f t="shared" ca="1" si="124"/>
        <v>-1910833336.5913274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-1910833336.5913274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-7961805.5691305306</v>
      </c>
      <c r="L2283" s="444">
        <f t="shared" ca="1" si="124"/>
        <v>-1918795142.1604578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-1918795142.1604578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-7994979.759001907</v>
      </c>
      <c r="L2284" s="444">
        <f t="shared" ca="1" si="124"/>
        <v>-1926790121.9194598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-1926790121.9194598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-8028292.1746644164</v>
      </c>
      <c r="L2285" s="444">
        <f t="shared" ca="1" si="124"/>
        <v>-1934818414.0941243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-1934818414.0941243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-8061743.3920588512</v>
      </c>
      <c r="L2286" s="444">
        <f t="shared" ca="1" si="124"/>
        <v>-1942880157.4861832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-1942880157.4861832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-8095333.9895257624</v>
      </c>
      <c r="L2287" s="444">
        <f t="shared" ca="1" si="124"/>
        <v>-1950975491.475709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-1950975491.475709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-8129064.5478154533</v>
      </c>
      <c r="L2288" s="444">
        <f t="shared" ca="1" si="124"/>
        <v>-1959104556.0235245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-1959104556.0235245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-8162935.6500980174</v>
      </c>
      <c r="L2289" s="444">
        <f t="shared" ca="1" si="124"/>
        <v>-1967267491.6736226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-1967267491.6736226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-8196947.8819734277</v>
      </c>
      <c r="L2290" s="444">
        <f t="shared" ca="1" si="124"/>
        <v>-1975464439.5555961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-1975464439.5555961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-8231101.8314816505</v>
      </c>
      <c r="L2291" s="444">
        <f t="shared" ca="1" si="124"/>
        <v>-1983695541.3870778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-1983695541.3870778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-8265398.0891128238</v>
      </c>
      <c r="L2292" s="444">
        <f t="shared" ca="1" si="124"/>
        <v>-1991960939.4761906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-1991960939.4761906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-8299837.2478174604</v>
      </c>
      <c r="L2293" s="444">
        <f t="shared" ca="1" si="124"/>
        <v>-2000260776.7240081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-2000260776.7240081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-8334419.9030167004</v>
      </c>
      <c r="L2294" s="444">
        <f t="shared" ca="1" si="124"/>
        <v>-2008595196.6270249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-2008595196.6270249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-8369146.6526126033</v>
      </c>
      <c r="L2295" s="444">
        <f t="shared" ca="1" si="124"/>
        <v>-2016964343.2796376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-2016964343.2796376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-8404018.0969984904</v>
      </c>
      <c r="L2296" s="444">
        <f t="shared" ca="1" si="124"/>
        <v>-2025368361.376636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-2025368361.376636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-8439034.8390693162</v>
      </c>
      <c r="L2297" s="444">
        <f t="shared" ca="1" si="124"/>
        <v>-2033807396.2157054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-2033807396.2157054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-8474197.4842321072</v>
      </c>
      <c r="L2298" s="444">
        <f t="shared" ca="1" si="124"/>
        <v>-2042281593.6999376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-2042281593.6999376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-8509506.6404164061</v>
      </c>
      <c r="L2299" s="444">
        <f t="shared" ca="1" si="124"/>
        <v>-2050791100.340354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-2050791100.340354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-8544962.9180848077</v>
      </c>
      <c r="L2300" s="444">
        <f t="shared" ca="1" si="124"/>
        <v>-2059336063.2584388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-2059336063.2584388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-8580566.9302434959</v>
      </c>
      <c r="L2301" s="444">
        <f t="shared" ca="1" si="124"/>
        <v>-2067916630.1886823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-2067916630.1886823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-8616319.292452842</v>
      </c>
      <c r="L2302" s="444">
        <f t="shared" ca="1" si="124"/>
        <v>-2076532949.4811351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-2076532949.4811351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-8652220.6228380613</v>
      </c>
      <c r="L2303" s="444">
        <f t="shared" ref="L2303:L2557" ca="1" si="129">I2303-J2303+K2303</f>
        <v>-2085185170.1039732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-2085185170.1039732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-8688271.5420998875</v>
      </c>
      <c r="L2304" s="444">
        <f t="shared" ca="1" si="129"/>
        <v>-2093873441.6460731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-2093873441.6460731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-8724472.6735253036</v>
      </c>
      <c r="L2305" s="444">
        <f t="shared" ca="1" si="129"/>
        <v>-2102597914.3195984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-2102597914.3195984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-8760824.6429983266</v>
      </c>
      <c r="L2306" s="444">
        <f t="shared" ca="1" si="129"/>
        <v>-2111358738.9625967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-2111358738.9625967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-8797328.07901082</v>
      </c>
      <c r="L2307" s="444">
        <f t="shared" ca="1" si="129"/>
        <v>-2120156067.0416074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-2120156067.0416074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-8833983.6126733646</v>
      </c>
      <c r="L2308" s="444">
        <f t="shared" ca="1" si="129"/>
        <v>-2128990050.6542807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-2128990050.6542807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-8870791.8777261693</v>
      </c>
      <c r="L2309" s="444">
        <f t="shared" ca="1" si="129"/>
        <v>-2137860842.5320067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-2137860842.5320067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-8907753.5105500277</v>
      </c>
      <c r="L2310" s="444">
        <f t="shared" ca="1" si="129"/>
        <v>-2146768596.0425568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-2146768596.0425568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-8944869.1501773186</v>
      </c>
      <c r="L2311" s="444">
        <f t="shared" ca="1" si="129"/>
        <v>-2155713465.1927342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-2155713465.1927342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-8982139.438303059</v>
      </c>
      <c r="L2312" s="444">
        <f t="shared" ca="1" si="129"/>
        <v>-2164695604.6310372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-2164695604.6310372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-9019565.0192959886</v>
      </c>
      <c r="L2313" s="444">
        <f t="shared" ca="1" si="129"/>
        <v>-2173715169.6503334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-2173715169.6503334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-9057146.5402097218</v>
      </c>
      <c r="L2314" s="444">
        <f t="shared" ca="1" si="129"/>
        <v>-2182772316.1905432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-2182772316.1905432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-9094884.6507939305</v>
      </c>
      <c r="L2315" s="444">
        <f t="shared" ca="1" si="129"/>
        <v>-2191867200.8413372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-2191867200.8413372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-9132780.0035055708</v>
      </c>
      <c r="L2316" s="444">
        <f t="shared" ca="1" si="129"/>
        <v>-2200999980.8448429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-2200999980.8448429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-9170833.2535201795</v>
      </c>
      <c r="L2317" s="444">
        <f t="shared" ca="1" si="129"/>
        <v>-2210170814.0983629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-2210170814.0983629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-9209045.0587431788</v>
      </c>
      <c r="L2318" s="444">
        <f t="shared" ca="1" si="129"/>
        <v>-2219379859.1571059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-2219379859.1571059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-9247416.0798212737</v>
      </c>
      <c r="L2319" s="444">
        <f t="shared" ca="1" si="129"/>
        <v>-2228627275.236927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-2228627275.236927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-9285946.9801538624</v>
      </c>
      <c r="L2320" s="444">
        <f t="shared" ca="1" si="129"/>
        <v>-2237913222.2170811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-2237913222.2170811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-9324638.425904505</v>
      </c>
      <c r="L2321" s="444">
        <f t="shared" ca="1" si="129"/>
        <v>-2247237860.6429853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-2247237860.6429853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-9363491.0860124379</v>
      </c>
      <c r="L2322" s="444">
        <f t="shared" ca="1" si="129"/>
        <v>-2256601351.7289977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-2256601351.7289977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-9402505.6322041564</v>
      </c>
      <c r="L2323" s="444">
        <f t="shared" ca="1" si="129"/>
        <v>-2266003857.3612018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-2266003857.3612018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-9441682.7390050068</v>
      </c>
      <c r="L2324" s="444">
        <f t="shared" ca="1" si="129"/>
        <v>-2275445540.1002069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-2275445540.1002069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-9481023.0837508626</v>
      </c>
      <c r="L2325" s="444">
        <f t="shared" ca="1" si="129"/>
        <v>-2284926563.1839576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-2284926563.1839576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-9520527.3465998229</v>
      </c>
      <c r="L2326" s="444">
        <f t="shared" ca="1" si="129"/>
        <v>-2294447090.5305576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-2294447090.5305576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-9560196.2105439901</v>
      </c>
      <c r="L2327" s="444">
        <f t="shared" ca="1" si="129"/>
        <v>-2304007286.7411017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-2304007286.7411017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-9600030.3614212573</v>
      </c>
      <c r="L2328" s="444">
        <f t="shared" ca="1" si="129"/>
        <v>-2313607317.1025229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-2313607317.1025229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-9640030.4879271779</v>
      </c>
      <c r="L2329" s="444">
        <f t="shared" ca="1" si="129"/>
        <v>-2323247347.5904498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-2323247347.5904498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-9680197.2816268746</v>
      </c>
      <c r="L2330" s="444">
        <f t="shared" ca="1" si="129"/>
        <v>-2332927544.8720765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-2332927544.8720765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-9720531.4369669855</v>
      </c>
      <c r="L2331" s="444">
        <f t="shared" ca="1" si="129"/>
        <v>-2342648076.3090434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-2342648076.3090434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-9761033.6512876805</v>
      </c>
      <c r="L2332" s="444">
        <f t="shared" ca="1" si="129"/>
        <v>-2352409109.960331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-2352409109.960331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-9801704.6248347126</v>
      </c>
      <c r="L2333" s="444">
        <f t="shared" ca="1" si="129"/>
        <v>-2362210814.5851655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-2362210814.5851655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-9842545.060771523</v>
      </c>
      <c r="L2334" s="444">
        <f t="shared" ca="1" si="129"/>
        <v>-2372053359.645937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-2372053359.645937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-9883555.6651914045</v>
      </c>
      <c r="L2335" s="444">
        <f t="shared" ca="1" si="129"/>
        <v>-2381936915.3111281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-2381936915.3111281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-9924737.1471296996</v>
      </c>
      <c r="L2336" s="444">
        <f t="shared" ca="1" si="129"/>
        <v>-2391861652.4582577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-2391861652.4582577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-9966090.2185760736</v>
      </c>
      <c r="L2337" s="444">
        <f t="shared" ca="1" si="129"/>
        <v>-2401827742.6768336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-2401827742.6768336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-10007615.594486807</v>
      </c>
      <c r="L2338" s="444">
        <f t="shared" ca="1" si="129"/>
        <v>-2411835358.2713203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-2411835358.2713203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-10049313.992797168</v>
      </c>
      <c r="L2339" s="444">
        <f t="shared" ca="1" si="129"/>
        <v>-2421884672.2641177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-2421884672.2641177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-10091186.134433825</v>
      </c>
      <c r="L2340" s="444">
        <f t="shared" ca="1" si="129"/>
        <v>-2431975858.3985515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-2431975858.3985515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-10133232.743327297</v>
      </c>
      <c r="L2341" s="444">
        <f t="shared" ca="1" si="129"/>
        <v>-2442109091.1418786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-2442109091.1418786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-10175454.546424493</v>
      </c>
      <c r="L2342" s="444">
        <f t="shared" ca="1" si="129"/>
        <v>-2452284545.688303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-2452284545.688303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-10217852.273701262</v>
      </c>
      <c r="L2343" s="444">
        <f t="shared" ca="1" si="129"/>
        <v>-2462502397.9620042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-2462502397.9620042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-10260426.658175018</v>
      </c>
      <c r="L2344" s="444">
        <f t="shared" ca="1" si="129"/>
        <v>-2472762824.6201792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-2472762824.6201792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-10303178.435917413</v>
      </c>
      <c r="L2345" s="444">
        <f t="shared" ca="1" si="129"/>
        <v>-2483066003.0560966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-2483066003.0560966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-10346108.346067069</v>
      </c>
      <c r="L2346" s="444">
        <f t="shared" ca="1" si="129"/>
        <v>-2493412111.4021635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-2493412111.4021635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-10389217.130842349</v>
      </c>
      <c r="L2347" s="444">
        <f t="shared" ca="1" si="129"/>
        <v>-2503801328.5330057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-2503801328.5330057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-10432505.535554191</v>
      </c>
      <c r="L2348" s="444">
        <f t="shared" ca="1" si="129"/>
        <v>-2514233834.0685601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-2514233834.0685601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-10475974.308619</v>
      </c>
      <c r="L2349" s="444">
        <f t="shared" ca="1" si="129"/>
        <v>-2524709808.3771791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-2524709808.3771791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-10519624.20157158</v>
      </c>
      <c r="L2350" s="444">
        <f t="shared" ca="1" si="129"/>
        <v>-2535229432.5787506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-2535229432.5787506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-10563455.969078127</v>
      </c>
      <c r="L2351" s="444">
        <f t="shared" ca="1" si="129"/>
        <v>-2545792888.5478287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-2545792888.5478287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-10607470.368949287</v>
      </c>
      <c r="L2352" s="444">
        <f t="shared" ca="1" si="129"/>
        <v>-2556400358.9167781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-2556400358.9167781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-10651668.162153242</v>
      </c>
      <c r="L2353" s="444">
        <f t="shared" ca="1" si="129"/>
        <v>-2567052027.0789313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-2567052027.0789313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-10696050.112828881</v>
      </c>
      <c r="L2354" s="444">
        <f t="shared" ca="1" si="129"/>
        <v>-2577748077.1917601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-2577748077.1917601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-10740616.988299001</v>
      </c>
      <c r="L2355" s="444">
        <f t="shared" ca="1" si="129"/>
        <v>-2588488694.180059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-2588488694.180059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-10785369.559083579</v>
      </c>
      <c r="L2356" s="444">
        <f t="shared" ca="1" si="129"/>
        <v>-2599274063.7391424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-2599274063.7391424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-10830308.598913094</v>
      </c>
      <c r="L2357" s="444">
        <f t="shared" ca="1" si="129"/>
        <v>-2610104372.3380556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-2610104372.3380556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-10875434.884741899</v>
      </c>
      <c r="L2358" s="444">
        <f t="shared" ca="1" si="129"/>
        <v>-2620979807.2227974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-2620979807.2227974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-10920749.196761657</v>
      </c>
      <c r="L2359" s="444">
        <f t="shared" ca="1" si="129"/>
        <v>-2631900556.419559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-2631900556.419559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-10966252.31841483</v>
      </c>
      <c r="L2360" s="444">
        <f t="shared" ca="1" si="129"/>
        <v>-2642866808.7379737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-2642866808.7379737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-11011945.036408223</v>
      </c>
      <c r="L2361" s="444">
        <f t="shared" ca="1" si="129"/>
        <v>-2653878753.7743821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-2653878753.7743821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-11057828.140726592</v>
      </c>
      <c r="L2362" s="444">
        <f t="shared" ca="1" si="129"/>
        <v>-2664936581.9151087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-2664936581.9151087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-11103902.424646286</v>
      </c>
      <c r="L2363" s="444">
        <f t="shared" ca="1" si="129"/>
        <v>-2676040484.3397551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-2676040484.3397551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-11150168.684748979</v>
      </c>
      <c r="L2364" s="444">
        <f t="shared" ca="1" si="129"/>
        <v>-2687190653.0245042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-2687190653.0245042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-11196627.720935434</v>
      </c>
      <c r="L2365" s="444">
        <f t="shared" ca="1" si="129"/>
        <v>-2698387280.7454395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-2698387280.7454395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-11243280.336439332</v>
      </c>
      <c r="L2366" s="444">
        <f t="shared" ca="1" si="129"/>
        <v>-2709630561.0818787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-2709630561.0818787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-11290127.337841161</v>
      </c>
      <c r="L2367" s="444">
        <f t="shared" ca="1" si="129"/>
        <v>-2720920688.4197197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-2720920688.4197197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-11337169.535082165</v>
      </c>
      <c r="L2368" s="444">
        <f t="shared" ca="1" si="129"/>
        <v>-2732257857.954802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-2732257857.954802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-11384407.741478343</v>
      </c>
      <c r="L2369" s="444">
        <f t="shared" ca="1" si="129"/>
        <v>-2743642265.6962805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-2743642265.6962805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-11431842.773734502</v>
      </c>
      <c r="L2370" s="444">
        <f t="shared" ca="1" si="129"/>
        <v>-2755074108.470015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-2755074108.470015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-11479475.451958396</v>
      </c>
      <c r="L2371" s="444">
        <f t="shared" ca="1" si="129"/>
        <v>-2766553583.9219732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-2766553583.9219732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-11527306.599674888</v>
      </c>
      <c r="L2372" s="444">
        <f t="shared" ca="1" si="129"/>
        <v>-2778080890.5216479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-2778080890.5216479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-11575337.0438402</v>
      </c>
      <c r="L2373" s="444">
        <f t="shared" ca="1" si="129"/>
        <v>-2789656227.5654883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-2789656227.5654883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-11623567.614856202</v>
      </c>
      <c r="L2374" s="444">
        <f t="shared" ca="1" si="129"/>
        <v>-2801279795.1803446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-2801279795.1803446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-11671999.14658477</v>
      </c>
      <c r="L2375" s="444">
        <f t="shared" ca="1" si="129"/>
        <v>-2812951794.3269296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-2812951794.3269296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-11720632.476362206</v>
      </c>
      <c r="L2376" s="444">
        <f t="shared" ca="1" si="129"/>
        <v>-2824672426.8032918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-2824672426.8032918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-11769468.445013715</v>
      </c>
      <c r="L2377" s="444">
        <f t="shared" ca="1" si="129"/>
        <v>-2836441895.2483053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-2836441895.2483053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-11818507.896867938</v>
      </c>
      <c r="L2378" s="444">
        <f t="shared" ca="1" si="129"/>
        <v>-2848260403.1451731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-2848260403.1451731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-11867751.679771554</v>
      </c>
      <c r="L2379" s="444">
        <f t="shared" ca="1" si="129"/>
        <v>-2860128154.8249445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-2860128154.8249445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-11917200.645103935</v>
      </c>
      <c r="L2380" s="444">
        <f t="shared" ca="1" si="129"/>
        <v>-2872045355.4700484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-2872045355.4700484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-11966855.647791868</v>
      </c>
      <c r="L2381" s="444">
        <f t="shared" ca="1" si="129"/>
        <v>-2884012211.1178403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-2884012211.1178403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-12016717.546324335</v>
      </c>
      <c r="L2382" s="444">
        <f t="shared" ca="1" si="129"/>
        <v>-2896028928.6641645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-2896028928.6641645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-12066787.202767352</v>
      </c>
      <c r="L2383" s="444">
        <f t="shared" ca="1" si="129"/>
        <v>-2908095715.8669319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-2908095715.8669319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-12117065.482778883</v>
      </c>
      <c r="L2384" s="444">
        <f t="shared" ca="1" si="129"/>
        <v>-2920212781.3497109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-2920212781.3497109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-12167553.255623795</v>
      </c>
      <c r="L2385" s="444">
        <f t="shared" ca="1" si="129"/>
        <v>-2932380334.6053348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-2932380334.6053348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-12218251.394188894</v>
      </c>
      <c r="L2386" s="444">
        <f t="shared" ca="1" si="129"/>
        <v>-2944598585.9995236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-2944598585.9995236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-12269160.774998015</v>
      </c>
      <c r="L2387" s="444">
        <f t="shared" ca="1" si="129"/>
        <v>-2956867746.7745218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-2956867746.7745218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-12320282.278227175</v>
      </c>
      <c r="L2388" s="444">
        <f t="shared" ca="1" si="129"/>
        <v>-2969188029.0527492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-2969188029.0527492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-12371616.787719788</v>
      </c>
      <c r="L2389" s="444">
        <f t="shared" ca="1" si="129"/>
        <v>-2981559645.8404689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-2981559645.8404689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-12423165.191001954</v>
      </c>
      <c r="L2390" s="444">
        <f t="shared" ca="1" si="129"/>
        <v>-2993982811.0314708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-2993982811.0314708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-12474928.379297795</v>
      </c>
      <c r="L2391" s="444">
        <f t="shared" ca="1" si="129"/>
        <v>-3006457739.4107685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-3006457739.4107685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-12526907.247544868</v>
      </c>
      <c r="L2392" s="444">
        <f t="shared" ca="1" si="129"/>
        <v>-3018984646.6583133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-3018984646.6583133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-12579102.694409639</v>
      </c>
      <c r="L2393" s="444">
        <f t="shared" ca="1" si="129"/>
        <v>-3031563749.3527231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-3031563749.3527231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-12631515.622303013</v>
      </c>
      <c r="L2394" s="444">
        <f t="shared" ca="1" si="129"/>
        <v>-3044195264.9750261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-3044195264.9750261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-12684146.937395941</v>
      </c>
      <c r="L2395" s="444">
        <f t="shared" ca="1" si="129"/>
        <v>-3056879411.9124222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-3056879411.9124222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-12736997.549635092</v>
      </c>
      <c r="L2396" s="444">
        <f t="shared" ca="1" si="129"/>
        <v>-3069616409.4620571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-3069616409.4620571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-12790068.372758571</v>
      </c>
      <c r="L2397" s="444">
        <f t="shared" ca="1" si="129"/>
        <v>-3082406477.8348155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-3082406477.8348155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-12843360.324311731</v>
      </c>
      <c r="L2398" s="444">
        <f t="shared" ca="1" si="129"/>
        <v>-3095249838.1591272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-3095249838.1591272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-12896874.32566303</v>
      </c>
      <c r="L2399" s="444">
        <f t="shared" ca="1" si="129"/>
        <v>-3108146712.4847903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-3108146712.4847903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-12950611.302019959</v>
      </c>
      <c r="L2400" s="444">
        <f t="shared" ca="1" si="129"/>
        <v>-3121097323.7868104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-3121097323.7868104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-13004572.182445044</v>
      </c>
      <c r="L2401" s="444">
        <f t="shared" ca="1" si="129"/>
        <v>-3134101895.9692554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-3134101895.9692554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-13058757.899871897</v>
      </c>
      <c r="L2402" s="444">
        <f t="shared" ca="1" si="129"/>
        <v>-3147160653.8691273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-3147160653.8691273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-13113169.391121363</v>
      </c>
      <c r="L2403" s="444">
        <f t="shared" ca="1" si="129"/>
        <v>-3160273823.2602487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-3160273823.2602487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-13167807.596917702</v>
      </c>
      <c r="L2404" s="444">
        <f t="shared" ca="1" si="129"/>
        <v>-3173441630.8571663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-3173441630.8571663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-13222673.461904859</v>
      </c>
      <c r="L2405" s="444">
        <f t="shared" ca="1" si="129"/>
        <v>-3186664304.3190713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-3186664304.3190713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-13277767.934662797</v>
      </c>
      <c r="L2406" s="444">
        <f t="shared" ca="1" si="129"/>
        <v>-3199942072.2537341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-3199942072.2537341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-13333091.967723891</v>
      </c>
      <c r="L2407" s="444">
        <f t="shared" ca="1" si="129"/>
        <v>-3213275164.221458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-3213275164.221458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-13388646.517589409</v>
      </c>
      <c r="L2408" s="444">
        <f t="shared" ca="1" si="129"/>
        <v>-3226663810.7390475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-3226663810.7390475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-13444432.544746032</v>
      </c>
      <c r="L2409" s="444">
        <f t="shared" ca="1" si="129"/>
        <v>-3240108243.2837934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-3240108243.2837934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-13500451.013682472</v>
      </c>
      <c r="L2410" s="444">
        <f t="shared" ca="1" si="129"/>
        <v>-3253608694.2974758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-3253608694.2974758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-13556702.89290615</v>
      </c>
      <c r="L2411" s="444">
        <f t="shared" ca="1" si="129"/>
        <v>-3267165397.190382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-3267165397.190382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-13613189.154959925</v>
      </c>
      <c r="L2412" s="444">
        <f t="shared" ca="1" si="129"/>
        <v>-3280778586.3453422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-3280778586.3453422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-13669910.776438925</v>
      </c>
      <c r="L2413" s="444">
        <f t="shared" ca="1" si="129"/>
        <v>-3294448497.1217809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-3294448497.1217809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-13726868.738007421</v>
      </c>
      <c r="L2414" s="444">
        <f t="shared" ca="1" si="129"/>
        <v>-3308175365.8597884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-3308175365.8597884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-13784064.024415785</v>
      </c>
      <c r="L2415" s="444">
        <f t="shared" ca="1" si="129"/>
        <v>-3321959429.8842044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-3321959429.8842044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-13841497.624517517</v>
      </c>
      <c r="L2416" s="444">
        <f t="shared" ca="1" si="129"/>
        <v>-3335800927.5087218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-3335800927.5087218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-13899170.53128634</v>
      </c>
      <c r="L2417" s="444">
        <f t="shared" ca="1" si="129"/>
        <v>-3349700098.0400081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-3349700098.0400081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-13957083.741833366</v>
      </c>
      <c r="L2418" s="444">
        <f t="shared" ca="1" si="129"/>
        <v>-3363657181.7818413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-3363657181.7818413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-14015238.257424338</v>
      </c>
      <c r="L2419" s="444">
        <f t="shared" ca="1" si="129"/>
        <v>-3377672420.0392656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-3377672420.0392656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-14073635.083496939</v>
      </c>
      <c r="L2420" s="444">
        <f t="shared" ca="1" si="129"/>
        <v>-3391746055.1227627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-3391746055.1227627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-14132275.22967818</v>
      </c>
      <c r="L2421" s="444">
        <f t="shared" ca="1" si="129"/>
        <v>-3405878330.3524408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-3405878330.3524408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-14191159.709801836</v>
      </c>
      <c r="L2422" s="444">
        <f t="shared" ca="1" si="129"/>
        <v>-3420069490.0622425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-3420069490.0622425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-14250289.541926008</v>
      </c>
      <c r="L2423" s="444">
        <f t="shared" ca="1" si="129"/>
        <v>-3434319779.6041684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-3434319779.6041684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-14309665.748350702</v>
      </c>
      <c r="L2424" s="444">
        <f t="shared" ca="1" si="129"/>
        <v>-3448629445.352519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-3448629445.352519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-14369289.355635496</v>
      </c>
      <c r="L2425" s="444">
        <f t="shared" ca="1" si="129"/>
        <v>-3462998734.7081547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-3462998734.7081547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-14429161.394617312</v>
      </c>
      <c r="L2426" s="444">
        <f t="shared" ca="1" si="129"/>
        <v>-3477427896.1027718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-3477427896.1027718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-14489282.900428215</v>
      </c>
      <c r="L2427" s="444">
        <f t="shared" ca="1" si="129"/>
        <v>-3491917179.0032001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-3491917179.0032001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-14549654.912513332</v>
      </c>
      <c r="L2428" s="444">
        <f t="shared" ca="1" si="129"/>
        <v>-3506466833.9157133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-3506466833.9157133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-14610278.474648805</v>
      </c>
      <c r="L2429" s="444">
        <f t="shared" ca="1" si="129"/>
        <v>-3521077112.3903623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-3521077112.3903623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-14671154.634959845</v>
      </c>
      <c r="L2430" s="444">
        <f t="shared" ca="1" si="129"/>
        <v>-3535748267.025322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-3535748267.025322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-14732284.445938841</v>
      </c>
      <c r="L2431" s="444">
        <f t="shared" ca="1" si="129"/>
        <v>-3550480551.471261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-3550480551.471261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-14793668.964463586</v>
      </c>
      <c r="L2432" s="444">
        <f t="shared" ca="1" si="129"/>
        <v>-3565274220.4357247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-3565274220.4357247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-14855309.25181552</v>
      </c>
      <c r="L2433" s="444">
        <f t="shared" ca="1" si="129"/>
        <v>-3580129529.6875401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-3580129529.6875401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-14917206.373698082</v>
      </c>
      <c r="L2434" s="444">
        <f t="shared" ca="1" si="129"/>
        <v>-3595046736.0612383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-3595046736.0612383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-14979361.400255159</v>
      </c>
      <c r="L2435" s="444">
        <f t="shared" ca="1" si="129"/>
        <v>-3610026097.4614935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-3610026097.4614935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-15041775.406089557</v>
      </c>
      <c r="L2436" s="444">
        <f t="shared" ca="1" si="129"/>
        <v>-3625067872.8675833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-3625067872.8675833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-15104449.470281595</v>
      </c>
      <c r="L2437" s="444">
        <f t="shared" ca="1" si="129"/>
        <v>-3640172322.3378649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-3640172322.3378649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-15167384.676407769</v>
      </c>
      <c r="L2438" s="444">
        <f t="shared" ca="1" si="129"/>
        <v>-3655339707.0142727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-3655339707.0142727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-15230582.112559468</v>
      </c>
      <c r="L2439" s="444">
        <f t="shared" ca="1" si="129"/>
        <v>-3670570289.126832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-3670570289.126832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-15294042.871361801</v>
      </c>
      <c r="L2440" s="444">
        <f t="shared" ca="1" si="129"/>
        <v>-3685864331.9981937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-3685864331.9981937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-15357768.049992474</v>
      </c>
      <c r="L2441" s="444">
        <f t="shared" ca="1" si="129"/>
        <v>-3701222100.0481863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-3701222100.0481863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-15421758.750200776</v>
      </c>
      <c r="L2442" s="444">
        <f t="shared" ca="1" si="129"/>
        <v>-3716643858.7983871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-3716643858.7983871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-15486016.078326613</v>
      </c>
      <c r="L2443" s="444">
        <f t="shared" ca="1" si="129"/>
        <v>-3732129874.8767138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-3732129874.8767138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-15550541.145319641</v>
      </c>
      <c r="L2444" s="444">
        <f t="shared" ca="1" si="129"/>
        <v>-3747680416.0220332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-3747680416.0220332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-15615335.066758471</v>
      </c>
      <c r="L2445" s="444">
        <f t="shared" ca="1" si="129"/>
        <v>-3763295751.0887918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-3763295751.0887918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-15680398.962869966</v>
      </c>
      <c r="L2446" s="444">
        <f t="shared" ca="1" si="129"/>
        <v>-3778976150.051662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-3778976150.051662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-15745733.958548591</v>
      </c>
      <c r="L2447" s="444">
        <f t="shared" ca="1" si="129"/>
        <v>-3794721884.0102105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-3794721884.0102105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-15811341.183375876</v>
      </c>
      <c r="L2448" s="444">
        <f t="shared" ca="1" si="129"/>
        <v>-3810533225.1935863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-3810533225.1935863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-15877221.771639941</v>
      </c>
      <c r="L2449" s="444">
        <f t="shared" ca="1" si="129"/>
        <v>-3826410446.9652262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-3826410446.9652262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-15943376.862355109</v>
      </c>
      <c r="L2450" s="444">
        <f t="shared" ca="1" si="129"/>
        <v>-3842353823.8275814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-3842353823.8275814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-16009807.599281589</v>
      </c>
      <c r="L2451" s="444">
        <f t="shared" ca="1" si="129"/>
        <v>-3858363631.4268632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-3858363631.4268632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-16076515.130945263</v>
      </c>
      <c r="L2452" s="444">
        <f t="shared" ca="1" si="129"/>
        <v>-3874440146.5578084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-3874440146.5578084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-16143500.610657535</v>
      </c>
      <c r="L2453" s="444">
        <f t="shared" ca="1" si="129"/>
        <v>-3890583647.1684661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-3890583647.1684661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-16210765.196535274</v>
      </c>
      <c r="L2454" s="444">
        <f t="shared" ca="1" si="129"/>
        <v>-3906794412.3650012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-3906794412.3650012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-16278310.051520837</v>
      </c>
      <c r="L2455" s="444">
        <f t="shared" ca="1" si="129"/>
        <v>-3923072722.416522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-3923072722.416522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-16346136.343402175</v>
      </c>
      <c r="L2456" s="444">
        <f t="shared" ca="1" si="129"/>
        <v>-3939418858.7599244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-3939418858.7599244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-16414245.244833017</v>
      </c>
      <c r="L2457" s="444">
        <f t="shared" ca="1" si="129"/>
        <v>-3955833104.0047574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-3955833104.0047574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-16482637.933353156</v>
      </c>
      <c r="L2458" s="444">
        <f t="shared" ca="1" si="129"/>
        <v>-3972315741.9381104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-3972315741.9381104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-16551315.591408793</v>
      </c>
      <c r="L2459" s="444">
        <f t="shared" ca="1" si="129"/>
        <v>-3988867057.5295191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-3988867057.5295191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-16620279.406372996</v>
      </c>
      <c r="L2460" s="444">
        <f t="shared" ca="1" si="129"/>
        <v>-4005487336.9358921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-4005487336.9358921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-16689530.570566216</v>
      </c>
      <c r="L2461" s="444">
        <f t="shared" ca="1" si="129"/>
        <v>-4022176867.5064583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-4022176867.5064583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-16759070.281276908</v>
      </c>
      <c r="L2462" s="444">
        <f t="shared" ca="1" si="129"/>
        <v>-4038935937.787735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-4038935937.787735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-16828899.740782227</v>
      </c>
      <c r="L2463" s="444">
        <f t="shared" ca="1" si="129"/>
        <v>-4055764837.5285172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-4055764837.5285172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-16899020.156368818</v>
      </c>
      <c r="L2464" s="444">
        <f t="shared" ca="1" si="129"/>
        <v>-4072663857.684886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-4072663857.684886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-16969432.740353692</v>
      </c>
      <c r="L2465" s="444">
        <f t="shared" ca="1" si="129"/>
        <v>-4089633290.4252396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-4089633290.4252396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-17040138.710105166</v>
      </c>
      <c r="L2466" s="444">
        <f t="shared" ca="1" si="129"/>
        <v>-4106673429.1353445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-4106673429.1353445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-17111139.288063936</v>
      </c>
      <c r="L2467" s="444">
        <f t="shared" ca="1" si="129"/>
        <v>-4123784568.4234085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-4123784568.4234085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-17182435.7017642</v>
      </c>
      <c r="L2468" s="444">
        <f t="shared" ca="1" si="129"/>
        <v>-4140967004.1251726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-4140967004.1251726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-17254029.183854889</v>
      </c>
      <c r="L2469" s="444">
        <f t="shared" ca="1" si="129"/>
        <v>-4158221033.3090277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-4158221033.3090277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-17325920.972120948</v>
      </c>
      <c r="L2470" s="444">
        <f t="shared" ca="1" si="129"/>
        <v>-4175546954.2811484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-4175546954.2811484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-17398112.309504788</v>
      </c>
      <c r="L2471" s="444">
        <f t="shared" ca="1" si="129"/>
        <v>-4192945066.5906534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-4192945066.5906534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-17470604.444127724</v>
      </c>
      <c r="L2472" s="444">
        <f t="shared" ca="1" si="129"/>
        <v>-4210415671.034781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-4210415671.034781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-17543398.629311588</v>
      </c>
      <c r="L2473" s="444">
        <f t="shared" ca="1" si="129"/>
        <v>-4227959069.6640925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-4227959069.6640925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-17616496.123600386</v>
      </c>
      <c r="L2474" s="444">
        <f t="shared" ca="1" si="129"/>
        <v>-4245575565.787693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-4245575565.787693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-17689898.190782055</v>
      </c>
      <c r="L2475" s="444">
        <f t="shared" ca="1" si="129"/>
        <v>-4263265463.9784751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-4263265463.9784751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-17763606.099910311</v>
      </c>
      <c r="L2476" s="444">
        <f t="shared" ca="1" si="129"/>
        <v>-4281029070.0783854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-4281029070.0783854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-17837621.125326604</v>
      </c>
      <c r="L2477" s="444">
        <f t="shared" ca="1" si="129"/>
        <v>-4298866691.2037115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-4298866691.2037115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-17911944.546682131</v>
      </c>
      <c r="L2478" s="444">
        <f t="shared" ca="1" si="129"/>
        <v>-4316778635.7503939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-4316778635.7503939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-17986577.648959976</v>
      </c>
      <c r="L2479" s="444">
        <f t="shared" ca="1" si="129"/>
        <v>-4334765213.399354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-4334765213.399354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-18061521.722497307</v>
      </c>
      <c r="L2480" s="444">
        <f t="shared" ca="1" si="129"/>
        <v>-4352826735.121851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-4352826735.121851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-18136778.063007712</v>
      </c>
      <c r="L2481" s="444">
        <f t="shared" ca="1" si="129"/>
        <v>-4370963513.1848583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-4370963513.1848583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-18212347.971603576</v>
      </c>
      <c r="L2482" s="444">
        <f t="shared" ca="1" si="129"/>
        <v>-4389175861.1564617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-4389175861.1564617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-18288232.754818588</v>
      </c>
      <c r="L2483" s="444">
        <f t="shared" ca="1" si="129"/>
        <v>-4407464093.9112806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-4407464093.9112806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-18364433.724630337</v>
      </c>
      <c r="L2484" s="444">
        <f t="shared" ca="1" si="129"/>
        <v>-4425828527.635911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-4425828527.635911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-18440952.19848296</v>
      </c>
      <c r="L2485" s="444">
        <f t="shared" ca="1" si="129"/>
        <v>-4444269479.8343935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-4444269479.8343935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-18517789.499309972</v>
      </c>
      <c r="L2486" s="444">
        <f t="shared" ca="1" si="129"/>
        <v>-4462787269.333703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-4462787269.333703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-18594946.955557097</v>
      </c>
      <c r="L2487" s="444">
        <f t="shared" ca="1" si="129"/>
        <v>-4481382216.2892599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-4481382216.2892599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-18672425.901205249</v>
      </c>
      <c r="L2488" s="444">
        <f t="shared" ca="1" si="129"/>
        <v>-4500054642.190465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-4500054642.190465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-18750227.675793603</v>
      </c>
      <c r="L2489" s="444">
        <f t="shared" ca="1" si="129"/>
        <v>-4518804869.8662586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-4518804869.8662586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-18828353.624442745</v>
      </c>
      <c r="L2490" s="444">
        <f t="shared" ca="1" si="129"/>
        <v>-4537633223.4907017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-4537633223.4907017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-18906805.097877923</v>
      </c>
      <c r="L2491" s="444">
        <f t="shared" ca="1" si="129"/>
        <v>-4556540028.5885792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-4556540028.5885792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-18985583.452452414</v>
      </c>
      <c r="L2492" s="444">
        <f t="shared" ca="1" si="129"/>
        <v>-4575525612.0410318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-4575525612.0410318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-19064690.050170965</v>
      </c>
      <c r="L2493" s="444">
        <f t="shared" ca="1" si="129"/>
        <v>-4594590302.0912027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-4594590302.0912027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-19144126.258713346</v>
      </c>
      <c r="L2494" s="444">
        <f t="shared" ca="1" si="129"/>
        <v>-4613734428.3499165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-4613734428.3499165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-19223893.451457985</v>
      </c>
      <c r="L2495" s="444">
        <f t="shared" ca="1" si="129"/>
        <v>-4632958321.8013744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-4632958321.8013744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-19303993.007505726</v>
      </c>
      <c r="L2496" s="444">
        <f t="shared" ca="1" si="129"/>
        <v>-4652262314.8088799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-4652262314.8088799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-19384426.311703667</v>
      </c>
      <c r="L2497" s="444">
        <f t="shared" ca="1" si="129"/>
        <v>-4671646741.1205835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-4671646741.1205835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-19465194.754669096</v>
      </c>
      <c r="L2498" s="444">
        <f t="shared" ca="1" si="129"/>
        <v>-4691111935.8752527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-4691111935.8752527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-19546299.732813552</v>
      </c>
      <c r="L2499" s="444">
        <f t="shared" ca="1" si="129"/>
        <v>-4710658235.6080666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-4710658235.6080666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-19627742.648366943</v>
      </c>
      <c r="L2500" s="444">
        <f t="shared" ca="1" si="129"/>
        <v>-4730285978.2564335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-4730285978.2564335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-19709524.909401804</v>
      </c>
      <c r="L2501" s="444">
        <f t="shared" ca="1" si="129"/>
        <v>-4749995503.1658354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-4749995503.1658354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-19791647.929857649</v>
      </c>
      <c r="L2502" s="444">
        <f t="shared" ca="1" si="129"/>
        <v>-4769787151.0956926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-4769787151.0956926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-19874113.129565384</v>
      </c>
      <c r="L2503" s="444">
        <f t="shared" ca="1" si="129"/>
        <v>-4789661264.2252579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-4789661264.2252579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-19956921.934271909</v>
      </c>
      <c r="L2504" s="444">
        <f t="shared" ca="1" si="129"/>
        <v>-4809618186.1595297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-4809618186.1595297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-20040075.775664706</v>
      </c>
      <c r="L2505" s="444">
        <f t="shared" ca="1" si="129"/>
        <v>-4829658261.935194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-4829658261.935194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-20123576.091396641</v>
      </c>
      <c r="L2506" s="444">
        <f t="shared" ca="1" si="129"/>
        <v>-4849781838.0265903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-4849781838.0265903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-20207424.325110793</v>
      </c>
      <c r="L2507" s="444">
        <f t="shared" ca="1" si="129"/>
        <v>-4869989262.3517008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-4869989262.3517008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-20291621.926465418</v>
      </c>
      <c r="L2508" s="444">
        <f t="shared" ca="1" si="129"/>
        <v>-4890280884.2781658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-4890280884.2781658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-20376170.351159025</v>
      </c>
      <c r="L2509" s="444">
        <f t="shared" ca="1" si="129"/>
        <v>-4910657054.6293249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-4910657054.6293249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-20461071.060955521</v>
      </c>
      <c r="L2510" s="444">
        <f t="shared" ca="1" si="129"/>
        <v>-4931118125.69028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-4931118125.69028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-20546325.523709498</v>
      </c>
      <c r="L2511" s="444">
        <f t="shared" ca="1" si="129"/>
        <v>-4951664451.2139893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-4951664451.2139893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-20631935.213391621</v>
      </c>
      <c r="L2512" s="444">
        <f t="shared" ca="1" si="129"/>
        <v>-4972296386.4273806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-4972296386.4273806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-20717901.610114086</v>
      </c>
      <c r="L2513" s="444">
        <f t="shared" ca="1" si="129"/>
        <v>-4993014288.0374947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-4993014288.0374947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-20804226.200156227</v>
      </c>
      <c r="L2514" s="444">
        <f t="shared" ca="1" si="129"/>
        <v>-5013818514.2376509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-5013818514.2376509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-20890910.475990213</v>
      </c>
      <c r="L2515" s="444">
        <f t="shared" ca="1" si="129"/>
        <v>-5034709424.7136412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-5034709424.7136412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-20977955.936306838</v>
      </c>
      <c r="L2516" s="444">
        <f t="shared" ca="1" si="129"/>
        <v>-5055687380.6499481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-5055687380.6499481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-21065364.086041451</v>
      </c>
      <c r="L2517" s="444">
        <f t="shared" ca="1" si="129"/>
        <v>-5076752744.7359896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-5076752744.7359896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-21153136.436399955</v>
      </c>
      <c r="L2518" s="444">
        <f t="shared" ca="1" si="129"/>
        <v>-5097905881.17239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-5097905881.17239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-21241274.504884958</v>
      </c>
      <c r="L2519" s="444">
        <f t="shared" ca="1" si="129"/>
        <v>-5119147155.6772747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-5119147155.6772747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-21329779.815321978</v>
      </c>
      <c r="L2520" s="444">
        <f t="shared" ca="1" si="129"/>
        <v>-5140476935.4925966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-5140476935.4925966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-21418653.897885818</v>
      </c>
      <c r="L2521" s="444">
        <f t="shared" ca="1" si="129"/>
        <v>-5161895589.3904829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-5161895589.3904829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-21507898.289127011</v>
      </c>
      <c r="L2522" s="444">
        <f t="shared" ca="1" si="129"/>
        <v>-5183403487.6796103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-5183403487.6796103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-21597514.531998377</v>
      </c>
      <c r="L2523" s="444">
        <f t="shared" ca="1" si="129"/>
        <v>-5205001002.2116089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-5205001002.2116089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-21687504.175881702</v>
      </c>
      <c r="L2524" s="444">
        <f t="shared" ca="1" si="129"/>
        <v>-5226688506.3874903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-5226688506.3874903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-21777868.776614543</v>
      </c>
      <c r="L2525" s="444">
        <f t="shared" ca="1" si="129"/>
        <v>-5248466375.1641045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-5248466375.1641045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-21868609.896517102</v>
      </c>
      <c r="L2526" s="444">
        <f t="shared" ca="1" si="129"/>
        <v>-5270334985.0606213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-5270334985.0606213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-21959729.104419254</v>
      </c>
      <c r="L2527" s="444">
        <f t="shared" ca="1" si="129"/>
        <v>-5292294714.165041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-5292294714.165041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-22051227.975687671</v>
      </c>
      <c r="L2528" s="444">
        <f t="shared" ca="1" si="129"/>
        <v>-5314345942.140729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-5314345942.140729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-22143108.092253037</v>
      </c>
      <c r="L2529" s="444">
        <f t="shared" ca="1" si="129"/>
        <v>-5336489050.2329817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-5336489050.2329817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-22235371.042637423</v>
      </c>
      <c r="L2530" s="444">
        <f t="shared" ca="1" si="129"/>
        <v>-5358724421.2756195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-5358724421.2756195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-22328018.421981748</v>
      </c>
      <c r="L2531" s="444">
        <f t="shared" ca="1" si="129"/>
        <v>-5381052439.6976013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-5381052439.6976013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-22421051.832073338</v>
      </c>
      <c r="L2532" s="444">
        <f t="shared" ca="1" si="129"/>
        <v>-5403473491.5296745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-5403473491.5296745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-22514472.881373644</v>
      </c>
      <c r="L2533" s="444">
        <f t="shared" ca="1" si="129"/>
        <v>-5425987964.4110479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-5425987964.4110479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-22608283.185046032</v>
      </c>
      <c r="L2534" s="444">
        <f t="shared" ca="1" si="129"/>
        <v>-5448596247.5960941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-5448596247.5960941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-22702484.364983726</v>
      </c>
      <c r="L2535" s="444">
        <f t="shared" ca="1" si="129"/>
        <v>-5471298731.9610777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-5471298731.9610777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-22797078.049837824</v>
      </c>
      <c r="L2536" s="444">
        <f t="shared" ca="1" si="129"/>
        <v>-5494095810.0109158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-5494095810.0109158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-22892065.875045482</v>
      </c>
      <c r="L2537" s="444">
        <f t="shared" ca="1" si="129"/>
        <v>-5516987875.8859615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-5516987875.8859615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-22987449.482858174</v>
      </c>
      <c r="L2538" s="444">
        <f t="shared" ca="1" si="129"/>
        <v>-5539975325.3688192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-5539975325.3688192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-23083230.522370081</v>
      </c>
      <c r="L2539" s="444">
        <f t="shared" ca="1" si="129"/>
        <v>-5563058555.8911896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-5563058555.8911896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-23179410.649546623</v>
      </c>
      <c r="L2540" s="444">
        <f t="shared" ca="1" si="129"/>
        <v>-5586237966.5407362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-5586237966.5407362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-23275991.527253069</v>
      </c>
      <c r="L2541" s="444">
        <f t="shared" ca="1" si="129"/>
        <v>-5609513958.0679893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-5609513958.0679893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-23372974.825283289</v>
      </c>
      <c r="L2542" s="444">
        <f t="shared" ca="1" si="129"/>
        <v>-5632886932.8932724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-5632886932.8932724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-23470362.220388636</v>
      </c>
      <c r="L2543" s="444">
        <f t="shared" ca="1" si="129"/>
        <v>-5656357295.1136608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-5656357295.1136608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-23568155.396306921</v>
      </c>
      <c r="L2544" s="444">
        <f t="shared" ca="1" si="129"/>
        <v>-5679925450.5099678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-5679925450.5099678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-23666356.043791533</v>
      </c>
      <c r="L2545" s="444">
        <f t="shared" ca="1" si="129"/>
        <v>-5703591806.5537596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-5703591806.5537596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-23764965.860640664</v>
      </c>
      <c r="L2546" s="444">
        <f t="shared" ca="1" si="129"/>
        <v>-5727356772.4144001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-5727356772.4144001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-23863986.551726665</v>
      </c>
      <c r="L2547" s="444">
        <f t="shared" ca="1" si="129"/>
        <v>-5751220758.9661264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-5751220758.9661264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-23963419.829025526</v>
      </c>
      <c r="L2548" s="444">
        <f t="shared" ca="1" si="129"/>
        <v>-5775184178.7951517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-5775184178.7951517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-24063267.411646467</v>
      </c>
      <c r="L2549" s="444">
        <f t="shared" ca="1" si="129"/>
        <v>-5799247446.2067986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-5799247446.2067986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-24163531.025861662</v>
      </c>
      <c r="L2550" s="444">
        <f t="shared" ca="1" si="129"/>
        <v>-5823410977.2326603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-5823410977.2326603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-24264212.405136086</v>
      </c>
      <c r="L2551" s="444">
        <f t="shared" ca="1" si="129"/>
        <v>-5847675189.6377964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-5847675189.6377964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-24365313.290157486</v>
      </c>
      <c r="L2552" s="444">
        <f t="shared" ca="1" si="129"/>
        <v>-5872040502.9279537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-5872040502.9279537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-24466835.428866472</v>
      </c>
      <c r="L2553" s="444">
        <f t="shared" ca="1" si="129"/>
        <v>-5896507338.3568201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-5896507338.3568201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-24568780.576486751</v>
      </c>
      <c r="L2554" s="444">
        <f t="shared" ca="1" si="129"/>
        <v>-5921076118.9333067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-5921076118.9333067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-24671150.495555446</v>
      </c>
      <c r="L2555" s="444">
        <f t="shared" ca="1" si="129"/>
        <v>-5945747269.4288626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-5945747269.4288626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-24773946.955953594</v>
      </c>
      <c r="L2556" s="444">
        <f t="shared" ca="1" si="129"/>
        <v>-5970521216.3848162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-5970521216.3848162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-24877171.734936733</v>
      </c>
      <c r="L2557" s="444">
        <f t="shared" ca="1" si="129"/>
        <v>-5995398388.1197529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-5995398388.1197529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-24980826.617165636</v>
      </c>
      <c r="L2558" s="444">
        <f t="shared" ref="L2558:L2812" ca="1" si="134">I2558-J2558+K2558</f>
        <v>-6020379214.7369184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-6020379214.7369184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-25084913.394737162</v>
      </c>
      <c r="L2559" s="444">
        <f t="shared" ca="1" si="134"/>
        <v>-6045464128.1316557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-6045464128.1316557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-25189433.867215231</v>
      </c>
      <c r="L2560" s="444">
        <f t="shared" ca="1" si="134"/>
        <v>-6070653561.9988708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-6070653561.9988708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-25294389.84166196</v>
      </c>
      <c r="L2561" s="444">
        <f t="shared" ca="1" si="134"/>
        <v>-6095947951.8405333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-6095947951.8405333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-25399783.13266889</v>
      </c>
      <c r="L2562" s="444">
        <f t="shared" ca="1" si="134"/>
        <v>-6121347734.9732018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-6121347734.9732018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-25505615.562388342</v>
      </c>
      <c r="L2563" s="444">
        <f t="shared" ca="1" si="134"/>
        <v>-6146853350.5355902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-6146853350.5355902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-25611888.96056496</v>
      </c>
      <c r="L2564" s="444">
        <f t="shared" ca="1" si="134"/>
        <v>-6172465239.4961548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-6172465239.4961548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-25718605.16456731</v>
      </c>
      <c r="L2565" s="444">
        <f t="shared" ca="1" si="134"/>
        <v>-6198183844.6607218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-6198183844.6607218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-25825766.019419674</v>
      </c>
      <c r="L2566" s="444">
        <f t="shared" ca="1" si="134"/>
        <v>-6224009610.6801414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-6224009610.6801414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-25933373.377833921</v>
      </c>
      <c r="L2567" s="444">
        <f t="shared" ca="1" si="134"/>
        <v>-6249942984.0579758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-6249942984.0579758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-26041429.100241564</v>
      </c>
      <c r="L2568" s="444">
        <f t="shared" ca="1" si="134"/>
        <v>-6275984413.1582174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-6275984413.1582174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-26149935.054825906</v>
      </c>
      <c r="L2569" s="444">
        <f t="shared" ca="1" si="134"/>
        <v>-6302134348.2130432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-6302134348.2130432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-26258893.117554348</v>
      </c>
      <c r="L2570" s="444">
        <f t="shared" ca="1" si="134"/>
        <v>-6328393241.3305979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-6328393241.3305979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-26368305.172210824</v>
      </c>
      <c r="L2571" s="444">
        <f t="shared" ca="1" si="134"/>
        <v>-6354761546.5028086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-6354761546.5028086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-26478173.110428371</v>
      </c>
      <c r="L2572" s="444">
        <f t="shared" ca="1" si="134"/>
        <v>-6381239719.6132374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-6381239719.6132374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-26588498.831721824</v>
      </c>
      <c r="L2573" s="444">
        <f t="shared" ca="1" si="134"/>
        <v>-6407828218.4449596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-6407828218.4449596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-26699284.243520666</v>
      </c>
      <c r="L2574" s="444">
        <f t="shared" ca="1" si="134"/>
        <v>-6434527502.6884804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-6434527502.6884804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-26810531.261202</v>
      </c>
      <c r="L2575" s="444">
        <f t="shared" ca="1" si="134"/>
        <v>-6461338033.9496822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-6461338033.9496822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-26922241.808123674</v>
      </c>
      <c r="L2576" s="444">
        <f t="shared" ca="1" si="134"/>
        <v>-6488260275.7578058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-6488260275.7578058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-27034417.815657523</v>
      </c>
      <c r="L2577" s="444">
        <f t="shared" ca="1" si="134"/>
        <v>-6515294693.5734634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-6515294693.5734634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-27147061.223222762</v>
      </c>
      <c r="L2578" s="444">
        <f t="shared" ca="1" si="134"/>
        <v>-6542441754.7966862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-6542441754.7966862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-27260173.978319526</v>
      </c>
      <c r="L2579" s="444">
        <f t="shared" ca="1" si="134"/>
        <v>-6569701928.7750053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-6569701928.7750053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-27373758.036562521</v>
      </c>
      <c r="L2580" s="444">
        <f t="shared" ca="1" si="134"/>
        <v>-6597075686.8115683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-6597075686.8115683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-27487815.361714866</v>
      </c>
      <c r="L2581" s="444">
        <f t="shared" ca="1" si="134"/>
        <v>-6624563502.1732836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-6624563502.1732836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-27602347.925722014</v>
      </c>
      <c r="L2582" s="444">
        <f t="shared" ca="1" si="134"/>
        <v>-6652165850.0990057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-6652165850.0990057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-27717357.708745856</v>
      </c>
      <c r="L2583" s="444">
        <f t="shared" ca="1" si="134"/>
        <v>-6679883207.8077517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-6679883207.8077517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-27832846.699198965</v>
      </c>
      <c r="L2584" s="444">
        <f t="shared" ca="1" si="134"/>
        <v>-6707716054.5069504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-6707716054.5069504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-27948816.893778961</v>
      </c>
      <c r="L2585" s="444">
        <f t="shared" ca="1" si="134"/>
        <v>-6735664871.4007292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-6735664871.4007292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-28065270.297503039</v>
      </c>
      <c r="L2586" s="444">
        <f t="shared" ca="1" si="134"/>
        <v>-6763730141.6982327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-6763730141.6982327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-28182208.923742637</v>
      </c>
      <c r="L2587" s="444">
        <f t="shared" ca="1" si="134"/>
        <v>-6791912350.6219749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-6791912350.6219749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-28299634.794258229</v>
      </c>
      <c r="L2588" s="444">
        <f t="shared" ca="1" si="134"/>
        <v>-6820211985.4162331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-6820211985.4162331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-28417549.939234305</v>
      </c>
      <c r="L2589" s="444">
        <f t="shared" ca="1" si="134"/>
        <v>-6848629535.3554678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-6848629535.3554678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-28535956.397314452</v>
      </c>
      <c r="L2590" s="444">
        <f t="shared" ca="1" si="134"/>
        <v>-6877165491.7527819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-6877165491.7527819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-28654856.215636592</v>
      </c>
      <c r="L2591" s="444">
        <f t="shared" ca="1" si="134"/>
        <v>-6905820347.9684181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-6905820347.9684181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-28774251.449868407</v>
      </c>
      <c r="L2592" s="444">
        <f t="shared" ca="1" si="134"/>
        <v>-6934594599.4182863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-6934594599.4182863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-28894144.16424286</v>
      </c>
      <c r="L2593" s="444">
        <f t="shared" ca="1" si="134"/>
        <v>-6963488743.5825291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-6963488743.5825291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-29014536.431593865</v>
      </c>
      <c r="L2594" s="444">
        <f t="shared" ca="1" si="134"/>
        <v>-6992503280.014123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-6992503280.014123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-29135430.333392177</v>
      </c>
      <c r="L2595" s="444">
        <f t="shared" ca="1" si="134"/>
        <v>-7021638710.3475151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-7021638710.3475151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-29256827.959781311</v>
      </c>
      <c r="L2596" s="444">
        <f t="shared" ca="1" si="134"/>
        <v>-7050895538.3072968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-7050895538.3072968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-29378731.409613736</v>
      </c>
      <c r="L2597" s="444">
        <f t="shared" ca="1" si="134"/>
        <v>-7080274269.7169104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-7080274269.7169104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-29501142.790487126</v>
      </c>
      <c r="L2598" s="444">
        <f t="shared" ca="1" si="134"/>
        <v>-7109775412.5073977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-7109775412.5073977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-29624064.218780823</v>
      </c>
      <c r="L2599" s="444">
        <f t="shared" ca="1" si="134"/>
        <v>-7139399476.7261782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-7139399476.7261782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-29747497.819692407</v>
      </c>
      <c r="L2600" s="444">
        <f t="shared" ca="1" si="134"/>
        <v>-7169146974.5458708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-7169146974.5458708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-29871445.727274463</v>
      </c>
      <c r="L2601" s="444">
        <f t="shared" ca="1" si="134"/>
        <v>-7199018420.2731457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-7199018420.2731457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-29995910.084471438</v>
      </c>
      <c r="L2602" s="444">
        <f t="shared" ca="1" si="134"/>
        <v>-7229014330.3576174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-7229014330.3576174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-30120893.043156739</v>
      </c>
      <c r="L2603" s="444">
        <f t="shared" ca="1" si="134"/>
        <v>-7259135223.400774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-7259135223.400774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-30246396.76416989</v>
      </c>
      <c r="L2604" s="444">
        <f t="shared" ca="1" si="134"/>
        <v>-7289381620.1649437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-7289381620.1649437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-30372423.417353928</v>
      </c>
      <c r="L2605" s="444">
        <f t="shared" ca="1" si="134"/>
        <v>-7319754043.5822973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-7319754043.5822973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-30498975.1815929</v>
      </c>
      <c r="L2606" s="444">
        <f t="shared" ca="1" si="134"/>
        <v>-7350253018.7638903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-7350253018.7638903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-30626054.244849548</v>
      </c>
      <c r="L2607" s="444">
        <f t="shared" ca="1" si="134"/>
        <v>-7380879073.0087395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-7380879073.0087395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-30753662.804203082</v>
      </c>
      <c r="L2608" s="444">
        <f t="shared" ca="1" si="134"/>
        <v>-7411632735.8129425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-7411632735.8129425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-30881803.065887261</v>
      </c>
      <c r="L2609" s="444">
        <f t="shared" ca="1" si="134"/>
        <v>-7442514538.87883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-7442514538.87883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-31010477.245328456</v>
      </c>
      <c r="L2610" s="444">
        <f t="shared" ca="1" si="134"/>
        <v>-7473525016.1241589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-7473525016.1241589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-31139687.567183997</v>
      </c>
      <c r="L2611" s="444">
        <f t="shared" ca="1" si="134"/>
        <v>-7504664703.6913433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-7504664703.6913433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-31269436.265380595</v>
      </c>
      <c r="L2612" s="444">
        <f t="shared" ca="1" si="134"/>
        <v>-7535934139.9567242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-7535934139.9567242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-31399725.583153013</v>
      </c>
      <c r="L2613" s="444">
        <f t="shared" ca="1" si="134"/>
        <v>-7567333865.5398769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-7567333865.5398769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-31530557.773082819</v>
      </c>
      <c r="L2614" s="444">
        <f t="shared" ca="1" si="134"/>
        <v>-7598864423.3129597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-7598864423.3129597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-31661935.097137332</v>
      </c>
      <c r="L2615" s="444">
        <f t="shared" ca="1" si="134"/>
        <v>-7630526358.4100971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-7630526358.4100971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-31793859.826708734</v>
      </c>
      <c r="L2616" s="444">
        <f t="shared" ca="1" si="134"/>
        <v>-7662320218.2368059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-7662320218.2368059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-31926334.242653362</v>
      </c>
      <c r="L2617" s="444">
        <f t="shared" ca="1" si="134"/>
        <v>-7694246552.4794588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-7694246552.4794588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-32059360.635331083</v>
      </c>
      <c r="L2618" s="444">
        <f t="shared" ca="1" si="134"/>
        <v>-7726305913.11479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-7726305913.11479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-32192941.304644957</v>
      </c>
      <c r="L2619" s="444">
        <f t="shared" ca="1" si="134"/>
        <v>-7758498854.4194345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-7758498854.4194345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-32327078.560080979</v>
      </c>
      <c r="L2620" s="444">
        <f t="shared" ca="1" si="134"/>
        <v>-7790825932.9795151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-7790825932.9795151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-32461774.720747977</v>
      </c>
      <c r="L2621" s="444">
        <f t="shared" ca="1" si="134"/>
        <v>-7823287707.700263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-7823287707.700263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-32597032.11541776</v>
      </c>
      <c r="L2622" s="444">
        <f t="shared" ca="1" si="134"/>
        <v>-7855884739.8156805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-7855884739.8156805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-32732853.082565334</v>
      </c>
      <c r="L2623" s="444">
        <f t="shared" ca="1" si="134"/>
        <v>-7888617592.8982458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-7888617592.8982458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-32869239.970409356</v>
      </c>
      <c r="L2624" s="444">
        <f t="shared" ca="1" si="134"/>
        <v>-7921486832.8686552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-7921486832.8686552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-33006195.136952724</v>
      </c>
      <c r="L2625" s="444">
        <f t="shared" ca="1" si="134"/>
        <v>-7954493028.0056076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-7954493028.0056076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-33143720.950023361</v>
      </c>
      <c r="L2626" s="444">
        <f t="shared" ca="1" si="134"/>
        <v>-7987636748.9556313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-7987636748.9556313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-33281819.78731513</v>
      </c>
      <c r="L2627" s="444">
        <f t="shared" ca="1" si="134"/>
        <v>-8020918568.7429466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-8020918568.7429466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-33420494.03642894</v>
      </c>
      <c r="L2628" s="444">
        <f t="shared" ca="1" si="134"/>
        <v>-8054339062.779376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-8054339062.779376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-33559746.094914071</v>
      </c>
      <c r="L2629" s="444">
        <f t="shared" ca="1" si="134"/>
        <v>-8087898808.8742905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-8087898808.8742905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-33699578.370309547</v>
      </c>
      <c r="L2630" s="444">
        <f t="shared" ca="1" si="134"/>
        <v>-8121598387.2446003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-8121598387.2446003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-33839993.280185834</v>
      </c>
      <c r="L2631" s="444">
        <f t="shared" ca="1" si="134"/>
        <v>-8155438380.524786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-8155438380.524786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-33980993.252186611</v>
      </c>
      <c r="L2632" s="444">
        <f t="shared" ca="1" si="134"/>
        <v>-8189419373.7769728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-8189419373.7769728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-34122580.72407072</v>
      </c>
      <c r="L2633" s="444">
        <f t="shared" ca="1" si="134"/>
        <v>-8223541954.5010433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-8223541954.5010433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-34264758.143754348</v>
      </c>
      <c r="L2634" s="444">
        <f t="shared" ca="1" si="134"/>
        <v>-8257806712.6447973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-8257806712.6447973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-34407527.969353318</v>
      </c>
      <c r="L2635" s="444">
        <f t="shared" ca="1" si="134"/>
        <v>-8292214240.614151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-8292214240.614151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-34550892.669225626</v>
      </c>
      <c r="L2636" s="444">
        <f t="shared" ca="1" si="134"/>
        <v>-8326765133.2833767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-8326765133.2833767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-34694854.72201407</v>
      </c>
      <c r="L2637" s="444">
        <f t="shared" ca="1" si="134"/>
        <v>-8361459988.0053911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-8361459988.0053911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-34839416.616689123</v>
      </c>
      <c r="L2638" s="444">
        <f t="shared" ca="1" si="134"/>
        <v>-8396299404.6220798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-8396299404.6220798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-34984580.852591999</v>
      </c>
      <c r="L2639" s="444">
        <f t="shared" ca="1" si="134"/>
        <v>-8431283985.4746723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-8431283985.4746723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-35130349.939477801</v>
      </c>
      <c r="L2640" s="444">
        <f t="shared" ca="1" si="134"/>
        <v>-8466414335.4141502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-8466414335.4141502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-35276726.397558957</v>
      </c>
      <c r="L2641" s="444">
        <f t="shared" ca="1" si="134"/>
        <v>-8501691061.8117094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-8501691061.8117094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-35423712.757548787</v>
      </c>
      <c r="L2642" s="444">
        <f t="shared" ca="1" si="134"/>
        <v>-8537114774.5692577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-8537114774.5692577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-35571311.560705237</v>
      </c>
      <c r="L2643" s="444">
        <f t="shared" ca="1" si="134"/>
        <v>-8572686086.1299629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-8572686086.1299629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-35719525.358874843</v>
      </c>
      <c r="L2644" s="444">
        <f t="shared" ca="1" si="134"/>
        <v>-8608405611.4888382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-8608405611.4888382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-35868356.714536823</v>
      </c>
      <c r="L2645" s="444">
        <f t="shared" ca="1" si="134"/>
        <v>-8644273968.2033749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-8644273968.2033749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-36017808.200847395</v>
      </c>
      <c r="L2646" s="444">
        <f t="shared" ca="1" si="134"/>
        <v>-8680291776.4042225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-8680291776.4042225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-36167882.401684262</v>
      </c>
      <c r="L2647" s="444">
        <f t="shared" ca="1" si="134"/>
        <v>-8716459658.8059063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-8716459658.8059063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-36318581.911691278</v>
      </c>
      <c r="L2648" s="444">
        <f t="shared" ca="1" si="134"/>
        <v>-8752778240.717598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-8752778240.717598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-36469909.336323321</v>
      </c>
      <c r="L2649" s="444">
        <f t="shared" ca="1" si="134"/>
        <v>-8789248150.0539207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-8789248150.0539207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-36621867.291891336</v>
      </c>
      <c r="L2650" s="444">
        <f t="shared" ca="1" si="134"/>
        <v>-8825870017.3458118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-8825870017.3458118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-36774458.405607551</v>
      </c>
      <c r="L2651" s="444">
        <f t="shared" ca="1" si="134"/>
        <v>-8862644475.7514191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-8862644475.7514191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-36927685.315630913</v>
      </c>
      <c r="L2652" s="444">
        <f t="shared" ca="1" si="134"/>
        <v>-8899572161.0670509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-8899572161.0670509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-37081550.671112709</v>
      </c>
      <c r="L2653" s="444">
        <f t="shared" ca="1" si="134"/>
        <v>-8936653711.738163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-8936653711.738163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-37236057.132242344</v>
      </c>
      <c r="L2654" s="444">
        <f t="shared" ca="1" si="134"/>
        <v>-8973889768.8704052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-8973889768.8704052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-37391207.370293356</v>
      </c>
      <c r="L2655" s="444">
        <f t="shared" ca="1" si="134"/>
        <v>-9011280976.2406979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-9011280976.2406979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-37547004.06766957</v>
      </c>
      <c r="L2656" s="444">
        <f t="shared" ca="1" si="134"/>
        <v>-9048827980.3083668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-9048827980.3083668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-37703449.917951524</v>
      </c>
      <c r="L2657" s="444">
        <f t="shared" ca="1" si="134"/>
        <v>-9086531430.2263184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-9086531430.2263184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-37860547.62594299</v>
      </c>
      <c r="L2658" s="444">
        <f t="shared" ca="1" si="134"/>
        <v>-9124391977.8522606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-9124391977.8522606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-38018299.907717749</v>
      </c>
      <c r="L2659" s="444">
        <f t="shared" ca="1" si="134"/>
        <v>-9162410277.7599792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-9162410277.7599792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-38176709.490666583</v>
      </c>
      <c r="L2660" s="444">
        <f t="shared" ca="1" si="134"/>
        <v>-9200586987.2506466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-9200586987.2506466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-38335779.11354436</v>
      </c>
      <c r="L2661" s="444">
        <f t="shared" ca="1" si="134"/>
        <v>-9238922766.3641911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-9238922766.3641911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-38495511.526517466</v>
      </c>
      <c r="L2662" s="444">
        <f t="shared" ca="1" si="134"/>
        <v>-9277418277.8907089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-9277418277.8907089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-38655909.491211288</v>
      </c>
      <c r="L2663" s="444">
        <f t="shared" ca="1" si="134"/>
        <v>-9316074187.3819199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-9316074187.3819199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-38816975.780758001</v>
      </c>
      <c r="L2664" s="444">
        <f t="shared" ca="1" si="134"/>
        <v>-9354891163.1626778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-9354891163.1626778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-38978713.179844491</v>
      </c>
      <c r="L2665" s="444">
        <f t="shared" ca="1" si="134"/>
        <v>-9393869876.3425217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-9393869876.3425217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-39141124.484760508</v>
      </c>
      <c r="L2666" s="444">
        <f t="shared" ca="1" si="134"/>
        <v>-9433011000.827282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-9433011000.827282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-39304212.503447011</v>
      </c>
      <c r="L2667" s="444">
        <f t="shared" ca="1" si="134"/>
        <v>-9472315213.3307285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-9472315213.3307285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-39467980.055544704</v>
      </c>
      <c r="L2668" s="444">
        <f t="shared" ca="1" si="134"/>
        <v>-9511783193.3862724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-9511783193.3862724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-39632429.972442798</v>
      </c>
      <c r="L2669" s="444">
        <f t="shared" ca="1" si="134"/>
        <v>-9551415623.3587151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-9551415623.3587151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-39797565.097327977</v>
      </c>
      <c r="L2670" s="444">
        <f t="shared" ca="1" si="134"/>
        <v>-9591213188.4560432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-9591213188.4560432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-39963388.285233513</v>
      </c>
      <c r="L2671" s="444">
        <f t="shared" ca="1" si="134"/>
        <v>-9631176576.7412777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-9631176576.7412777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-40129902.403088659</v>
      </c>
      <c r="L2672" s="444">
        <f t="shared" ca="1" si="134"/>
        <v>-9671306479.1443672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-9671306479.1443672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-40297110.329768196</v>
      </c>
      <c r="L2673" s="444">
        <f t="shared" ca="1" si="134"/>
        <v>-9711603589.4741364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-9711603589.4741364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-40465014.956142232</v>
      </c>
      <c r="L2674" s="444">
        <f t="shared" ca="1" si="134"/>
        <v>-9752068604.4302788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-9752068604.4302788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-40633619.185126163</v>
      </c>
      <c r="L2675" s="444">
        <f t="shared" ca="1" si="134"/>
        <v>-9792702223.6154041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-9792702223.6154041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-40802925.931730852</v>
      </c>
      <c r="L2676" s="444">
        <f t="shared" ca="1" si="134"/>
        <v>-9833505149.5471344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-9833505149.5471344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-40972938.123113059</v>
      </c>
      <c r="L2677" s="444">
        <f t="shared" ca="1" si="134"/>
        <v>-9874478087.670248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-9874478087.670248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-41143658.698626034</v>
      </c>
      <c r="L2678" s="444">
        <f t="shared" ca="1" si="134"/>
        <v>-9915621746.3688736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-9915621746.3688736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-41315090.609870307</v>
      </c>
      <c r="L2679" s="444">
        <f t="shared" ca="1" si="134"/>
        <v>-9956936836.9787445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-9956936836.9787445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-41487236.820744768</v>
      </c>
      <c r="L2680" s="444">
        <f t="shared" ca="1" si="134"/>
        <v>-9998424073.79949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-9998424073.79949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-41660100.307497874</v>
      </c>
      <c r="L2681" s="444">
        <f t="shared" ca="1" si="134"/>
        <v>-10040084174.106987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-10040084174.106987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-41833684.058779113</v>
      </c>
      <c r="L2682" s="444">
        <f t="shared" ca="1" si="134"/>
        <v>-10081917858.165766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-10081917858.165766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-42007991.075690687</v>
      </c>
      <c r="L2683" s="444">
        <f t="shared" ca="1" si="134"/>
        <v>-10123925849.241457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-10123925849.241457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-42183024.371839404</v>
      </c>
      <c r="L2684" s="444">
        <f t="shared" ca="1" si="134"/>
        <v>-10166108873.613297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-10166108873.613297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-42358786.973388731</v>
      </c>
      <c r="L2685" s="444">
        <f t="shared" ca="1" si="134"/>
        <v>-10208467660.586685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-10208467660.586685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-42535281.919111185</v>
      </c>
      <c r="L2686" s="444">
        <f t="shared" ca="1" si="134"/>
        <v>-10251002942.505796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-10251002942.505796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-42712512.260440819</v>
      </c>
      <c r="L2687" s="444">
        <f t="shared" ca="1" si="134"/>
        <v>-10293715454.766237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-10293715454.766237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-42890481.061525986</v>
      </c>
      <c r="L2688" s="444">
        <f t="shared" ca="1" si="134"/>
        <v>-10336605935.827763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-10336605935.827763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-43069191.399282344</v>
      </c>
      <c r="L2689" s="444">
        <f t="shared" ca="1" si="134"/>
        <v>-10379675127.227045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-10379675127.227045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-43248646.36344602</v>
      </c>
      <c r="L2690" s="444">
        <f t="shared" ca="1" si="134"/>
        <v>-10422923773.59049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-10422923773.59049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-43428849.056627043</v>
      </c>
      <c r="L2691" s="444">
        <f t="shared" ca="1" si="134"/>
        <v>-10466352622.647118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-10466352622.647118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-43609802.594362989</v>
      </c>
      <c r="L2692" s="444">
        <f t="shared" ca="1" si="134"/>
        <v>-10509962425.24148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-10509962425.24148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-43791510.105172835</v>
      </c>
      <c r="L2693" s="444">
        <f t="shared" ca="1" si="134"/>
        <v>-10553753935.346653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-10553753935.346653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-43973974.730611056</v>
      </c>
      <c r="L2694" s="444">
        <f t="shared" ca="1" si="134"/>
        <v>-10597727910.077265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-10597727910.077265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-44157199.62532194</v>
      </c>
      <c r="L2695" s="444">
        <f t="shared" ca="1" si="134"/>
        <v>-10641885109.702587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-10641885109.702587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-44341187.957094111</v>
      </c>
      <c r="L2696" s="444">
        <f t="shared" ca="1" si="134"/>
        <v>-10686226297.659681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-10686226297.659681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-44525942.906915337</v>
      </c>
      <c r="L2697" s="444">
        <f t="shared" ca="1" si="134"/>
        <v>-10730752240.566597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-10730752240.566597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-44711467.669027485</v>
      </c>
      <c r="L2698" s="444">
        <f t="shared" ca="1" si="134"/>
        <v>-10775463708.235624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-10775463708.235624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-44897765.450981766</v>
      </c>
      <c r="L2699" s="444">
        <f t="shared" ca="1" si="134"/>
        <v>-10820361473.686605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-10820361473.686605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-45084839.47369419</v>
      </c>
      <c r="L2700" s="444">
        <f t="shared" ca="1" si="134"/>
        <v>-10865446313.160299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-10865446313.160299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-45272692.971501246</v>
      </c>
      <c r="L2701" s="444">
        <f t="shared" ca="1" si="134"/>
        <v>-10910719006.1318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-10910719006.1318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-45461329.19221583</v>
      </c>
      <c r="L2702" s="444">
        <f t="shared" ca="1" si="134"/>
        <v>-10956180335.324015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-10956180335.324015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-45650751.397183396</v>
      </c>
      <c r="L2703" s="444">
        <f t="shared" ca="1" si="134"/>
        <v>-11001831086.721197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-11001831086.721197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-45840962.861338317</v>
      </c>
      <c r="L2704" s="444">
        <f t="shared" ca="1" si="134"/>
        <v>-11047672049.582535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-11047672049.582535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-46031966.873260558</v>
      </c>
      <c r="L2705" s="444">
        <f t="shared" ca="1" si="134"/>
        <v>-11093704016.455795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-11093704016.455795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-46223766.73523248</v>
      </c>
      <c r="L2706" s="444">
        <f t="shared" ca="1" si="134"/>
        <v>-11139927783.191029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-11139927783.191029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-46416365.763295949</v>
      </c>
      <c r="L2707" s="444">
        <f t="shared" ca="1" si="134"/>
        <v>-11186344148.954325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-11186344148.954325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-46609767.287309684</v>
      </c>
      <c r="L2708" s="444">
        <f t="shared" ca="1" si="134"/>
        <v>-11232953916.241634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-11232953916.241634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-46803974.65100681</v>
      </c>
      <c r="L2709" s="444">
        <f t="shared" ca="1" si="134"/>
        <v>-11279757890.892641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-11279757890.892641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-46998991.212052673</v>
      </c>
      <c r="L2710" s="444">
        <f t="shared" ca="1" si="134"/>
        <v>-11326756882.104694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-11326756882.104694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-47194820.342102893</v>
      </c>
      <c r="L2711" s="444">
        <f t="shared" ca="1" si="134"/>
        <v>-11373951702.446796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-11373951702.446796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-47391465.426861651</v>
      </c>
      <c r="L2712" s="444">
        <f t="shared" ca="1" si="134"/>
        <v>-11421343167.873657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-11421343167.873657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-47588929.866140239</v>
      </c>
      <c r="L2713" s="444">
        <f t="shared" ca="1" si="134"/>
        <v>-11468932097.739798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-11468932097.739798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-47787217.073915824</v>
      </c>
      <c r="L2714" s="444">
        <f t="shared" ca="1" si="134"/>
        <v>-11516719314.813713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-11516719314.813713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-47986330.47839047</v>
      </c>
      <c r="L2715" s="444">
        <f t="shared" ca="1" si="134"/>
        <v>-11564705645.292103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-11564705645.292103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-48186273.522050425</v>
      </c>
      <c r="L2716" s="444">
        <f t="shared" ca="1" si="134"/>
        <v>-11612891918.814154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-11612891918.814154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-48387049.66172564</v>
      </c>
      <c r="L2717" s="444">
        <f t="shared" ca="1" si="134"/>
        <v>-11661278968.47588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-11661278968.47588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-48588662.368649498</v>
      </c>
      <c r="L2718" s="444">
        <f t="shared" ca="1" si="134"/>
        <v>-11709867630.84453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-11709867630.84453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-48791115.128518872</v>
      </c>
      <c r="L2719" s="444">
        <f t="shared" ca="1" si="134"/>
        <v>-11758658745.973049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-11758658745.973049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-48994411.441554368</v>
      </c>
      <c r="L2720" s="444">
        <f t="shared" ca="1" si="134"/>
        <v>-11807653157.414604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-11807653157.414604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-49198554.822560847</v>
      </c>
      <c r="L2721" s="444">
        <f t="shared" ca="1" si="134"/>
        <v>-11856851712.237165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-11856851712.237165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-49403548.80098819</v>
      </c>
      <c r="L2722" s="444">
        <f t="shared" ca="1" si="134"/>
        <v>-11906255261.038153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-11906255261.038153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-49609396.9209923</v>
      </c>
      <c r="L2723" s="444">
        <f t="shared" ca="1" si="134"/>
        <v>-11955864657.959145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-11955864657.959145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-49816102.741496436</v>
      </c>
      <c r="L2724" s="444">
        <f t="shared" ca="1" si="134"/>
        <v>-12005680760.700642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-12005680760.700642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-50023669.836252674</v>
      </c>
      <c r="L2725" s="444">
        <f t="shared" ca="1" si="134"/>
        <v>-12055704430.536894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-12055704430.536894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-50232101.793903723</v>
      </c>
      <c r="L2726" s="444">
        <f t="shared" ca="1" si="134"/>
        <v>-12105936532.330797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-12105936532.330797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-50441402.218044989</v>
      </c>
      <c r="L2727" s="444">
        <f t="shared" ca="1" si="134"/>
        <v>-12156377934.548841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-12156377934.548841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-50651574.727286838</v>
      </c>
      <c r="L2728" s="444">
        <f t="shared" ca="1" si="134"/>
        <v>-12207029509.276129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-12207029509.276129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-50862622.955317199</v>
      </c>
      <c r="L2729" s="444">
        <f t="shared" ca="1" si="134"/>
        <v>-12257892132.231445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-12257892132.231445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-51074550.550964355</v>
      </c>
      <c r="L2730" s="444">
        <f t="shared" ca="1" si="134"/>
        <v>-12308966682.78241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-12308966682.78241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-51287361.178260043</v>
      </c>
      <c r="L2731" s="444">
        <f t="shared" ca="1" si="134"/>
        <v>-12360254043.96067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-12360254043.96067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-51501058.51650279</v>
      </c>
      <c r="L2732" s="444">
        <f t="shared" ca="1" si="134"/>
        <v>-12411755102.477173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-12411755102.477173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-51715646.26032155</v>
      </c>
      <c r="L2733" s="444">
        <f t="shared" ca="1" si="134"/>
        <v>-12463470748.737494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-12463470748.737494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-51931128.119739555</v>
      </c>
      <c r="L2734" s="444">
        <f t="shared" ca="1" si="134"/>
        <v>-12515401876.857233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-12515401876.857233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-52147507.820238471</v>
      </c>
      <c r="L2735" s="444">
        <f t="shared" ca="1" si="134"/>
        <v>-12567549384.677471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-12567549384.677471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-52364789.102822796</v>
      </c>
      <c r="L2736" s="444">
        <f t="shared" ca="1" si="134"/>
        <v>-12619914173.780294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-12619914173.780294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-52582975.724084556</v>
      </c>
      <c r="L2737" s="444">
        <f t="shared" ca="1" si="134"/>
        <v>-12672497149.504379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-12672497149.504379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-52802071.456268243</v>
      </c>
      <c r="L2738" s="444">
        <f t="shared" ca="1" si="134"/>
        <v>-12725299220.960648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-12725299220.960648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-53022080.087336034</v>
      </c>
      <c r="L2739" s="444">
        <f t="shared" ca="1" si="134"/>
        <v>-12778321301.047983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-12778321301.047983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-53243005.421033263</v>
      </c>
      <c r="L2740" s="444">
        <f t="shared" ca="1" si="134"/>
        <v>-12831564306.469017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-12831564306.469017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-53464851.276954234</v>
      </c>
      <c r="L2741" s="444">
        <f t="shared" ca="1" si="134"/>
        <v>-12885029157.745972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-12885029157.745972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-53687621.490608215</v>
      </c>
      <c r="L2742" s="444">
        <f t="shared" ca="1" si="134"/>
        <v>-12938716779.23658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-12938716779.23658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-53911319.913485751</v>
      </c>
      <c r="L2743" s="444">
        <f t="shared" ca="1" si="134"/>
        <v>-12992628099.150066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-12992628099.150066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-54135950.413125277</v>
      </c>
      <c r="L2744" s="444">
        <f t="shared" ca="1" si="134"/>
        <v>-13046764049.563192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-13046764049.563192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-54361516.873179965</v>
      </c>
      <c r="L2745" s="444">
        <f t="shared" ca="1" si="134"/>
        <v>-13101125566.436373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-13101125566.436373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-54588023.193484887</v>
      </c>
      <c r="L2746" s="444">
        <f t="shared" ca="1" si="134"/>
        <v>-13155713589.629858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-13155713589.629858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-54815473.290124409</v>
      </c>
      <c r="L2747" s="444">
        <f t="shared" ca="1" si="134"/>
        <v>-13210529062.919983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-13210529062.919983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-55043871.095499925</v>
      </c>
      <c r="L2748" s="444">
        <f t="shared" ca="1" si="134"/>
        <v>-13265572934.015482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-13265572934.015482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-55273220.558397837</v>
      </c>
      <c r="L2749" s="444">
        <f t="shared" ca="1" si="134"/>
        <v>-13320846154.573879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-13320846154.573879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-55503525.644057833</v>
      </c>
      <c r="L2750" s="444">
        <f t="shared" ca="1" si="134"/>
        <v>-13376349680.217937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-13376349680.217937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-55734790.334241405</v>
      </c>
      <c r="L2751" s="444">
        <f t="shared" ca="1" si="134"/>
        <v>-13432084470.552179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-13432084470.552179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-55967018.627300747</v>
      </c>
      <c r="L2752" s="444">
        <f t="shared" ca="1" si="134"/>
        <v>-13488051489.17948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-13488051489.17948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-56200214.538247824</v>
      </c>
      <c r="L2753" s="444">
        <f t="shared" ca="1" si="134"/>
        <v>-13544251703.717728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-13544251703.717728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-56434382.098823868</v>
      </c>
      <c r="L2754" s="444">
        <f t="shared" ca="1" si="134"/>
        <v>-13600686085.816551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-13600686085.816551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-56669525.357568972</v>
      </c>
      <c r="L2755" s="444">
        <f t="shared" ca="1" si="134"/>
        <v>-13657355611.17412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-13657355611.17412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-56905648.379892163</v>
      </c>
      <c r="L2756" s="444">
        <f t="shared" ca="1" si="134"/>
        <v>-13714261259.554012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-13714261259.554012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-57142755.248141713</v>
      </c>
      <c r="L2757" s="444">
        <f t="shared" ca="1" si="134"/>
        <v>-13771404014.802155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-13771404014.802155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-57380850.061675645</v>
      </c>
      <c r="L2758" s="444">
        <f t="shared" ca="1" si="134"/>
        <v>-13828784864.863831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-13828784864.863831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-57619936.936932623</v>
      </c>
      <c r="L2759" s="444">
        <f t="shared" ca="1" si="134"/>
        <v>-13886404801.800764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-13886404801.800764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-57860020.007503182</v>
      </c>
      <c r="L2760" s="444">
        <f t="shared" ca="1" si="134"/>
        <v>-13944264821.808268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-13944264821.808268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-58101103.424201109</v>
      </c>
      <c r="L2761" s="444">
        <f t="shared" ca="1" si="134"/>
        <v>-14002365925.23247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-14002365925.23247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-58343191.355135292</v>
      </c>
      <c r="L2762" s="444">
        <f t="shared" ca="1" si="134"/>
        <v>-14060709116.587605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-14060709116.587605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-58586287.985781685</v>
      </c>
      <c r="L2763" s="444">
        <f t="shared" ca="1" si="134"/>
        <v>-14119295404.573387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-14119295404.573387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-58830397.519055776</v>
      </c>
      <c r="L2764" s="444">
        <f t="shared" ca="1" si="134"/>
        <v>-14178125802.092443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-14178125802.092443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-59075524.17538517</v>
      </c>
      <c r="L2765" s="444">
        <f t="shared" ca="1" si="134"/>
        <v>-14237201326.267828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-14237201326.267828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-59321672.192782618</v>
      </c>
      <c r="L2766" s="444">
        <f t="shared" ca="1" si="134"/>
        <v>-14296522998.460611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-14296522998.460611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-59568845.82691922</v>
      </c>
      <c r="L2767" s="444">
        <f t="shared" ca="1" si="134"/>
        <v>-14356091844.287531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-14356091844.287531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-59817049.351198055</v>
      </c>
      <c r="L2768" s="444">
        <f t="shared" ca="1" si="134"/>
        <v>-14415908893.638729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-14415908893.638729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-60066287.056828037</v>
      </c>
      <c r="L2769" s="444">
        <f t="shared" ca="1" si="134"/>
        <v>-14475975180.695557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-14475975180.695557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-60316563.252898149</v>
      </c>
      <c r="L2770" s="444">
        <f t="shared" ca="1" si="134"/>
        <v>-14536291743.948454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-14536291743.948454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-60567882.266451888</v>
      </c>
      <c r="L2771" s="444">
        <f t="shared" ca="1" si="134"/>
        <v>-14596859626.214907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-14596859626.214907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-60820248.442562111</v>
      </c>
      <c r="L2772" s="444">
        <f t="shared" ca="1" si="134"/>
        <v>-14657679874.657469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-14657679874.657469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-61073666.144406117</v>
      </c>
      <c r="L2773" s="444">
        <f t="shared" ca="1" si="134"/>
        <v>-14718753540.801874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-14718753540.801874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-61328139.753341138</v>
      </c>
      <c r="L2774" s="444">
        <f t="shared" ca="1" si="134"/>
        <v>-14780081680.555216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-14780081680.555216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-61583673.668980055</v>
      </c>
      <c r="L2775" s="444">
        <f t="shared" ca="1" si="134"/>
        <v>-14841665354.224195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-14841665354.224195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-61840272.309267491</v>
      </c>
      <c r="L2776" s="444">
        <f t="shared" ca="1" si="134"/>
        <v>-14903505626.533463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-14903505626.533463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-62097940.110556096</v>
      </c>
      <c r="L2777" s="444">
        <f t="shared" ca="1" si="134"/>
        <v>-14965603566.644018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-14965603566.644018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-62356681.527683415</v>
      </c>
      <c r="L2778" s="444">
        <f t="shared" ca="1" si="134"/>
        <v>-15027960248.171701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-15027960248.171701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-62616501.034048744</v>
      </c>
      <c r="L2779" s="444">
        <f t="shared" ca="1" si="134"/>
        <v>-15090576749.20575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-15090576749.20575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-62877403.121690623</v>
      </c>
      <c r="L2780" s="444">
        <f t="shared" ca="1" si="134"/>
        <v>-15153454152.32744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-15153454152.32744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-63139392.301364332</v>
      </c>
      <c r="L2781" s="444">
        <f t="shared" ca="1" si="134"/>
        <v>-15216593544.628805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-15216593544.628805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-63402473.102620021</v>
      </c>
      <c r="L2782" s="444">
        <f t="shared" ca="1" si="134"/>
        <v>-15279996017.731424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-15279996017.731424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-63666650.073880933</v>
      </c>
      <c r="L2783" s="444">
        <f t="shared" ca="1" si="134"/>
        <v>-15343662667.805305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-15343662667.805305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-63931927.782522105</v>
      </c>
      <c r="L2784" s="444">
        <f t="shared" ca="1" si="134"/>
        <v>-15407594595.587828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-15407594595.587828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-64198310.814949282</v>
      </c>
      <c r="L2785" s="444">
        <f t="shared" ca="1" si="134"/>
        <v>-15471792906.402777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-15471792906.402777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-64465803.776678242</v>
      </c>
      <c r="L2786" s="444">
        <f t="shared" ca="1" si="134"/>
        <v>-15536258710.179455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-15536258710.179455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-64734411.292414397</v>
      </c>
      <c r="L2787" s="444">
        <f t="shared" ca="1" si="134"/>
        <v>-15600993121.471869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-15600993121.471869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-65004138.006132782</v>
      </c>
      <c r="L2788" s="444">
        <f t="shared" ca="1" si="134"/>
        <v>-15665997259.478001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-15665997259.478001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-65274988.581158333</v>
      </c>
      <c r="L2789" s="444">
        <f t="shared" ca="1" si="134"/>
        <v>-15731272248.059158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-15731272248.059158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-65546967.700246491</v>
      </c>
      <c r="L2790" s="444">
        <f t="shared" ca="1" si="134"/>
        <v>-15796819215.759405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-15796819215.759405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-65820080.065664195</v>
      </c>
      <c r="L2791" s="444">
        <f t="shared" ca="1" si="134"/>
        <v>-15862639295.825069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-15862639295.825069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-66094330.399271123</v>
      </c>
      <c r="L2792" s="444">
        <f t="shared" ca="1" si="134"/>
        <v>-15928733626.22434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-15928733626.22434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-66369723.442601427</v>
      </c>
      <c r="L2793" s="444">
        <f t="shared" ca="1" si="134"/>
        <v>-15995103349.666943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-15995103349.666943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-66646263.956945583</v>
      </c>
      <c r="L2794" s="444">
        <f t="shared" ca="1" si="134"/>
        <v>-16061749613.623888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-16061749613.623888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-66923956.723432869</v>
      </c>
      <c r="L2795" s="444">
        <f t="shared" ca="1" si="134"/>
        <v>-16128673570.347321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-16128673570.347321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-67202806.543113828</v>
      </c>
      <c r="L2796" s="444">
        <f t="shared" ca="1" si="134"/>
        <v>-16195876376.890434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-16195876376.890434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-67482818.237043485</v>
      </c>
      <c r="L2797" s="444">
        <f t="shared" ca="1" si="134"/>
        <v>-16263359195.127478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-16263359195.127478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-67763996.646364495</v>
      </c>
      <c r="L2798" s="444">
        <f t="shared" ca="1" si="134"/>
        <v>-16331123191.773842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-16331123191.773842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-68046346.632391006</v>
      </c>
      <c r="L2799" s="444">
        <f t="shared" ca="1" si="134"/>
        <v>-16399169538.406233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-16399169538.406233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-68329873.076692641</v>
      </c>
      <c r="L2800" s="444">
        <f t="shared" ca="1" si="134"/>
        <v>-16467499411.482925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-16467499411.482925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-68614580.881178856</v>
      </c>
      <c r="L2801" s="444">
        <f t="shared" ca="1" si="134"/>
        <v>-16536113992.364105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-16536113992.364105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-68900474.968183771</v>
      </c>
      <c r="L2802" s="444">
        <f t="shared" ca="1" si="134"/>
        <v>-16605014467.332289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-16605014467.332289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-69187560.280551195</v>
      </c>
      <c r="L2803" s="444">
        <f t="shared" ca="1" si="134"/>
        <v>-16674202027.612841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-16674202027.612841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-69475841.781720161</v>
      </c>
      <c r="L2804" s="444">
        <f t="shared" ca="1" si="134"/>
        <v>-16743677869.394562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-16743677869.394562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-69765324.455810666</v>
      </c>
      <c r="L2805" s="444">
        <f t="shared" ca="1" si="134"/>
        <v>-16813443193.850372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-16813443193.850372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-70056013.307709873</v>
      </c>
      <c r="L2806" s="444">
        <f t="shared" ca="1" si="134"/>
        <v>-16883499207.158083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-16883499207.158083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-70347913.363158673</v>
      </c>
      <c r="L2807" s="444">
        <f t="shared" ca="1" si="134"/>
        <v>-16953847120.521242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-16953847120.521242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-70641029.668838501</v>
      </c>
      <c r="L2808" s="444">
        <f t="shared" ca="1" si="134"/>
        <v>-17024488150.190081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-17024488150.190081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-70935367.292458668</v>
      </c>
      <c r="L2809" s="444">
        <f t="shared" ca="1" si="134"/>
        <v>-17095423517.48254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-17095423517.48254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-71230931.322843909</v>
      </c>
      <c r="L2810" s="444">
        <f t="shared" ca="1" si="134"/>
        <v>-17166654448.805384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-17166654448.805384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-71527726.870022446</v>
      </c>
      <c r="L2811" s="444">
        <f t="shared" ca="1" si="134"/>
        <v>-17238182175.675407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-17238182175.675407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-71825759.065314204</v>
      </c>
      <c r="L2812" s="444">
        <f t="shared" ca="1" si="134"/>
        <v>-17310007934.740723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-17310007934.740723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-72125033.061419681</v>
      </c>
      <c r="L2813" s="444">
        <f t="shared" ref="L2813:L3067" ca="1" si="139">I2813-J2813+K2813</f>
        <v>-17382132967.802143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-17382132967.802143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-72425554.032508925</v>
      </c>
      <c r="L2814" s="444">
        <f t="shared" ca="1" si="139"/>
        <v>-17454558521.834652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-17454558521.834652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-72727327.174311042</v>
      </c>
      <c r="L2815" s="444">
        <f t="shared" ca="1" si="139"/>
        <v>-17527285849.008965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-17527285849.008965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-73030357.704204023</v>
      </c>
      <c r="L2816" s="444">
        <f t="shared" ca="1" si="139"/>
        <v>-17600316206.713169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-17600316206.713169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-73334650.861304864</v>
      </c>
      <c r="L2817" s="444">
        <f t="shared" ca="1" si="139"/>
        <v>-17673650857.574474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-17673650857.574474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-73640211.906560302</v>
      </c>
      <c r="L2818" s="444">
        <f t="shared" ca="1" si="139"/>
        <v>-17747291069.481033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-17747291069.481033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-73947046.122837633</v>
      </c>
      <c r="L2819" s="444">
        <f t="shared" ca="1" si="139"/>
        <v>-17821238115.60387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-17821238115.60387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-74255158.815016121</v>
      </c>
      <c r="L2820" s="444">
        <f t="shared" ca="1" si="139"/>
        <v>-17895493274.418888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-17895493274.418888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-74564555.310078695</v>
      </c>
      <c r="L2821" s="444">
        <f t="shared" ca="1" si="139"/>
        <v>-17970057829.728966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-17970057829.728966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-74875240.957204029</v>
      </c>
      <c r="L2822" s="444">
        <f t="shared" ca="1" si="139"/>
        <v>-18044933070.686169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-18044933070.686169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-75187221.127859041</v>
      </c>
      <c r="L2823" s="444">
        <f t="shared" ca="1" si="139"/>
        <v>-18120120291.814026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-18120120291.814026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-75500501.215891778</v>
      </c>
      <c r="L2824" s="444">
        <f t="shared" ca="1" si="139"/>
        <v>-18195620793.029919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-18195620793.029919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-75815086.637624666</v>
      </c>
      <c r="L2825" s="444">
        <f t="shared" ca="1" si="139"/>
        <v>-18271435879.667542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-18271435879.667542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-76130982.831948087</v>
      </c>
      <c r="L2826" s="444">
        <f t="shared" ca="1" si="139"/>
        <v>-18347566862.499489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-18347566862.499489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-76448195.260414541</v>
      </c>
      <c r="L2827" s="444">
        <f t="shared" ca="1" si="139"/>
        <v>-18424015057.759903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-18424015057.759903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-76766729.407332927</v>
      </c>
      <c r="L2828" s="444">
        <f t="shared" ca="1" si="139"/>
        <v>-18500781787.167236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-18500781787.167236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-77086590.779863477</v>
      </c>
      <c r="L2829" s="444">
        <f t="shared" ca="1" si="139"/>
        <v>-18577868377.947102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-18577868377.947102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-77407784.908112928</v>
      </c>
      <c r="L2830" s="444">
        <f t="shared" ca="1" si="139"/>
        <v>-18655276162.855213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-18655276162.855213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-77730317.345230058</v>
      </c>
      <c r="L2831" s="444">
        <f t="shared" ca="1" si="139"/>
        <v>-18733006480.200443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-18733006480.200443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-78054193.667501852</v>
      </c>
      <c r="L2832" s="444">
        <f t="shared" ca="1" si="139"/>
        <v>-18811060673.867947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-18811060673.867947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-78379419.474449784</v>
      </c>
      <c r="L2833" s="444">
        <f t="shared" ca="1" si="139"/>
        <v>-18889440093.342396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-18889440093.342396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-78706000.388926655</v>
      </c>
      <c r="L2834" s="444">
        <f t="shared" ca="1" si="139"/>
        <v>-18968146093.731323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-18968146093.731323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-79033942.057213843</v>
      </c>
      <c r="L2835" s="444">
        <f t="shared" ca="1" si="139"/>
        <v>-19047180035.788536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-19047180035.788536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-79363250.1491189</v>
      </c>
      <c r="L2836" s="444">
        <f t="shared" ca="1" si="139"/>
        <v>-19126543285.937656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-19126543285.937656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-79693930.358073562</v>
      </c>
      <c r="L2837" s="444">
        <f t="shared" ca="1" si="139"/>
        <v>-19206237216.295731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-19206237216.295731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-80025988.401232213</v>
      </c>
      <c r="L2838" s="444">
        <f t="shared" ca="1" si="139"/>
        <v>-19286263204.696964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-19286263204.696964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-80359430.019570678</v>
      </c>
      <c r="L2839" s="444">
        <f t="shared" ca="1" si="139"/>
        <v>-19366622634.716534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-19366622634.716534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-80694260.977985561</v>
      </c>
      <c r="L2840" s="444">
        <f t="shared" ca="1" si="139"/>
        <v>-19447316895.694519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-19447316895.694519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-81030487.065393835</v>
      </c>
      <c r="L2841" s="444">
        <f t="shared" ca="1" si="139"/>
        <v>-19528347382.759914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-19528347382.759914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-81368114.094832972</v>
      </c>
      <c r="L2842" s="444">
        <f t="shared" ca="1" si="139"/>
        <v>-19609715496.854748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-19609715496.854748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-81707147.903561443</v>
      </c>
      <c r="L2843" s="444">
        <f t="shared" ca="1" si="139"/>
        <v>-19691422644.758308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-19691422644.758308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-82047594.353159621</v>
      </c>
      <c r="L2844" s="444">
        <f t="shared" ca="1" si="139"/>
        <v>-19773470239.111469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-19773470239.111469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-82389459.32963112</v>
      </c>
      <c r="L2845" s="444">
        <f t="shared" ca="1" si="139"/>
        <v>-19855859698.441101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-19855859698.441101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-82732748.743504584</v>
      </c>
      <c r="L2846" s="444">
        <f t="shared" ca="1" si="139"/>
        <v>-19938592447.184605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-19938592447.184605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-83077468.529935852</v>
      </c>
      <c r="L2847" s="444">
        <f t="shared" ca="1" si="139"/>
        <v>-20021669915.714542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-20021669915.714542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-83423624.648810595</v>
      </c>
      <c r="L2848" s="444">
        <f t="shared" ca="1" si="139"/>
        <v>-20105093540.363354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-20105093540.363354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-83771223.084847301</v>
      </c>
      <c r="L2849" s="444">
        <f t="shared" ca="1" si="139"/>
        <v>-20188864763.4482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-20188864763.4482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-84120269.847700834</v>
      </c>
      <c r="L2850" s="444">
        <f t="shared" ca="1" si="139"/>
        <v>-20272985033.295902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-20272985033.295902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-84470770.972066253</v>
      </c>
      <c r="L2851" s="444">
        <f t="shared" ca="1" si="139"/>
        <v>-20357455804.267967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-20357455804.267967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-84822732.517783195</v>
      </c>
      <c r="L2852" s="444">
        <f t="shared" ca="1" si="139"/>
        <v>-20442278536.785751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-20442278536.785751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-85176160.569940627</v>
      </c>
      <c r="L2853" s="444">
        <f t="shared" ca="1" si="139"/>
        <v>-20527454697.355694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-20527454697.355694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-85531061.238982052</v>
      </c>
      <c r="L2854" s="444">
        <f t="shared" ca="1" si="139"/>
        <v>-20612985758.594677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-20612985758.594677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-85887440.660811156</v>
      </c>
      <c r="L2855" s="444">
        <f t="shared" ca="1" si="139"/>
        <v>-20698873199.255489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-20698873199.255489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-86245304.996897876</v>
      </c>
      <c r="L2856" s="444">
        <f t="shared" ca="1" si="139"/>
        <v>-20785118504.252388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-20785118504.252388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-86604660.434384942</v>
      </c>
      <c r="L2857" s="444">
        <f t="shared" ca="1" si="139"/>
        <v>-20871723164.686771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-20871723164.686771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-86965513.186194882</v>
      </c>
      <c r="L2858" s="444">
        <f t="shared" ca="1" si="139"/>
        <v>-20958688677.872967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-20958688677.872967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-87327869.491137356</v>
      </c>
      <c r="L2859" s="444">
        <f t="shared" ca="1" si="139"/>
        <v>-21046016547.364105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-21046016547.364105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-87691735.614017099</v>
      </c>
      <c r="L2860" s="444">
        <f t="shared" ca="1" si="139"/>
        <v>-21133708282.978123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-21133708282.978123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-88057117.845742181</v>
      </c>
      <c r="L2861" s="444">
        <f t="shared" ca="1" si="139"/>
        <v>-21221765400.823864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-21221765400.823864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-88424022.503432766</v>
      </c>
      <c r="L2862" s="444">
        <f t="shared" ca="1" si="139"/>
        <v>-21310189423.327297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-21310189423.327297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-88792455.930530399</v>
      </c>
      <c r="L2863" s="444">
        <f t="shared" ca="1" si="139"/>
        <v>-21398981879.257828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-21398981879.257828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-89162424.496907622</v>
      </c>
      <c r="L2864" s="444">
        <f t="shared" ca="1" si="139"/>
        <v>-21488144303.754734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-21488144303.754734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-89533934.598978058</v>
      </c>
      <c r="L2865" s="444">
        <f t="shared" ca="1" si="139"/>
        <v>-21577678238.353714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-21577678238.353714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-89906992.659807146</v>
      </c>
      <c r="L2866" s="444">
        <f t="shared" ca="1" si="139"/>
        <v>-21667585231.013519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-21667585231.013519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-90281605.129222989</v>
      </c>
      <c r="L2867" s="444">
        <f t="shared" ca="1" si="139"/>
        <v>-21757866836.142742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-21757866836.142742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-90657778.483928084</v>
      </c>
      <c r="L2868" s="444">
        <f t="shared" ca="1" si="139"/>
        <v>-21848524614.626671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-21848524614.626671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-91035519.227611125</v>
      </c>
      <c r="L2869" s="444">
        <f t="shared" ca="1" si="139"/>
        <v>-21939560133.854282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-21939560133.854282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-91414833.891059503</v>
      </c>
      <c r="L2870" s="444">
        <f t="shared" ca="1" si="139"/>
        <v>-22030974967.745342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-22030974967.745342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-91795729.032272264</v>
      </c>
      <c r="L2871" s="444">
        <f t="shared" ca="1" si="139"/>
        <v>-22122770696.777615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-22122770696.777615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-92178211.236573398</v>
      </c>
      <c r="L2872" s="444">
        <f t="shared" ca="1" si="139"/>
        <v>-22214948908.014187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-22214948908.014187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-92562287.116725773</v>
      </c>
      <c r="L2873" s="444">
        <f t="shared" ca="1" si="139"/>
        <v>-22307511195.130913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-22307511195.130913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-92947963.313045472</v>
      </c>
      <c r="L2874" s="444">
        <f t="shared" ca="1" si="139"/>
        <v>-22400459158.443958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-22400459158.443958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-93335246.49351649</v>
      </c>
      <c r="L2875" s="444">
        <f t="shared" ca="1" si="139"/>
        <v>-22493794404.937473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-22493794404.937473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-93724143.35390614</v>
      </c>
      <c r="L2876" s="444">
        <f t="shared" ca="1" si="139"/>
        <v>-22587518548.291378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-22587518548.291378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-94114660.617880747</v>
      </c>
      <c r="L2877" s="444">
        <f t="shared" ca="1" si="139"/>
        <v>-22681633208.90926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-22681633208.90926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-94506805.037121922</v>
      </c>
      <c r="L2878" s="444">
        <f t="shared" ca="1" si="139"/>
        <v>-22776140013.946381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-22776140013.946381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-94900583.391443253</v>
      </c>
      <c r="L2879" s="444">
        <f t="shared" ca="1" si="139"/>
        <v>-22871040597.337822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-22871040597.337822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-95296002.488907591</v>
      </c>
      <c r="L2880" s="444">
        <f t="shared" ca="1" si="139"/>
        <v>-22966336599.826729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-22966336599.826729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-95693069.165944695</v>
      </c>
      <c r="L2881" s="444">
        <f t="shared" ca="1" si="139"/>
        <v>-23062029668.992672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-23062029668.992672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-96091790.287469462</v>
      </c>
      <c r="L2882" s="444">
        <f t="shared" ca="1" si="139"/>
        <v>-23158121459.28014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-23158121459.28014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-96492172.747000575</v>
      </c>
      <c r="L2883" s="444">
        <f t="shared" ca="1" si="139"/>
        <v>-23254613632.027142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-23254613632.027142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-96894223.466779754</v>
      </c>
      <c r="L2884" s="444">
        <f t="shared" ca="1" si="139"/>
        <v>-23351507855.493923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-23351507855.493923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-97297949.397891343</v>
      </c>
      <c r="L2885" s="444">
        <f t="shared" ca="1" si="139"/>
        <v>-23448805804.891815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-23448805804.891815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-97703357.520382568</v>
      </c>
      <c r="L2886" s="444">
        <f t="shared" ca="1" si="139"/>
        <v>-23546509162.412197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-23546509162.412197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-98110454.843384147</v>
      </c>
      <c r="L2887" s="444">
        <f t="shared" ca="1" si="139"/>
        <v>-23644619617.255581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-23644619617.255581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-98519248.40523158</v>
      </c>
      <c r="L2888" s="444">
        <f t="shared" ca="1" si="139"/>
        <v>-23743138865.660812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-23743138865.660812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-98929745.27358672</v>
      </c>
      <c r="L2889" s="444">
        <f t="shared" ca="1" si="139"/>
        <v>-23842068610.934399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-23842068610.934399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-99341952.545559987</v>
      </c>
      <c r="L2890" s="444">
        <f t="shared" ca="1" si="139"/>
        <v>-23941410563.479958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-23941410563.479958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-99755877.347833157</v>
      </c>
      <c r="L2891" s="444">
        <f t="shared" ca="1" si="139"/>
        <v>-24041166440.827789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-24041166440.827789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-100171526.83678246</v>
      </c>
      <c r="L2892" s="444">
        <f t="shared" ca="1" si="139"/>
        <v>-24141337967.664574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-24141337967.664574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-100588908.19860239</v>
      </c>
      <c r="L2893" s="444">
        <f t="shared" ca="1" si="139"/>
        <v>-24241926875.863174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-24241926875.863174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-101008028.64942989</v>
      </c>
      <c r="L2894" s="444">
        <f t="shared" ca="1" si="139"/>
        <v>-24342934904.512604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-24342934904.512604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-101428895.43546918</v>
      </c>
      <c r="L2895" s="444">
        <f t="shared" ca="1" si="139"/>
        <v>-24444363799.948074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-24444363799.948074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-101851515.83311698</v>
      </c>
      <c r="L2896" s="444">
        <f t="shared" ca="1" si="139"/>
        <v>-24546215315.781193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-24546215315.781193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-102275897.14908831</v>
      </c>
      <c r="L2897" s="444">
        <f t="shared" ca="1" si="139"/>
        <v>-24648491212.930283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-24648491212.930283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-102702046.72054285</v>
      </c>
      <c r="L2898" s="444">
        <f t="shared" ca="1" si="139"/>
        <v>-24751193259.650826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-24751193259.650826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-103129971.91521177</v>
      </c>
      <c r="L2899" s="444">
        <f t="shared" ca="1" si="139"/>
        <v>-24854323231.566036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-24854323231.566036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-103559680.13152514</v>
      </c>
      <c r="L2900" s="444">
        <f t="shared" ca="1" si="139"/>
        <v>-24957882911.697563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-24957882911.697563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-103991178.79873985</v>
      </c>
      <c r="L2901" s="444">
        <f t="shared" ca="1" si="139"/>
        <v>-25061874090.496304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-25061874090.496304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-104424475.37706792</v>
      </c>
      <c r="L2902" s="444">
        <f t="shared" ca="1" si="139"/>
        <v>-25166298565.873371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-25166298565.873371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-104859577.35780571</v>
      </c>
      <c r="L2903" s="444">
        <f t="shared" ca="1" si="139"/>
        <v>-25271158143.231178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-25271158143.231178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-105296492.26346324</v>
      </c>
      <c r="L2904" s="444">
        <f t="shared" ca="1" si="139"/>
        <v>-25376454635.49464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-25376454635.49464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-105735227.64789434</v>
      </c>
      <c r="L2905" s="444">
        <f t="shared" ca="1" si="139"/>
        <v>-25482189863.142536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-25482189863.142536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-106175791.09642723</v>
      </c>
      <c r="L2906" s="444">
        <f t="shared" ca="1" si="139"/>
        <v>-25588365654.238964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-25588365654.238964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-106618190.22599569</v>
      </c>
      <c r="L2907" s="444">
        <f t="shared" ca="1" si="139"/>
        <v>-25694983844.464958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-25694983844.464958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-107062432.68527065</v>
      </c>
      <c r="L2908" s="444">
        <f t="shared" ca="1" si="139"/>
        <v>-25802046277.15023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-25802046277.15023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-107508526.15479262</v>
      </c>
      <c r="L2909" s="444">
        <f t="shared" ca="1" si="139"/>
        <v>-25909554803.305023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-25909554803.305023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-107956478.34710427</v>
      </c>
      <c r="L2910" s="444">
        <f t="shared" ca="1" si="139"/>
        <v>-26017511281.652126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-26017511281.652126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-108406297.00688386</v>
      </c>
      <c r="L2911" s="444">
        <f t="shared" ca="1" si="139"/>
        <v>-26125917578.659012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-26125917578.659012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-108857989.91107921</v>
      </c>
      <c r="L2912" s="444">
        <f t="shared" ca="1" si="139"/>
        <v>-26234775568.570091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-26234775568.570091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-109311564.86904204</v>
      </c>
      <c r="L2913" s="444">
        <f t="shared" ca="1" si="139"/>
        <v>-26344087133.439133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-26344087133.439133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-109767029.72266304</v>
      </c>
      <c r="L2914" s="444">
        <f t="shared" ca="1" si="139"/>
        <v>-26453854163.161797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-26453854163.161797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-110224392.34650749</v>
      </c>
      <c r="L2915" s="444">
        <f t="shared" ca="1" si="139"/>
        <v>-26564078555.508305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-26564078555.508305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-110683660.64795126</v>
      </c>
      <c r="L2916" s="444">
        <f t="shared" ca="1" si="139"/>
        <v>-26674762216.156258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-26674762216.156258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-111144842.56731774</v>
      </c>
      <c r="L2917" s="444">
        <f t="shared" ca="1" si="139"/>
        <v>-26785907058.723576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-26785907058.723576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-111607946.0780149</v>
      </c>
      <c r="L2918" s="444">
        <f t="shared" ca="1" si="139"/>
        <v>-26897515004.80159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-26897515004.80159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-112072979.18667328</v>
      </c>
      <c r="L2919" s="444">
        <f t="shared" ca="1" si="139"/>
        <v>-27009587983.988262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-27009587983.988262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-112539949.9332844</v>
      </c>
      <c r="L2920" s="444">
        <f t="shared" ca="1" si="139"/>
        <v>-27122127933.921547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-27122127933.921547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-113008866.39133978</v>
      </c>
      <c r="L2921" s="444">
        <f t="shared" ca="1" si="139"/>
        <v>-27235136800.312885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-27235136800.312885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-113479736.66797036</v>
      </c>
      <c r="L2922" s="444">
        <f t="shared" ca="1" si="139"/>
        <v>-27348616536.980854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-27348616536.980854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-113952568.90408689</v>
      </c>
      <c r="L2923" s="444">
        <f t="shared" ca="1" si="139"/>
        <v>-27462569105.884941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-27462569105.884941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-114427371.27452059</v>
      </c>
      <c r="L2924" s="444">
        <f t="shared" ca="1" si="139"/>
        <v>-27576996477.159462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-27576996477.159462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-114904151.98816442</v>
      </c>
      <c r="L2925" s="444">
        <f t="shared" ca="1" si="139"/>
        <v>-27691900629.147625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-27691900629.147625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-115382919.2881151</v>
      </c>
      <c r="L2926" s="444">
        <f t="shared" ca="1" si="139"/>
        <v>-27807283548.435741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-27807283548.435741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-115863681.45181559</v>
      </c>
      <c r="L2927" s="444">
        <f t="shared" ca="1" si="139"/>
        <v>-27923147229.887558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-27923147229.887558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-116346446.79119815</v>
      </c>
      <c r="L2928" s="444">
        <f t="shared" ca="1" si="139"/>
        <v>-28039493676.678757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-28039493676.678757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-116831223.65282817</v>
      </c>
      <c r="L2929" s="444">
        <f t="shared" ca="1" si="139"/>
        <v>-28156324900.331585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-28156324900.331585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-117318020.41804826</v>
      </c>
      <c r="L2930" s="444">
        <f t="shared" ca="1" si="139"/>
        <v>-28273642920.749634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-28273642920.749634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-117806845.50312349</v>
      </c>
      <c r="L2931" s="444">
        <f t="shared" ca="1" si="139"/>
        <v>-28391449766.252758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-28391449766.252758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-118297707.35938649</v>
      </c>
      <c r="L2932" s="444">
        <f t="shared" ca="1" si="139"/>
        <v>-28509747473.612144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-28509747473.612144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-118790614.47338392</v>
      </c>
      <c r="L2933" s="444">
        <f t="shared" ca="1" si="139"/>
        <v>-28628538088.085529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-28628538088.085529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-119285575.36702304</v>
      </c>
      <c r="L2934" s="444">
        <f t="shared" ca="1" si="139"/>
        <v>-28747823663.452553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-28747823663.452553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-119782598.59771897</v>
      </c>
      <c r="L2935" s="444">
        <f t="shared" ca="1" si="139"/>
        <v>-28867606262.05027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-28867606262.05027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-120281692.75854279</v>
      </c>
      <c r="L2936" s="444">
        <f t="shared" ca="1" si="139"/>
        <v>-28987887954.808811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-28987887954.808811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-120782866.47837004</v>
      </c>
      <c r="L2937" s="444">
        <f t="shared" ca="1" si="139"/>
        <v>-29108670821.287182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-29108670821.287182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-121286128.42202991</v>
      </c>
      <c r="L2938" s="444">
        <f t="shared" ca="1" si="139"/>
        <v>-29229956949.709213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-29229956949.709213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-121791487.29045504</v>
      </c>
      <c r="L2939" s="444">
        <f t="shared" ca="1" si="139"/>
        <v>-29351748436.999668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-29351748436.999668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-122298951.82083197</v>
      </c>
      <c r="L2940" s="444">
        <f t="shared" ca="1" si="139"/>
        <v>-29474047388.820499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-29474047388.820499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-122808530.78675207</v>
      </c>
      <c r="L2941" s="444">
        <f t="shared" ca="1" si="139"/>
        <v>-29596855919.60725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-29596855919.60725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-123320232.99836355</v>
      </c>
      <c r="L2942" s="444">
        <f t="shared" ca="1" si="139"/>
        <v>-29720176152.605614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-29720176152.605614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-123834067.3025234</v>
      </c>
      <c r="L2943" s="444">
        <f t="shared" ca="1" si="139"/>
        <v>-29844010219.908138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-29844010219.908138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-124350042.58295056</v>
      </c>
      <c r="L2944" s="444">
        <f t="shared" ca="1" si="139"/>
        <v>-29968360262.491089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-29968360262.491089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-124868167.76037952</v>
      </c>
      <c r="L2945" s="444">
        <f t="shared" ca="1" si="139"/>
        <v>-30093228430.251469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-30093228430.251469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-125388451.79271445</v>
      </c>
      <c r="L2946" s="444">
        <f t="shared" ca="1" si="139"/>
        <v>-30218616882.044182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-30218616882.044182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-125910903.6751841</v>
      </c>
      <c r="L2947" s="444">
        <f t="shared" ca="1" si="139"/>
        <v>-30344527785.719364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-30344527785.719364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-126435532.44049737</v>
      </c>
      <c r="L2948" s="444">
        <f t="shared" ca="1" si="139"/>
        <v>-30470963318.159863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-30470963318.159863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-126962347.15899941</v>
      </c>
      <c r="L2949" s="444">
        <f t="shared" ca="1" si="139"/>
        <v>-30597925665.318863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-30597925665.318863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-127491356.93882857</v>
      </c>
      <c r="L2950" s="444">
        <f t="shared" ca="1" si="139"/>
        <v>-30725417022.25769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-30725417022.25769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-128022570.92607372</v>
      </c>
      <c r="L2951" s="444">
        <f t="shared" ca="1" si="139"/>
        <v>-30853439593.183765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-30853439593.183765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-128555998.30493236</v>
      </c>
      <c r="L2952" s="444">
        <f t="shared" ca="1" si="139"/>
        <v>-30981995591.488697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-30981995591.488697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-129091648.29786955</v>
      </c>
      <c r="L2953" s="444">
        <f t="shared" ca="1" si="139"/>
        <v>-31111087239.786568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-31111087239.786568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-129629530.16577734</v>
      </c>
      <c r="L2954" s="444">
        <f t="shared" ca="1" si="139"/>
        <v>-31240716769.952347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-31240716769.952347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-130169653.20813479</v>
      </c>
      <c r="L2955" s="444">
        <f t="shared" ca="1" si="139"/>
        <v>-31370886423.16048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-31370886423.16048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-130712026.76316866</v>
      </c>
      <c r="L2956" s="444">
        <f t="shared" ca="1" si="139"/>
        <v>-31501598449.923649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-31501598449.923649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-131256660.2080152</v>
      </c>
      <c r="L2957" s="444">
        <f t="shared" ca="1" si="139"/>
        <v>-31632855110.131664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-31632855110.131664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-131803562.95888194</v>
      </c>
      <c r="L2958" s="444">
        <f t="shared" ca="1" si="139"/>
        <v>-31764658673.090546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-31764658673.090546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-132352744.47121058</v>
      </c>
      <c r="L2959" s="444">
        <f t="shared" ca="1" si="139"/>
        <v>-31897011417.561756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-31897011417.561756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-132904214.23984064</v>
      </c>
      <c r="L2960" s="444">
        <f t="shared" ca="1" si="139"/>
        <v>-32029915631.801598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-32029915631.801598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-133457981.79917331</v>
      </c>
      <c r="L2961" s="444">
        <f t="shared" ca="1" si="139"/>
        <v>-32163373613.600769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-32163373613.600769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-134014056.72333653</v>
      </c>
      <c r="L2962" s="444">
        <f t="shared" ca="1" si="139"/>
        <v>-32297387670.324104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-32297387670.324104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-134572448.62635043</v>
      </c>
      <c r="L2963" s="444">
        <f t="shared" ca="1" si="139"/>
        <v>-32431960118.950455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-32431960118.950455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-135133167.16229355</v>
      </c>
      <c r="L2964" s="444">
        <f t="shared" ca="1" si="139"/>
        <v>-32567093286.112747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-32567093286.112747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-135696222.02546978</v>
      </c>
      <c r="L2965" s="444">
        <f t="shared" ca="1" si="139"/>
        <v>-32702789508.138218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-32702789508.138218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-136261622.95057592</v>
      </c>
      <c r="L2966" s="444">
        <f t="shared" ca="1" si="139"/>
        <v>-32839051131.088795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-32839051131.088795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-136829379.71287</v>
      </c>
      <c r="L2967" s="444">
        <f t="shared" ca="1" si="139"/>
        <v>-32975880510.801666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-32975880510.801666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-137399502.12834024</v>
      </c>
      <c r="L2968" s="444">
        <f t="shared" ca="1" si="139"/>
        <v>-33113280012.930008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-33113280012.930008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-137972000.05387503</v>
      </c>
      <c r="L2969" s="444">
        <f t="shared" ca="1" si="139"/>
        <v>-33251252012.983883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-33251252012.983883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-138546883.38743287</v>
      </c>
      <c r="L2970" s="444">
        <f t="shared" ca="1" si="139"/>
        <v>-33389798896.371315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-33389798896.371315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-139124162.06821379</v>
      </c>
      <c r="L2971" s="444">
        <f t="shared" ca="1" si="139"/>
        <v>-33528923058.439529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-33528923058.439529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-139703846.07683137</v>
      </c>
      <c r="L2972" s="444">
        <f t="shared" ca="1" si="139"/>
        <v>-33668626904.516361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-33668626904.516361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-140285945.43548486</v>
      </c>
      <c r="L2973" s="444">
        <f t="shared" ca="1" si="139"/>
        <v>-33808912849.951847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-33808912849.951847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-140870470.20813268</v>
      </c>
      <c r="L2974" s="444">
        <f t="shared" ca="1" si="139"/>
        <v>-33949783320.159981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-33949783320.159981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-141457430.50066659</v>
      </c>
      <c r="L2975" s="444">
        <f t="shared" ca="1" si="139"/>
        <v>-34091240750.660648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-34091240750.660648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-142046836.46108603</v>
      </c>
      <c r="L2976" s="444">
        <f t="shared" ca="1" si="139"/>
        <v>-34233287587.121735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-34233287587.121735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-142638698.27967387</v>
      </c>
      <c r="L2977" s="444">
        <f t="shared" ca="1" si="139"/>
        <v>-34375926285.401405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-34375926285.401405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-143233026.18917251</v>
      </c>
      <c r="L2978" s="444">
        <f t="shared" ca="1" si="139"/>
        <v>-34519159311.590576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-34519159311.590576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-143829830.46496072</v>
      </c>
      <c r="L2979" s="444">
        <f t="shared" ca="1" si="139"/>
        <v>-34662989142.055534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-34662989142.055534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-144429121.4252314</v>
      </c>
      <c r="L2980" s="444">
        <f t="shared" ca="1" si="139"/>
        <v>-34807418263.480766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-34807418263.480766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-145030909.43116987</v>
      </c>
      <c r="L2981" s="444">
        <f t="shared" ca="1" si="139"/>
        <v>-34952449172.911934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-34952449172.911934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-145635204.88713306</v>
      </c>
      <c r="L2982" s="444">
        <f t="shared" ca="1" si="139"/>
        <v>-35098084377.799065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-35098084377.799065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-146242018.24082944</v>
      </c>
      <c r="L2983" s="444">
        <f t="shared" ca="1" si="139"/>
        <v>-35244326396.039894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-35244326396.039894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-146851359.98349956</v>
      </c>
      <c r="L2984" s="444">
        <f t="shared" ca="1" si="139"/>
        <v>-35391177756.023392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-35391177756.023392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-147463240.65009746</v>
      </c>
      <c r="L2985" s="444">
        <f t="shared" ca="1" si="139"/>
        <v>-35538640996.673492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-35538640996.673492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-148077670.81947288</v>
      </c>
      <c r="L2986" s="444">
        <f t="shared" ca="1" si="139"/>
        <v>-35686718667.492966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-35686718667.492966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-148694661.11455402</v>
      </c>
      <c r="L2987" s="444">
        <f t="shared" ca="1" si="139"/>
        <v>-35835413328.607521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-35835413328.607521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-149314222.20253134</v>
      </c>
      <c r="L2988" s="444">
        <f t="shared" ca="1" si="139"/>
        <v>-35984727550.810051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-35984727550.810051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-149936364.79504189</v>
      </c>
      <c r="L2989" s="444">
        <f t="shared" ca="1" si="139"/>
        <v>-36134663915.605095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-36134663915.605095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-150561099.64835456</v>
      </c>
      <c r="L2990" s="444">
        <f t="shared" ca="1" si="139"/>
        <v>-36285225015.253448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-36285225015.253448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-151188437.56355605</v>
      </c>
      <c r="L2991" s="444">
        <f t="shared" ca="1" si="139"/>
        <v>-36436413452.817001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-36436413452.817001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-151818389.3867375</v>
      </c>
      <c r="L2992" s="444">
        <f t="shared" ca="1" si="139"/>
        <v>-36588231842.203735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-36588231842.203735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-152450966.00918221</v>
      </c>
      <c r="L2993" s="444">
        <f t="shared" ca="1" si="139"/>
        <v>-36740682808.212921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-36740682808.212921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-153086178.36755383</v>
      </c>
      <c r="L2994" s="444">
        <f t="shared" ca="1" si="139"/>
        <v>-36893768986.580475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-36893768986.580475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-153724037.4440853</v>
      </c>
      <c r="L2995" s="444">
        <f t="shared" ca="1" si="139"/>
        <v>-37047493024.024559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-37047493024.024559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-154364554.26676899</v>
      </c>
      <c r="L2996" s="444">
        <f t="shared" ca="1" si="139"/>
        <v>-37201857578.291328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-37201857578.291328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-155007739.90954721</v>
      </c>
      <c r="L2997" s="444">
        <f t="shared" ca="1" si="139"/>
        <v>-37356865318.200874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-37356865318.200874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-155653605.49250364</v>
      </c>
      <c r="L2998" s="444">
        <f t="shared" ca="1" si="139"/>
        <v>-37512518923.693375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-37512518923.693375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-156302162.18205571</v>
      </c>
      <c r="L2999" s="444">
        <f t="shared" ca="1" si="139"/>
        <v>-37668821085.875427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-37668821085.875427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-156953421.19114763</v>
      </c>
      <c r="L3000" s="444">
        <f t="shared" ca="1" si="139"/>
        <v>-37825774507.066574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-37825774507.066574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-157607393.77944407</v>
      </c>
      <c r="L3001" s="444">
        <f t="shared" ca="1" si="139"/>
        <v>-37983381900.846016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-37983381900.846016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-158264091.25352508</v>
      </c>
      <c r="L3002" s="444">
        <f t="shared" ca="1" si="139"/>
        <v>-38141645992.099541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-38141645992.099541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-158923524.96708143</v>
      </c>
      <c r="L3003" s="444">
        <f t="shared" ca="1" si="139"/>
        <v>-38300569517.06662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-38300569517.06662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-159585706.3211109</v>
      </c>
      <c r="L3004" s="444">
        <f t="shared" ca="1" si="139"/>
        <v>-38460155223.387733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-38460155223.387733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-160250646.76411554</v>
      </c>
      <c r="L3005" s="444">
        <f t="shared" ca="1" si="139"/>
        <v>-38620405870.151848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-38620405870.151848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-160918357.79229936</v>
      </c>
      <c r="L3006" s="444">
        <f t="shared" ca="1" si="139"/>
        <v>-38781324227.944145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-38781324227.944145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-161588850.94976726</v>
      </c>
      <c r="L3007" s="444">
        <f t="shared" ca="1" si="139"/>
        <v>-38942913078.893913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-38942913078.893913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-162262137.82872462</v>
      </c>
      <c r="L3008" s="444">
        <f t="shared" ca="1" si="139"/>
        <v>-39105175216.722641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-39105175216.722641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-162938230.06967768</v>
      </c>
      <c r="L3009" s="444">
        <f t="shared" ca="1" si="139"/>
        <v>-39268113446.79232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-39268113446.79232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-163617139.36163467</v>
      </c>
      <c r="L3010" s="444">
        <f t="shared" ca="1" si="139"/>
        <v>-39431730586.153954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-39431730586.153954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-164298877.44230813</v>
      </c>
      <c r="L3011" s="444">
        <f t="shared" ca="1" si="139"/>
        <v>-39596029463.59626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-39596029463.59626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-164983456.09831774</v>
      </c>
      <c r="L3012" s="444">
        <f t="shared" ca="1" si="139"/>
        <v>-39761012919.69458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-39761012919.69458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-165670887.16539407</v>
      </c>
      <c r="L3013" s="444">
        <f t="shared" ca="1" si="139"/>
        <v>-39926683806.859978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-39926683806.859978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-166361182.52858323</v>
      </c>
      <c r="L3014" s="444">
        <f t="shared" ca="1" si="139"/>
        <v>-40093044989.388557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-40093044989.388557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-167054354.12245232</v>
      </c>
      <c r="L3015" s="444">
        <f t="shared" ca="1" si="139"/>
        <v>-40260099343.511009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-40260099343.511009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-167750413.93129587</v>
      </c>
      <c r="L3016" s="444">
        <f t="shared" ca="1" si="139"/>
        <v>-40427849757.442307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-40427849757.442307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-168449373.98934293</v>
      </c>
      <c r="L3017" s="444">
        <f t="shared" ca="1" si="139"/>
        <v>-40596299131.431648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-40596299131.431648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-169151246.3809652</v>
      </c>
      <c r="L3018" s="444">
        <f t="shared" ca="1" si="139"/>
        <v>-40765450377.812614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-40765450377.812614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-169856043.24088588</v>
      </c>
      <c r="L3019" s="444">
        <f t="shared" ca="1" si="139"/>
        <v>-40935306421.053497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-40935306421.053497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-170563776.75438958</v>
      </c>
      <c r="L3020" s="444">
        <f t="shared" ca="1" si="139"/>
        <v>-41105870197.807884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-41105870197.807884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-171274459.15753284</v>
      </c>
      <c r="L3021" s="444">
        <f t="shared" ca="1" si="139"/>
        <v>-41277144656.965416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-41277144656.965416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-171988102.73735589</v>
      </c>
      <c r="L3022" s="444">
        <f t="shared" ca="1" si="139"/>
        <v>-41449132759.702774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-41449132759.702774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-172704719.83209488</v>
      </c>
      <c r="L3023" s="444">
        <f t="shared" ca="1" si="139"/>
        <v>-41621837479.534866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-41621837479.534866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-173424322.83139527</v>
      </c>
      <c r="L3024" s="444">
        <f t="shared" ca="1" si="139"/>
        <v>-41795261802.366264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-41795261802.366264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-174146924.1765261</v>
      </c>
      <c r="L3025" s="444">
        <f t="shared" ca="1" si="139"/>
        <v>-41969408726.542793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-41969408726.542793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-174872536.36059496</v>
      </c>
      <c r="L3026" s="444">
        <f t="shared" ca="1" si="139"/>
        <v>-42144281262.903389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-42144281262.903389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-175601171.9287641</v>
      </c>
      <c r="L3027" s="444">
        <f t="shared" ca="1" si="139"/>
        <v>-42319882434.832153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-42319882434.832153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-176332843.47846732</v>
      </c>
      <c r="L3028" s="444">
        <f t="shared" ca="1" si="139"/>
        <v>-42496215278.310623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-42496215278.310623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-177067563.65962759</v>
      </c>
      <c r="L3029" s="444">
        <f t="shared" ca="1" si="139"/>
        <v>-42673282841.970253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-42673282841.970253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-177805345.17487606</v>
      </c>
      <c r="L3030" s="444">
        <f t="shared" ca="1" si="139"/>
        <v>-42851088187.145126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-42851088187.145126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-178546200.77977136</v>
      </c>
      <c r="L3031" s="444">
        <f t="shared" ca="1" si="139"/>
        <v>-43029634387.924896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-43029634387.924896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-179290143.28302041</v>
      </c>
      <c r="L3032" s="444">
        <f t="shared" ca="1" si="139"/>
        <v>-43208924531.207916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-43208924531.207916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-180037185.54669964</v>
      </c>
      <c r="L3033" s="444">
        <f t="shared" ca="1" si="139"/>
        <v>-43388961716.754616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-43388961716.754616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-180787340.48647755</v>
      </c>
      <c r="L3034" s="444">
        <f t="shared" ca="1" si="139"/>
        <v>-43569749057.241096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-43569749057.241096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-181540621.0718379</v>
      </c>
      <c r="L3035" s="444">
        <f t="shared" ca="1" si="139"/>
        <v>-43751289678.312935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-43751289678.312935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-182297040.3263039</v>
      </c>
      <c r="L3036" s="444">
        <f t="shared" ca="1" si="139"/>
        <v>-43933586718.639236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-43933586718.639236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-183056611.32766348</v>
      </c>
      <c r="L3037" s="444">
        <f t="shared" ca="1" si="139"/>
        <v>-44116643329.966904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-44116643329.966904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-183819347.20819542</v>
      </c>
      <c r="L3038" s="444">
        <f t="shared" ca="1" si="139"/>
        <v>-44300462677.175102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-44300462677.175102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-184585261.15489626</v>
      </c>
      <c r="L3039" s="444">
        <f t="shared" ca="1" si="139"/>
        <v>-44485047938.330002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-44485047938.330002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-185354366.40970835</v>
      </c>
      <c r="L3040" s="444">
        <f t="shared" ca="1" si="139"/>
        <v>-44670402304.739708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-44670402304.739708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-186126676.26974878</v>
      </c>
      <c r="L3041" s="444">
        <f t="shared" ca="1" si="139"/>
        <v>-44856528981.00946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-44856528981.00946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-186902204.0875394</v>
      </c>
      <c r="L3042" s="444">
        <f t="shared" ca="1" si="139"/>
        <v>-45043431185.097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-45043431185.097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-187680963.27123749</v>
      </c>
      <c r="L3043" s="444">
        <f t="shared" ca="1" si="139"/>
        <v>-45231112148.36824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-45231112148.36824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-188462967.28486767</v>
      </c>
      <c r="L3044" s="444">
        <f t="shared" ca="1" si="139"/>
        <v>-45419575115.653107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-45419575115.653107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-189248229.64855462</v>
      </c>
      <c r="L3045" s="444">
        <f t="shared" ca="1" si="139"/>
        <v>-45608823345.301659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-45608823345.301659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-190036763.93875691</v>
      </c>
      <c r="L3046" s="444">
        <f t="shared" ca="1" si="139"/>
        <v>-45798860109.240417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-45798860109.240417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-190828583.78850174</v>
      </c>
      <c r="L3047" s="444">
        <f t="shared" ca="1" si="139"/>
        <v>-45989688693.028915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-45989688693.028915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-191623702.88762048</v>
      </c>
      <c r="L3048" s="444">
        <f t="shared" ca="1" si="139"/>
        <v>-46181312395.916534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-46181312395.916534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-192422134.98298556</v>
      </c>
      <c r="L3049" s="444">
        <f t="shared" ca="1" si="139"/>
        <v>-46373734530.899521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-46373734530.899521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-193223893.878748</v>
      </c>
      <c r="L3050" s="444">
        <f t="shared" ca="1" si="139"/>
        <v>-46566958424.778267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-46566958424.778267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-194028993.4365761</v>
      </c>
      <c r="L3051" s="444">
        <f t="shared" ca="1" si="139"/>
        <v>-46760987418.214844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-46760987418.214844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-194837447.57589519</v>
      </c>
      <c r="L3052" s="444">
        <f t="shared" ca="1" si="139"/>
        <v>-46955824865.790741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-46955824865.790741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-195649270.27412808</v>
      </c>
      <c r="L3053" s="444">
        <f t="shared" ca="1" si="139"/>
        <v>-47151474136.064873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-47151474136.064873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-196464475.56693697</v>
      </c>
      <c r="L3054" s="444">
        <f t="shared" ca="1" si="139"/>
        <v>-47347938611.631813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-47347938611.631813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-197283077.54846588</v>
      </c>
      <c r="L3055" s="444">
        <f t="shared" ca="1" si="139"/>
        <v>-47545221689.180283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-47545221689.180283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-198105090.3715845</v>
      </c>
      <c r="L3056" s="444">
        <f t="shared" ca="1" si="139"/>
        <v>-47743326779.551865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-47743326779.551865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-198930528.24813277</v>
      </c>
      <c r="L3057" s="444">
        <f t="shared" ca="1" si="139"/>
        <v>-47942257307.799995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-47942257307.799995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-199759405.44916666</v>
      </c>
      <c r="L3058" s="444">
        <f t="shared" ca="1" si="139"/>
        <v>-48142016713.249161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-48142016713.249161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-200591736.30520484</v>
      </c>
      <c r="L3059" s="444">
        <f t="shared" ca="1" si="139"/>
        <v>-48342608449.554367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-48342608449.554367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-201427535.20647654</v>
      </c>
      <c r="L3060" s="444">
        <f t="shared" ca="1" si="139"/>
        <v>-48544035984.760841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-48544035984.760841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-202266816.60317016</v>
      </c>
      <c r="L3061" s="444">
        <f t="shared" ca="1" si="139"/>
        <v>-48746302801.364014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-48746302801.364014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-203109595.00568339</v>
      </c>
      <c r="L3062" s="444">
        <f t="shared" ca="1" si="139"/>
        <v>-48949412396.369698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-48949412396.369698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-203955884.98487374</v>
      </c>
      <c r="L3063" s="444">
        <f t="shared" ca="1" si="139"/>
        <v>-49153368281.354568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-49153368281.354568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-204805701.17231071</v>
      </c>
      <c r="L3064" s="444">
        <f t="shared" ca="1" si="139"/>
        <v>-49358173982.526878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-49358173982.526878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-205659058.26052865</v>
      </c>
      <c r="L3065" s="444">
        <f t="shared" ca="1" si="139"/>
        <v>-49563833040.787407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-49563833040.787407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-206515971.00328085</v>
      </c>
      <c r="L3066" s="444">
        <f t="shared" ca="1" si="139"/>
        <v>-49770349011.790688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-49770349011.790688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-207376454.21579453</v>
      </c>
      <c r="L3067" s="444">
        <f t="shared" ca="1" si="139"/>
        <v>-49977725466.006485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-49977725466.006485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-208240522.77502701</v>
      </c>
      <c r="L3068" s="444">
        <f t="shared" ref="L3068:L3322" ca="1" si="144">I3068-J3068+K3068</f>
        <v>-50185965988.781509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-50185965988.781509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-209108191.61992297</v>
      </c>
      <c r="L3069" s="444">
        <f t="shared" ca="1" si="144"/>
        <v>-50395074180.401436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-50395074180.401436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-209979475.75167266</v>
      </c>
      <c r="L3070" s="444">
        <f t="shared" ca="1" si="144"/>
        <v>-50605053656.153107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-50605053656.153107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-210854390.23397127</v>
      </c>
      <c r="L3071" s="444">
        <f t="shared" ca="1" si="144"/>
        <v>-50815908046.387077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-50815908046.387077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-211732950.19327947</v>
      </c>
      <c r="L3072" s="444">
        <f t="shared" ca="1" si="144"/>
        <v>-51027640996.58036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-51027640996.58036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-212615170.81908482</v>
      </c>
      <c r="L3073" s="444">
        <f t="shared" ca="1" si="144"/>
        <v>-51240256167.399445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-51240256167.399445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-213501067.36416435</v>
      </c>
      <c r="L3074" s="444">
        <f t="shared" ca="1" si="144"/>
        <v>-51453757234.763611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-51453757234.763611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-214390655.14484838</v>
      </c>
      <c r="L3075" s="444">
        <f t="shared" ca="1" si="144"/>
        <v>-51668147889.908463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-51668147889.908463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-215283949.54128525</v>
      </c>
      <c r="L3076" s="444">
        <f t="shared" ca="1" si="144"/>
        <v>-51883431839.449745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-51883431839.449745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-216180965.99770728</v>
      </c>
      <c r="L3077" s="444">
        <f t="shared" ca="1" si="144"/>
        <v>-52099612805.447449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-52099612805.447449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-217081720.02269769</v>
      </c>
      <c r="L3078" s="444">
        <f t="shared" ca="1" si="144"/>
        <v>-52316694525.470146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-52316694525.470146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-217986227.18945894</v>
      </c>
      <c r="L3079" s="444">
        <f t="shared" ca="1" si="144"/>
        <v>-52534680752.659607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-52534680752.659607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-218894503.1360817</v>
      </c>
      <c r="L3080" s="444">
        <f t="shared" ca="1" si="144"/>
        <v>-52753575255.795685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-52753575255.795685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-219806563.56581536</v>
      </c>
      <c r="L3081" s="444">
        <f t="shared" ca="1" si="144"/>
        <v>-52973381819.361504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-52973381819.361504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-220722424.24733961</v>
      </c>
      <c r="L3082" s="444">
        <f t="shared" ca="1" si="144"/>
        <v>-53194104243.608841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-53194104243.608841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-221642101.01503682</v>
      </c>
      <c r="L3083" s="444">
        <f t="shared" ca="1" si="144"/>
        <v>-53415746344.623878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-53415746344.623878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-222565609.76926616</v>
      </c>
      <c r="L3084" s="444">
        <f t="shared" ca="1" si="144"/>
        <v>-53638311954.393143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-53638311954.393143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-223492966.47663811</v>
      </c>
      <c r="L3085" s="444">
        <f t="shared" ca="1" si="144"/>
        <v>-53861804920.869781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-53861804920.869781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-224424187.17029074</v>
      </c>
      <c r="L3086" s="444">
        <f t="shared" ca="1" si="144"/>
        <v>-54086229108.04007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-54086229108.04007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-225359287.95016694</v>
      </c>
      <c r="L3087" s="444">
        <f t="shared" ca="1" si="144"/>
        <v>-54311588395.990234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-54311588395.990234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-226298284.98329261</v>
      </c>
      <c r="L3088" s="444">
        <f t="shared" ca="1" si="144"/>
        <v>-54537886680.973526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-54537886680.973526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-227241194.50405633</v>
      </c>
      <c r="L3089" s="444">
        <f t="shared" ca="1" si="144"/>
        <v>-54765127875.477585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-54765127875.477585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-228188032.81448993</v>
      </c>
      <c r="L3090" s="444">
        <f t="shared" ca="1" si="144"/>
        <v>-54993315908.292076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-54993315908.292076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-229138816.28455031</v>
      </c>
      <c r="L3091" s="444">
        <f t="shared" ca="1" si="144"/>
        <v>-55222454724.57663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-55222454724.57663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-230093561.3524026</v>
      </c>
      <c r="L3092" s="444">
        <f t="shared" ca="1" si="144"/>
        <v>-55452548285.929031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-55452548285.929031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-231052284.52470431</v>
      </c>
      <c r="L3093" s="444">
        <f t="shared" ca="1" si="144"/>
        <v>-55683600570.453735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-55683600570.453735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-232015002.37689054</v>
      </c>
      <c r="L3094" s="444">
        <f t="shared" ca="1" si="144"/>
        <v>-55915615572.830627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-55915615572.830627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-232981731.55346096</v>
      </c>
      <c r="L3095" s="444">
        <f t="shared" ca="1" si="144"/>
        <v>-56148597304.384087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-56148597304.384087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-233952488.76826704</v>
      </c>
      <c r="L3096" s="444">
        <f t="shared" ca="1" si="144"/>
        <v>-56382549793.152351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-56382549793.152351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-234927290.80480143</v>
      </c>
      <c r="L3097" s="444">
        <f t="shared" ca="1" si="144"/>
        <v>-56617477083.957153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-56617477083.957153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-235906154.51648813</v>
      </c>
      <c r="L3098" s="444">
        <f t="shared" ca="1" si="144"/>
        <v>-56853383238.47364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-56853383238.47364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-236889096.8269735</v>
      </c>
      <c r="L3099" s="444">
        <f t="shared" ca="1" si="144"/>
        <v>-57090272335.300613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-57090272335.300613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-237876134.73041922</v>
      </c>
      <c r="L3100" s="444">
        <f t="shared" ca="1" si="144"/>
        <v>-57328148470.031036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-57328148470.031036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-238867285.29179597</v>
      </c>
      <c r="L3101" s="444">
        <f t="shared" ca="1" si="144"/>
        <v>-57567015755.32283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-57567015755.32283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-239862565.64717844</v>
      </c>
      <c r="L3102" s="444">
        <f t="shared" ca="1" si="144"/>
        <v>-57806878320.970009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-57806878320.970009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-240861993.0040417</v>
      </c>
      <c r="L3103" s="444">
        <f t="shared" ca="1" si="144"/>
        <v>-58047740313.974052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-58047740313.974052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-241865584.64155856</v>
      </c>
      <c r="L3104" s="444">
        <f t="shared" ca="1" si="144"/>
        <v>-58289605898.615608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-58289605898.615608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-242873357.91089839</v>
      </c>
      <c r="L3105" s="444">
        <f t="shared" ca="1" si="144"/>
        <v>-58532479256.526505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-58532479256.526505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-243885330.23552713</v>
      </c>
      <c r="L3106" s="444">
        <f t="shared" ca="1" si="144"/>
        <v>-58776364586.762032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-58776364586.762032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-244901519.11150846</v>
      </c>
      <c r="L3107" s="444">
        <f t="shared" ca="1" si="144"/>
        <v>-59021266105.873543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-59021266105.873543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-245921942.10780641</v>
      </c>
      <c r="L3108" s="444">
        <f t="shared" ca="1" si="144"/>
        <v>-59267188047.981346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-59267188047.981346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-246946616.86658895</v>
      </c>
      <c r="L3109" s="444">
        <f t="shared" ca="1" si="144"/>
        <v>-59514134664.847939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-59514134664.847939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-247975561.10353303</v>
      </c>
      <c r="L3110" s="444">
        <f t="shared" ca="1" si="144"/>
        <v>-59762110225.951469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-59762110225.951469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-249008792.60813108</v>
      </c>
      <c r="L3111" s="444">
        <f t="shared" ca="1" si="144"/>
        <v>-60011119018.559601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-60011119018.559601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-250046329.24399832</v>
      </c>
      <c r="L3112" s="444">
        <f t="shared" ca="1" si="144"/>
        <v>-60261165347.803596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-60261165347.803596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-251088188.94918165</v>
      </c>
      <c r="L3113" s="444">
        <f t="shared" ca="1" si="144"/>
        <v>-60512253536.752777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-60512253536.752777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-252134389.73646989</v>
      </c>
      <c r="L3114" s="444">
        <f t="shared" ca="1" si="144"/>
        <v>-60764387926.48925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-60764387926.48925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-253184949.6937052</v>
      </c>
      <c r="L3115" s="444">
        <f t="shared" ca="1" si="144"/>
        <v>-61017572876.182953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-61017572876.182953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-254239886.98409563</v>
      </c>
      <c r="L3116" s="444">
        <f t="shared" ca="1" si="144"/>
        <v>-61271812763.167046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-61271812763.167046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-255299219.84652936</v>
      </c>
      <c r="L3117" s="444">
        <f t="shared" ca="1" si="144"/>
        <v>-61527111983.013573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-61527111983.013573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-256362966.59588993</v>
      </c>
      <c r="L3118" s="444">
        <f t="shared" ca="1" si="144"/>
        <v>-61783474949.609459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-61783474949.609459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-257431145.62337276</v>
      </c>
      <c r="L3119" s="444">
        <f t="shared" ca="1" si="144"/>
        <v>-62040906095.232834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-62040906095.232834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-258503775.39680347</v>
      </c>
      <c r="L3120" s="444">
        <f t="shared" ca="1" si="144"/>
        <v>-62299409870.629639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-62299409870.629639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-259580874.46095678</v>
      </c>
      <c r="L3121" s="444">
        <f t="shared" ca="1" si="144"/>
        <v>-62558990745.090599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-62558990745.090599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-260662461.43787751</v>
      </c>
      <c r="L3122" s="444">
        <f t="shared" ca="1" si="144"/>
        <v>-62819653206.528473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-62819653206.528473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-261748555.02720192</v>
      </c>
      <c r="L3123" s="444">
        <f t="shared" ca="1" si="144"/>
        <v>-63081401761.555672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-63081401761.555672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-262839174.00648198</v>
      </c>
      <c r="L3124" s="444">
        <f t="shared" ca="1" si="144"/>
        <v>-63344240935.562157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-63344240935.562157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-263934337.23150897</v>
      </c>
      <c r="L3125" s="444">
        <f t="shared" ca="1" si="144"/>
        <v>-63608175272.793663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-63608175272.793663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-265034063.63664025</v>
      </c>
      <c r="L3126" s="444">
        <f t="shared" ca="1" si="144"/>
        <v>-63873209336.430305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-63873209336.430305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-266138372.23512629</v>
      </c>
      <c r="L3127" s="444">
        <f t="shared" ca="1" si="144"/>
        <v>-64139347708.665428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-64139347708.665428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-267247282.11943927</v>
      </c>
      <c r="L3128" s="444">
        <f t="shared" ca="1" si="144"/>
        <v>-64406594990.784866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-64406594990.784866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-268360812.46160358</v>
      </c>
      <c r="L3129" s="444">
        <f t="shared" ca="1" si="144"/>
        <v>-64674955803.246468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-64674955803.246468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-269478982.51352698</v>
      </c>
      <c r="L3130" s="444">
        <f t="shared" ca="1" si="144"/>
        <v>-64944434785.759995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-64944434785.759995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-270601811.6073333</v>
      </c>
      <c r="L3131" s="444">
        <f t="shared" ca="1" si="144"/>
        <v>-65215036597.367325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-65215036597.367325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-271729319.15569723</v>
      </c>
      <c r="L3132" s="444">
        <f t="shared" ca="1" si="144"/>
        <v>-65486765916.523026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-65486765916.523026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-272861524.65217924</v>
      </c>
      <c r="L3133" s="444">
        <f t="shared" ca="1" si="144"/>
        <v>-65759627441.175201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-65759627441.175201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-273998447.67156333</v>
      </c>
      <c r="L3134" s="444">
        <f t="shared" ca="1" si="144"/>
        <v>-66033625888.846764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-66033625888.846764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-275140107.87019485</v>
      </c>
      <c r="L3135" s="444">
        <f t="shared" ca="1" si="144"/>
        <v>-66308765996.716957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-66308765996.716957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-276286524.98632067</v>
      </c>
      <c r="L3136" s="444">
        <f t="shared" ca="1" si="144"/>
        <v>-66585052521.703278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-66585052521.703278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-277437718.84043032</v>
      </c>
      <c r="L3137" s="444">
        <f t="shared" ca="1" si="144"/>
        <v>-66862490240.543709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-66862490240.543709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-278593709.33559877</v>
      </c>
      <c r="L3138" s="444">
        <f t="shared" ca="1" si="144"/>
        <v>-67141083949.879311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-67141083949.879311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-279754516.45783049</v>
      </c>
      <c r="L3139" s="444">
        <f t="shared" ca="1" si="144"/>
        <v>-67420838466.337143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-67420838466.337143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-280920160.27640474</v>
      </c>
      <c r="L3140" s="444">
        <f t="shared" ca="1" si="144"/>
        <v>-67701758626.613548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-67701758626.613548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-282090660.94422311</v>
      </c>
      <c r="L3141" s="444">
        <f t="shared" ca="1" si="144"/>
        <v>-67983849287.55777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-67983849287.55777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-283266038.69815737</v>
      </c>
      <c r="L3142" s="444">
        <f t="shared" ca="1" si="144"/>
        <v>-68267115326.255928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-68267115326.255928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-284446313.85939968</v>
      </c>
      <c r="L3143" s="444">
        <f t="shared" ca="1" si="144"/>
        <v>-68551561640.115326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-68551561640.115326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-285631506.83381385</v>
      </c>
      <c r="L3144" s="444">
        <f t="shared" ca="1" si="144"/>
        <v>-68837193146.949142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-68837193146.949142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-286821638.11228812</v>
      </c>
      <c r="L3145" s="444">
        <f t="shared" ca="1" si="144"/>
        <v>-69124014785.061432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-69124014785.061432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-288016728.27108932</v>
      </c>
      <c r="L3146" s="444">
        <f t="shared" ca="1" si="144"/>
        <v>-69412031513.33252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-69412031513.33252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-289216797.97221881</v>
      </c>
      <c r="L3147" s="444">
        <f t="shared" ca="1" si="144"/>
        <v>-69701248311.304733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-69701248311.304733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-290421867.96376973</v>
      </c>
      <c r="L3148" s="444">
        <f t="shared" ca="1" si="144"/>
        <v>-69991670179.268509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-69991670179.268509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-291631959.08028543</v>
      </c>
      <c r="L3149" s="444">
        <f t="shared" ca="1" si="144"/>
        <v>-70283302138.348801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-70283302138.348801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-292847092.24312001</v>
      </c>
      <c r="L3150" s="444">
        <f t="shared" ca="1" si="144"/>
        <v>-70576149230.591919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-70576149230.591919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-294067288.46079963</v>
      </c>
      <c r="L3151" s="444">
        <f t="shared" ca="1" si="144"/>
        <v>-70870216519.052719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-70870216519.052719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-295292568.82938635</v>
      </c>
      <c r="L3152" s="444">
        <f t="shared" ca="1" si="144"/>
        <v>-71165509087.882111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-71165509087.882111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-296522954.5328421</v>
      </c>
      <c r="L3153" s="444">
        <f t="shared" ca="1" si="144"/>
        <v>-71462032042.414948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-71462032042.414948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-297758466.84339559</v>
      </c>
      <c r="L3154" s="444">
        <f t="shared" ca="1" si="144"/>
        <v>-71759790509.258347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-71759790509.258347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-298999127.1219098</v>
      </c>
      <c r="L3155" s="444">
        <f t="shared" ca="1" si="144"/>
        <v>-72058789636.380249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-72058789636.380249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-300244956.81825101</v>
      </c>
      <c r="L3156" s="444">
        <f t="shared" ca="1" si="144"/>
        <v>-72359034593.198502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-72359034593.198502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-301495977.47166044</v>
      </c>
      <c r="L3157" s="444">
        <f t="shared" ca="1" si="144"/>
        <v>-72660530570.670166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-72660530570.670166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-302752210.71112567</v>
      </c>
      <c r="L3158" s="444">
        <f t="shared" ca="1" si="144"/>
        <v>-72963282781.381287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-72963282781.381287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-304013678.25575536</v>
      </c>
      <c r="L3159" s="444">
        <f t="shared" ca="1" si="144"/>
        <v>-73267296459.637039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-73267296459.637039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-305280401.91515434</v>
      </c>
      <c r="L3160" s="444">
        <f t="shared" ca="1" si="144"/>
        <v>-73572576861.5522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-73572576861.5522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-306552403.58980083</v>
      </c>
      <c r="L3161" s="444">
        <f t="shared" ca="1" si="144"/>
        <v>-73879129265.141998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-73879129265.141998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-307829705.27142501</v>
      </c>
      <c r="L3162" s="444">
        <f t="shared" ca="1" si="144"/>
        <v>-74186958970.413422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-74186958970.413422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-309112329.04338926</v>
      </c>
      <c r="L3163" s="444">
        <f t="shared" ca="1" si="144"/>
        <v>-74496071299.456818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-74496071299.456818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-310400297.08107007</v>
      </c>
      <c r="L3164" s="444">
        <f t="shared" ca="1" si="144"/>
        <v>-74806471596.537888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-74806471596.537888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-311693631.65224117</v>
      </c>
      <c r="L3165" s="444">
        <f t="shared" ca="1" si="144"/>
        <v>-75118165228.190125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-75118165228.190125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-312992355.11745882</v>
      </c>
      <c r="L3166" s="444">
        <f t="shared" ca="1" si="144"/>
        <v>-75431157583.307587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-75431157583.307587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-314296489.93044829</v>
      </c>
      <c r="L3167" s="444">
        <f t="shared" ca="1" si="144"/>
        <v>-75745454073.238037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-75745454073.238037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-315606058.63849181</v>
      </c>
      <c r="L3168" s="444">
        <f t="shared" ca="1" si="144"/>
        <v>-76061060131.876526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-76061060131.876526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-316921083.88281888</v>
      </c>
      <c r="L3169" s="444">
        <f t="shared" ca="1" si="144"/>
        <v>-76377981215.759338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-76377981215.759338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-318241588.39899725</v>
      </c>
      <c r="L3170" s="444">
        <f t="shared" ca="1" si="144"/>
        <v>-76696222804.15834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-76696222804.15834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-319567595.01732641</v>
      </c>
      <c r="L3171" s="444">
        <f t="shared" ca="1" si="144"/>
        <v>-77015790399.175674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-77015790399.175674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-320899126.66323197</v>
      </c>
      <c r="L3172" s="444">
        <f t="shared" ca="1" si="144"/>
        <v>-77336689525.838913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-77336689525.838913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-322236206.35766214</v>
      </c>
      <c r="L3173" s="444">
        <f t="shared" ca="1" si="144"/>
        <v>-77658925732.196579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-77658925732.196579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-323578857.21748573</v>
      </c>
      <c r="L3174" s="444">
        <f t="shared" ca="1" si="144"/>
        <v>-77982504589.414063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-77982504589.414063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-324927102.45589191</v>
      </c>
      <c r="L3175" s="444">
        <f t="shared" ca="1" si="144"/>
        <v>-78307431691.869949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-78307431691.869949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-326280965.38279146</v>
      </c>
      <c r="L3176" s="444">
        <f t="shared" ca="1" si="144"/>
        <v>-78633712657.252747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-78633712657.252747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-327640469.40521979</v>
      </c>
      <c r="L3177" s="444">
        <f t="shared" ca="1" si="144"/>
        <v>-78961353126.657959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-78961353126.657959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-329005638.02774149</v>
      </c>
      <c r="L3178" s="444">
        <f t="shared" ca="1" si="144"/>
        <v>-79290358764.685699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-79290358764.685699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-330376494.85285705</v>
      </c>
      <c r="L3179" s="444">
        <f t="shared" ca="1" si="144"/>
        <v>-79620735259.538559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-79620735259.538559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-331753063.58141065</v>
      </c>
      <c r="L3180" s="444">
        <f t="shared" ca="1" si="144"/>
        <v>-79952488323.119965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-79952488323.119965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-333135368.01299983</v>
      </c>
      <c r="L3181" s="444">
        <f t="shared" ca="1" si="144"/>
        <v>-80285623691.132965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-80285623691.132965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-334523432.04638737</v>
      </c>
      <c r="L3182" s="444">
        <f t="shared" ca="1" si="144"/>
        <v>-80620147123.179352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-80620147123.179352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-335917279.67991394</v>
      </c>
      <c r="L3183" s="444">
        <f t="shared" ca="1" si="144"/>
        <v>-80956064402.859268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-80956064402.859268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-337316935.0119136</v>
      </c>
      <c r="L3184" s="444">
        <f t="shared" ca="1" si="144"/>
        <v>-81293381337.871185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-81293381337.871185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-338722422.24112993</v>
      </c>
      <c r="L3185" s="444">
        <f t="shared" ca="1" si="144"/>
        <v>-81632103760.11232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-81632103760.11232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-340133765.66713464</v>
      </c>
      <c r="L3186" s="444">
        <f t="shared" ca="1" si="144"/>
        <v>-81972237525.779449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-81972237525.779449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-341550989.69074768</v>
      </c>
      <c r="L3187" s="444">
        <f t="shared" ca="1" si="144"/>
        <v>-82313788515.4702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-82313788515.4702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-342974118.81445915</v>
      </c>
      <c r="L3188" s="444">
        <f t="shared" ca="1" si="144"/>
        <v>-82656762634.284653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-82656762634.284653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-344403177.64285272</v>
      </c>
      <c r="L3189" s="444">
        <f t="shared" ca="1" si="144"/>
        <v>-83001165811.927505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-83001165811.927505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-345838190.88303125</v>
      </c>
      <c r="L3190" s="444">
        <f t="shared" ca="1" si="144"/>
        <v>-83347004002.810532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-83347004002.810532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-347279183.3450439</v>
      </c>
      <c r="L3191" s="444">
        <f t="shared" ca="1" si="144"/>
        <v>-83694283186.155579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-83694283186.155579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-348726179.94231492</v>
      </c>
      <c r="L3192" s="444">
        <f t="shared" ca="1" si="144"/>
        <v>-84043009366.0979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-84043009366.0979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-350179205.6920746</v>
      </c>
      <c r="L3193" s="444">
        <f t="shared" ca="1" si="144"/>
        <v>-84393188571.789978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-84393188571.789978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-351638285.71579158</v>
      </c>
      <c r="L3194" s="444">
        <f t="shared" ca="1" si="144"/>
        <v>-84744826857.505768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-84744826857.505768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-353103445.23960733</v>
      </c>
      <c r="L3195" s="444">
        <f t="shared" ca="1" si="144"/>
        <v>-85097930302.745377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-85097930302.745377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-354574709.5947724</v>
      </c>
      <c r="L3196" s="444">
        <f t="shared" ca="1" si="144"/>
        <v>-85452505012.340149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-85452505012.340149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-356052104.21808398</v>
      </c>
      <c r="L3197" s="444">
        <f t="shared" ca="1" si="144"/>
        <v>-85808557116.558228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-85808557116.558228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-357535654.65232593</v>
      </c>
      <c r="L3198" s="444">
        <f t="shared" ca="1" si="144"/>
        <v>-86166092771.210556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-86166092771.210556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-359025386.54671067</v>
      </c>
      <c r="L3199" s="444">
        <f t="shared" ca="1" si="144"/>
        <v>-86525118157.757263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-86525118157.757263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-360521325.65732193</v>
      </c>
      <c r="L3200" s="444">
        <f t="shared" ca="1" si="144"/>
        <v>-86885639483.414581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-86885639483.414581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-362023497.84756076</v>
      </c>
      <c r="L3201" s="444">
        <f t="shared" ca="1" si="144"/>
        <v>-87247662981.262146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-87247662981.262146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-363531929.08859229</v>
      </c>
      <c r="L3202" s="444">
        <f t="shared" ca="1" si="144"/>
        <v>-87611194910.350739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-87611194910.350739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-365046645.45979476</v>
      </c>
      <c r="L3203" s="444">
        <f t="shared" ca="1" si="144"/>
        <v>-87976241555.810532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-87976241555.810532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-366567673.14921057</v>
      </c>
      <c r="L3204" s="444">
        <f t="shared" ca="1" si="144"/>
        <v>-88342809228.959747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-88342809228.959747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-368095038.45399892</v>
      </c>
      <c r="L3205" s="444">
        <f t="shared" ca="1" si="144"/>
        <v>-88710904267.413742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-88710904267.413742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-369628767.78089058</v>
      </c>
      <c r="L3206" s="444">
        <f t="shared" ca="1" si="144"/>
        <v>-89080533035.194626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-89080533035.194626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-371168887.64664429</v>
      </c>
      <c r="L3207" s="444">
        <f t="shared" ca="1" si="144"/>
        <v>-89451701922.841263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-89451701922.841263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-372715424.67850524</v>
      </c>
      <c r="L3208" s="444">
        <f t="shared" ca="1" si="144"/>
        <v>-89824417347.519775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-89824417347.519775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-374268405.61466575</v>
      </c>
      <c r="L3209" s="444">
        <f t="shared" ca="1" si="144"/>
        <v>-90198685753.134445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-90198685753.134445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-375827857.30472684</v>
      </c>
      <c r="L3210" s="444">
        <f t="shared" ca="1" si="144"/>
        <v>-90574513610.439178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-90574513610.439178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-377393806.71016324</v>
      </c>
      <c r="L3211" s="444">
        <f t="shared" ca="1" si="144"/>
        <v>-90951907417.149338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-90951907417.149338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-378966280.90478891</v>
      </c>
      <c r="L3212" s="444">
        <f t="shared" ca="1" si="144"/>
        <v>-91330873698.054123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-91330873698.054123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-380545307.07522553</v>
      </c>
      <c r="L3213" s="444">
        <f t="shared" ca="1" si="144"/>
        <v>-91711419005.129349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-91711419005.129349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-382130912.52137226</v>
      </c>
      <c r="L3214" s="444">
        <f t="shared" ca="1" si="144"/>
        <v>-92093549917.650726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-92093549917.650726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-383723124.65687799</v>
      </c>
      <c r="L3215" s="444">
        <f t="shared" ca="1" si="144"/>
        <v>-92477273042.307602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-92477273042.307602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-385321971.009615</v>
      </c>
      <c r="L3216" s="444">
        <f t="shared" ca="1" si="144"/>
        <v>-92862595013.317215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-92862595013.317215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-386927479.22215503</v>
      </c>
      <c r="L3217" s="444">
        <f t="shared" ca="1" si="144"/>
        <v>-93249522492.539368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-93249522492.539368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-388539677.05224735</v>
      </c>
      <c r="L3218" s="444">
        <f t="shared" ca="1" si="144"/>
        <v>-93638062169.591614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-93638062169.591614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-390158592.37329841</v>
      </c>
      <c r="L3219" s="444">
        <f t="shared" ca="1" si="144"/>
        <v>-94028220761.964905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-94028220761.964905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-391784253.17485374</v>
      </c>
      <c r="L3220" s="444">
        <f t="shared" ca="1" si="144"/>
        <v>-94420005015.139755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-94420005015.139755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-393416687.56308234</v>
      </c>
      <c r="L3221" s="444">
        <f t="shared" ca="1" si="144"/>
        <v>-94813421702.702835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-94813421702.702835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-395055923.76126182</v>
      </c>
      <c r="L3222" s="444">
        <f t="shared" ca="1" si="144"/>
        <v>-95208477626.464096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-95208477626.464096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-396701990.11026704</v>
      </c>
      <c r="L3223" s="444">
        <f t="shared" ca="1" si="144"/>
        <v>-95605179616.574356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-95605179616.574356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-398354915.06905979</v>
      </c>
      <c r="L3224" s="444">
        <f t="shared" ca="1" si="144"/>
        <v>-96003534531.643417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-96003534531.643417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-400014727.21518087</v>
      </c>
      <c r="L3225" s="444">
        <f t="shared" ca="1" si="144"/>
        <v>-96403549258.858597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-96403549258.858597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-401681455.24524415</v>
      </c>
      <c r="L3226" s="444">
        <f t="shared" ca="1" si="144"/>
        <v>-96805230714.103836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-96805230714.103836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-403355127.97543263</v>
      </c>
      <c r="L3227" s="444">
        <f t="shared" ca="1" si="144"/>
        <v>-97208585842.079269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-97208585842.079269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-405035774.34199697</v>
      </c>
      <c r="L3228" s="444">
        <f t="shared" ca="1" si="144"/>
        <v>-97613621616.421265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-97613621616.421265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-406723423.40175527</v>
      </c>
      <c r="L3229" s="444">
        <f t="shared" ca="1" si="144"/>
        <v>-98020345039.823013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-98020345039.823013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-408418104.33259588</v>
      </c>
      <c r="L3230" s="444">
        <f t="shared" ca="1" si="144"/>
        <v>-98428763144.155609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-98428763144.155609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-410119846.43398172</v>
      </c>
      <c r="L3231" s="444">
        <f t="shared" ca="1" si="144"/>
        <v>-98838882990.589584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-98838882990.589584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-411828679.12745661</v>
      </c>
      <c r="L3232" s="444">
        <f t="shared" ca="1" si="144"/>
        <v>-99250711669.717041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-99250711669.717041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-413544631.95715433</v>
      </c>
      <c r="L3233" s="444">
        <f t="shared" ca="1" si="144"/>
        <v>-99664256301.674194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-99664256301.674194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-415267734.59030914</v>
      </c>
      <c r="L3234" s="444">
        <f t="shared" ca="1" si="144"/>
        <v>-100079524036.2645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-100079524036.2645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-416998016.81776875</v>
      </c>
      <c r="L3235" s="444">
        <f t="shared" ca="1" si="144"/>
        <v>-100496522053.08226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-100496522053.08226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-418735508.5545094</v>
      </c>
      <c r="L3236" s="444">
        <f t="shared" ca="1" si="144"/>
        <v>-100915257561.63676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-100915257561.63676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-420480239.84015316</v>
      </c>
      <c r="L3237" s="444">
        <f t="shared" ca="1" si="144"/>
        <v>-101335737801.47691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-101335737801.47691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-422232240.83948714</v>
      </c>
      <c r="L3238" s="444">
        <f t="shared" ca="1" si="144"/>
        <v>-101757970042.31641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-101757970042.31641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-423991541.84298503</v>
      </c>
      <c r="L3239" s="444">
        <f t="shared" ca="1" si="144"/>
        <v>-102181961584.15939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-102181961584.15939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-425758173.26733083</v>
      </c>
      <c r="L3240" s="444">
        <f t="shared" ca="1" si="144"/>
        <v>-102607719757.42673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-102607719757.42673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-427532165.65594471</v>
      </c>
      <c r="L3241" s="444">
        <f t="shared" ca="1" si="144"/>
        <v>-103035251923.08267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-103035251923.08267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-429313549.67951113</v>
      </c>
      <c r="L3242" s="444">
        <f t="shared" ca="1" si="144"/>
        <v>-103464565472.76218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-103464565472.76218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-431102356.13650906</v>
      </c>
      <c r="L3243" s="444">
        <f t="shared" ca="1" si="144"/>
        <v>-103895667828.89868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-103895667828.89868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-432898615.95374447</v>
      </c>
      <c r="L3244" s="444">
        <f t="shared" ca="1" si="144"/>
        <v>-104328566444.85243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-104328566444.85243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-434702360.18688512</v>
      </c>
      <c r="L3245" s="444">
        <f t="shared" ca="1" si="144"/>
        <v>-104763268805.03932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-104763268805.03932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-436513620.02099717</v>
      </c>
      <c r="L3246" s="444">
        <f t="shared" ca="1" si="144"/>
        <v>-105199782425.06032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-105199782425.06032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-438332426.77108467</v>
      </c>
      <c r="L3247" s="444">
        <f t="shared" ca="1" si="144"/>
        <v>-105638114851.83141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-105638114851.83141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-440158811.88263083</v>
      </c>
      <c r="L3248" s="444">
        <f t="shared" ca="1" si="144"/>
        <v>-106078273663.71404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-106078273663.71404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-441992806.93214178</v>
      </c>
      <c r="L3249" s="444">
        <f t="shared" ca="1" si="144"/>
        <v>-106520266470.64618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-106520266470.64618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-443834443.6276924</v>
      </c>
      <c r="L3250" s="444">
        <f t="shared" ca="1" si="144"/>
        <v>-106964100914.27386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-106964100914.27386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-445683753.80947441</v>
      </c>
      <c r="L3251" s="444">
        <f t="shared" ca="1" si="144"/>
        <v>-107409784668.08334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-107409784668.08334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-447540769.45034724</v>
      </c>
      <c r="L3252" s="444">
        <f t="shared" ca="1" si="144"/>
        <v>-107857325437.53369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-107857325437.53369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-449405522.65639037</v>
      </c>
      <c r="L3253" s="444">
        <f t="shared" ca="1" si="144"/>
        <v>-108306730960.19008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-108306730960.19008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-451278045.66745865</v>
      </c>
      <c r="L3254" s="444">
        <f t="shared" ca="1" si="144"/>
        <v>-108758009005.85754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-108758009005.85754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-453158370.85773981</v>
      </c>
      <c r="L3255" s="444">
        <f t="shared" ca="1" si="144"/>
        <v>-109211167376.71529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-109211167376.71529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-455046530.7363137</v>
      </c>
      <c r="L3256" s="444">
        <f t="shared" ca="1" si="144"/>
        <v>-109666213907.4516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-109666213907.4516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-456942557.94771498</v>
      </c>
      <c r="L3257" s="444">
        <f t="shared" ca="1" si="144"/>
        <v>-110123156465.39931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-110123156465.39931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-458846485.27249712</v>
      </c>
      <c r="L3258" s="444">
        <f t="shared" ca="1" si="144"/>
        <v>-110582002950.6718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-110582002950.6718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-460758345.62779915</v>
      </c>
      <c r="L3259" s="444">
        <f t="shared" ca="1" si="144"/>
        <v>-111042761296.29959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-111042761296.29959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-462678172.06791502</v>
      </c>
      <c r="L3260" s="444">
        <f t="shared" ca="1" si="144"/>
        <v>-111505439468.36751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-111505439468.36751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-464605997.7848646</v>
      </c>
      <c r="L3261" s="444">
        <f t="shared" ca="1" si="144"/>
        <v>-111970045466.15237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-111970045466.15237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-466541856.10896814</v>
      </c>
      <c r="L3262" s="444">
        <f t="shared" ca="1" si="144"/>
        <v>-112436587322.26134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-112436587322.26134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-468485780.50942224</v>
      </c>
      <c r="L3263" s="444">
        <f t="shared" ca="1" si="144"/>
        <v>-112905073102.77075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-112905073102.77075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-470437804.59487808</v>
      </c>
      <c r="L3264" s="444">
        <f t="shared" ca="1" si="144"/>
        <v>-113375510907.36563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-113375510907.36563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-472397962.11402345</v>
      </c>
      <c r="L3265" s="444">
        <f t="shared" ca="1" si="144"/>
        <v>-113847908869.47966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-113847908869.47966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-474366286.95616525</v>
      </c>
      <c r="L3266" s="444">
        <f t="shared" ca="1" si="144"/>
        <v>-114322275156.43582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-114322275156.43582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-476342813.15181589</v>
      </c>
      <c r="L3267" s="444">
        <f t="shared" ca="1" si="144"/>
        <v>-114798617969.58763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-114798617969.58763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-478327574.87328178</v>
      </c>
      <c r="L3268" s="444">
        <f t="shared" ca="1" si="144"/>
        <v>-115276945544.46091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-115276945544.46091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-480320606.43525368</v>
      </c>
      <c r="L3269" s="444">
        <f t="shared" ca="1" si="144"/>
        <v>-115757266150.89616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-115757266150.89616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-482321942.29540062</v>
      </c>
      <c r="L3270" s="444">
        <f t="shared" ca="1" si="144"/>
        <v>-116239588093.19156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-116239588093.19156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-484331617.05496484</v>
      </c>
      <c r="L3271" s="444">
        <f t="shared" ca="1" si="144"/>
        <v>-116723919710.24652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-116723919710.24652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-486349665.45936054</v>
      </c>
      <c r="L3272" s="444">
        <f t="shared" ca="1" si="144"/>
        <v>-117210269375.70589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-117210269375.70589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-488376122.39877456</v>
      </c>
      <c r="L3273" s="444">
        <f t="shared" ca="1" si="144"/>
        <v>-117698645498.10466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-117698645498.10466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-490411022.90876943</v>
      </c>
      <c r="L3274" s="444">
        <f t="shared" ca="1" si="144"/>
        <v>-118189056521.01343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-118189056521.01343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-492454402.1708892</v>
      </c>
      <c r="L3275" s="444">
        <f t="shared" ca="1" si="144"/>
        <v>-118681510923.18431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-118681510923.18431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-494506295.51326793</v>
      </c>
      <c r="L3276" s="444">
        <f t="shared" ca="1" si="144"/>
        <v>-119176017218.69759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-119176017218.69759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-496566738.41123992</v>
      </c>
      <c r="L3277" s="444">
        <f t="shared" ca="1" si="144"/>
        <v>-119672583957.10883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-119672583957.10883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-498635766.48795342</v>
      </c>
      <c r="L3278" s="444">
        <f t="shared" ca="1" si="144"/>
        <v>-120171219723.59679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-120171219723.59679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-500713415.51498657</v>
      </c>
      <c r="L3279" s="444">
        <f t="shared" ca="1" si="144"/>
        <v>-120671933139.11177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-120671933139.11177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-502799721.41296571</v>
      </c>
      <c r="L3280" s="444">
        <f t="shared" ca="1" si="144"/>
        <v>-121174732860.52473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-121174732860.52473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-504894720.25218636</v>
      </c>
      <c r="L3281" s="444">
        <f t="shared" ca="1" si="144"/>
        <v>-121679627580.77692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-121679627580.77692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-506998448.25323713</v>
      </c>
      <c r="L3282" s="444">
        <f t="shared" ca="1" si="144"/>
        <v>-122186626029.03015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-122186626029.03015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-509110941.78762561</v>
      </c>
      <c r="L3283" s="444">
        <f t="shared" ca="1" si="144"/>
        <v>-122695736970.81778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-122695736970.81778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-511232237.37840736</v>
      </c>
      <c r="L3284" s="444">
        <f t="shared" ca="1" si="144"/>
        <v>-123206969208.19618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-123206969208.19618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-513362371.70081741</v>
      </c>
      <c r="L3285" s="444">
        <f t="shared" ca="1" si="144"/>
        <v>-123720331579.897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-123720331579.897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-515501381.58290416</v>
      </c>
      <c r="L3286" s="444">
        <f t="shared" ca="1" si="144"/>
        <v>-124235832961.4799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-124235832961.4799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-517649304.00616628</v>
      </c>
      <c r="L3287" s="444">
        <f t="shared" ca="1" si="144"/>
        <v>-124753482265.48607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-124753482265.48607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-519806176.10619193</v>
      </c>
      <c r="L3288" s="444">
        <f t="shared" ca="1" si="144"/>
        <v>-125273288441.59225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-125273288441.59225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-521972035.17330104</v>
      </c>
      <c r="L3289" s="444">
        <f t="shared" ca="1" si="144"/>
        <v>-125795260476.76555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-125795260476.76555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-524146918.65318978</v>
      </c>
      <c r="L3290" s="444">
        <f t="shared" ca="1" si="144"/>
        <v>-126319407395.41873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-126319407395.41873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-526330864.147578</v>
      </c>
      <c r="L3291" s="444">
        <f t="shared" ca="1" si="144"/>
        <v>-126845738259.56631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-126845738259.56631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-528523909.41485971</v>
      </c>
      <c r="L3292" s="444">
        <f t="shared" ca="1" si="144"/>
        <v>-127374262168.98117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-127374262168.98117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-530726092.37075478</v>
      </c>
      <c r="L3293" s="444">
        <f t="shared" ca="1" si="144"/>
        <v>-127904988261.35193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-127904988261.35193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-532937451.08896637</v>
      </c>
      <c r="L3294" s="444">
        <f t="shared" ca="1" si="144"/>
        <v>-128437925712.44089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-128437925712.44089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-535158023.80183703</v>
      </c>
      <c r="L3295" s="444">
        <f t="shared" ca="1" si="144"/>
        <v>-128973083736.24272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-128973083736.24272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-537387848.90101123</v>
      </c>
      <c r="L3296" s="444">
        <f t="shared" ca="1" si="144"/>
        <v>-129510471585.14374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-129510471585.14374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-539626964.93809891</v>
      </c>
      <c r="L3297" s="444">
        <f t="shared" ca="1" si="144"/>
        <v>-130050098550.08183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-130050098550.08183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-541875410.62534094</v>
      </c>
      <c r="L3298" s="444">
        <f t="shared" ca="1" si="144"/>
        <v>-130591973960.70717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-130591973960.70717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-544133224.83627987</v>
      </c>
      <c r="L3299" s="444">
        <f t="shared" ca="1" si="144"/>
        <v>-131136107185.54344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-131136107185.54344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-546400446.60643101</v>
      </c>
      <c r="L3300" s="444">
        <f t="shared" ca="1" si="144"/>
        <v>-131682507632.14987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-131682507632.14987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-548677115.13395774</v>
      </c>
      <c r="L3301" s="444">
        <f t="shared" ca="1" si="144"/>
        <v>-132231184747.28383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-132231184747.28383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-550963269.78034925</v>
      </c>
      <c r="L3302" s="444">
        <f t="shared" ca="1" si="144"/>
        <v>-132782148017.06418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-132782148017.06418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-553258950.07110071</v>
      </c>
      <c r="L3303" s="444">
        <f t="shared" ca="1" si="144"/>
        <v>-133335406967.13528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-133335406967.13528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-555564195.69639707</v>
      </c>
      <c r="L3304" s="444">
        <f t="shared" ca="1" si="144"/>
        <v>-133890971162.83168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-133890971162.83168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-557879046.51179862</v>
      </c>
      <c r="L3305" s="444">
        <f t="shared" ca="1" si="144"/>
        <v>-134448850209.34348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-134448850209.34348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-560203542.53893113</v>
      </c>
      <c r="L3306" s="444">
        <f t="shared" ca="1" si="144"/>
        <v>-135009053751.8824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-135009053751.8824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-562537723.96617663</v>
      </c>
      <c r="L3307" s="444">
        <f t="shared" ca="1" si="144"/>
        <v>-135571591475.84857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-135571591475.84857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-564881631.149369</v>
      </c>
      <c r="L3308" s="444">
        <f t="shared" ca="1" si="144"/>
        <v>-136136473106.99794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-136136473106.99794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-567235304.61249137</v>
      </c>
      <c r="L3309" s="444">
        <f t="shared" ca="1" si="144"/>
        <v>-136703708411.61043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-136703708411.61043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-569598785.0483768</v>
      </c>
      <c r="L3310" s="444">
        <f t="shared" ca="1" si="144"/>
        <v>-137273307196.6588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-137273307196.6588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-571972113.31941164</v>
      </c>
      <c r="L3311" s="444">
        <f t="shared" ca="1" si="144"/>
        <v>-137845279309.97821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-137845279309.97821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-574355330.45824254</v>
      </c>
      <c r="L3312" s="444">
        <f t="shared" ca="1" si="144"/>
        <v>-138419634640.43646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-138419634640.43646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-576748477.66848528</v>
      </c>
      <c r="L3313" s="444">
        <f t="shared" ca="1" si="144"/>
        <v>-138996383118.10495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-138996383118.10495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-579151596.32543731</v>
      </c>
      <c r="L3314" s="444">
        <f t="shared" ca="1" si="144"/>
        <v>-139575534714.43039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-139575534714.43039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-581564727.97679329</v>
      </c>
      <c r="L3315" s="444">
        <f t="shared" ca="1" si="144"/>
        <v>-140157099442.4072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-140157099442.4072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-583987914.34336329</v>
      </c>
      <c r="L3316" s="444">
        <f t="shared" ca="1" si="144"/>
        <v>-140741087356.75055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-140741087356.75055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-586421197.31979394</v>
      </c>
      <c r="L3317" s="444">
        <f t="shared" ca="1" si="144"/>
        <v>-141327508554.07034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-141327508554.07034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-588864618.97529304</v>
      </c>
      <c r="L3318" s="444">
        <f t="shared" ca="1" si="144"/>
        <v>-141916373173.04562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-141916373173.04562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-591318221.55435681</v>
      </c>
      <c r="L3319" s="444">
        <f t="shared" ca="1" si="144"/>
        <v>-142507691394.59998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-142507691394.59998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-593782047.47749984</v>
      </c>
      <c r="L3320" s="444">
        <f t="shared" ca="1" si="144"/>
        <v>-143101473442.07748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-143101473442.07748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-596256139.34198952</v>
      </c>
      <c r="L3321" s="444">
        <f t="shared" ca="1" si="144"/>
        <v>-143697729581.41946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-143697729581.41946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-598740539.92258108</v>
      </c>
      <c r="L3322" s="444">
        <f t="shared" ca="1" si="144"/>
        <v>-144296470121.34204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-144296470121.34204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-601235292.1722585</v>
      </c>
      <c r="L3323" s="444">
        <f t="shared" ref="L3323:L3577" ca="1" si="149">I3323-J3323+K3323</f>
        <v>-144897705413.51431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-144897705413.51431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-603740439.22297633</v>
      </c>
      <c r="L3324" s="444">
        <f t="shared" ca="1" si="149"/>
        <v>-145501445852.73727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-145501445852.73727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-606256024.38640535</v>
      </c>
      <c r="L3325" s="444">
        <f t="shared" ca="1" si="149"/>
        <v>-146107701877.12369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-146107701877.12369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-608782091.15468204</v>
      </c>
      <c r="L3326" s="444">
        <f t="shared" ca="1" si="149"/>
        <v>-146716483968.27838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-146716483968.27838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-611318683.20115995</v>
      </c>
      <c r="L3327" s="444">
        <f t="shared" ca="1" si="149"/>
        <v>-147327802651.47955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-147327802651.47955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-613865844.38116479</v>
      </c>
      <c r="L3328" s="444">
        <f t="shared" ca="1" si="149"/>
        <v>-147941668495.86072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-147941668495.86072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-616423618.73275304</v>
      </c>
      <c r="L3329" s="444">
        <f t="shared" ca="1" si="149"/>
        <v>-148558092114.59348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-148558092114.59348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-618992050.47747278</v>
      </c>
      <c r="L3330" s="444">
        <f t="shared" ca="1" si="149"/>
        <v>-149177084165.07095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-149177084165.07095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-621571184.02112901</v>
      </c>
      <c r="L3331" s="444">
        <f t="shared" ca="1" si="149"/>
        <v>-149798655349.09207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-149798655349.09207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-624161063.95455027</v>
      </c>
      <c r="L3332" s="444">
        <f t="shared" ca="1" si="149"/>
        <v>-150422816413.04663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-150422816413.04663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-626761735.05436099</v>
      </c>
      <c r="L3333" s="444">
        <f t="shared" ca="1" si="149"/>
        <v>-151049578148.10098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-151049578148.10098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-629373242.28375411</v>
      </c>
      <c r="L3334" s="444">
        <f t="shared" ca="1" si="149"/>
        <v>-151678951390.38474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-151678951390.38474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-631995630.79326975</v>
      </c>
      <c r="L3335" s="444">
        <f t="shared" ca="1" si="149"/>
        <v>-152310947021.17801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-152310947021.17801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-634628945.92157507</v>
      </c>
      <c r="L3336" s="444">
        <f t="shared" ca="1" si="149"/>
        <v>-152945575967.09958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-152945575967.09958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-637273233.19624829</v>
      </c>
      <c r="L3337" s="444">
        <f t="shared" ca="1" si="149"/>
        <v>-153582849200.29584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-153582849200.29584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-639928538.334566</v>
      </c>
      <c r="L3338" s="444">
        <f t="shared" ca="1" si="149"/>
        <v>-154222777738.6304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-154222777738.6304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-642594907.24429333</v>
      </c>
      <c r="L3339" s="444">
        <f t="shared" ca="1" si="149"/>
        <v>-154865372645.87469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-154865372645.87469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-645272386.02447784</v>
      </c>
      <c r="L3340" s="444">
        <f t="shared" ca="1" si="149"/>
        <v>-155510645031.89917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-155510645031.89917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-647961020.96624649</v>
      </c>
      <c r="L3341" s="444">
        <f t="shared" ca="1" si="149"/>
        <v>-156158606052.86542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-156158606052.86542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-650660858.55360591</v>
      </c>
      <c r="L3342" s="444">
        <f t="shared" ca="1" si="149"/>
        <v>-156809266911.41904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-156809266911.41904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-653371945.46424603</v>
      </c>
      <c r="L3343" s="444">
        <f t="shared" ca="1" si="149"/>
        <v>-157462638856.88327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-157462638856.88327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-656094328.57034695</v>
      </c>
      <c r="L3344" s="444">
        <f t="shared" ca="1" si="149"/>
        <v>-158118733185.45361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-158118733185.45361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-658828054.93939006</v>
      </c>
      <c r="L3345" s="444">
        <f t="shared" ca="1" si="149"/>
        <v>-158777561240.39301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-158777561240.39301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-661573171.83497083</v>
      </c>
      <c r="L3346" s="444">
        <f t="shared" ca="1" si="149"/>
        <v>-159439134412.22797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-159439134412.22797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-664329726.71761656</v>
      </c>
      <c r="L3347" s="444">
        <f t="shared" ca="1" si="149"/>
        <v>-160103464138.94559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-160103464138.94559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-667097767.24560666</v>
      </c>
      <c r="L3348" s="444">
        <f t="shared" ca="1" si="149"/>
        <v>-160770561906.19119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-160770561906.19119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-669877341.27579665</v>
      </c>
      <c r="L3349" s="444">
        <f t="shared" ca="1" si="149"/>
        <v>-161440439247.46698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-161440439247.46698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-672668496.86444569</v>
      </c>
      <c r="L3350" s="444">
        <f t="shared" ca="1" si="149"/>
        <v>-162113107744.33142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-162113107744.33142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-675471282.26804757</v>
      </c>
      <c r="L3351" s="444">
        <f t="shared" ca="1" si="149"/>
        <v>-162788579026.59946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-162788579026.59946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-678285745.9441644</v>
      </c>
      <c r="L3352" s="444">
        <f t="shared" ca="1" si="149"/>
        <v>-163466864772.54361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-163466864772.54361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-681111936.55226505</v>
      </c>
      <c r="L3353" s="444">
        <f t="shared" ca="1" si="149"/>
        <v>-164147976709.09589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-164147976709.09589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-683949902.95456624</v>
      </c>
      <c r="L3354" s="444">
        <f t="shared" ca="1" si="149"/>
        <v>-164831926612.05045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-164831926612.05045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-686799694.21687686</v>
      </c>
      <c r="L3355" s="444">
        <f t="shared" ca="1" si="149"/>
        <v>-165518726306.26733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-165518726306.26733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-689661359.60944724</v>
      </c>
      <c r="L3356" s="444">
        <f t="shared" ca="1" si="149"/>
        <v>-166208387665.87677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-166208387665.87677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-692534948.60781991</v>
      </c>
      <c r="L3357" s="444">
        <f t="shared" ca="1" si="149"/>
        <v>-166900922614.48459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-166900922614.48459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-695420510.89368582</v>
      </c>
      <c r="L3358" s="444">
        <f t="shared" ca="1" si="149"/>
        <v>-167596343125.37827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-167596343125.37827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-698318096.35574281</v>
      </c>
      <c r="L3359" s="444">
        <f t="shared" ca="1" si="149"/>
        <v>-168294661221.73401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-168294661221.73401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-701227755.09055841</v>
      </c>
      <c r="L3360" s="444">
        <f t="shared" ca="1" si="149"/>
        <v>-168995888976.82455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-168995888976.82455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-704149537.40343559</v>
      </c>
      <c r="L3361" s="444">
        <f t="shared" ca="1" si="149"/>
        <v>-169700038514.228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-169700038514.228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-707083493.80928326</v>
      </c>
      <c r="L3362" s="444">
        <f t="shared" ca="1" si="149"/>
        <v>-170407122008.03729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-170407122008.03729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-710029675.03348875</v>
      </c>
      <c r="L3363" s="444">
        <f t="shared" ca="1" si="149"/>
        <v>-171117151683.07077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-171117151683.07077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-712988132.01279485</v>
      </c>
      <c r="L3364" s="444">
        <f t="shared" ca="1" si="149"/>
        <v>-171830139815.08356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-171830139815.08356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-715958915.89618146</v>
      </c>
      <c r="L3365" s="444">
        <f t="shared" ca="1" si="149"/>
        <v>-172546098730.97974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-172546098730.97974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-718942078.04574895</v>
      </c>
      <c r="L3366" s="444">
        <f t="shared" ca="1" si="149"/>
        <v>-173265040809.02548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-173265040809.02548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-721937670.03760612</v>
      </c>
      <c r="L3367" s="444">
        <f t="shared" ca="1" si="149"/>
        <v>-173986978479.06308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-173986978479.06308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-724945743.66276288</v>
      </c>
      <c r="L3368" s="444">
        <f t="shared" ca="1" si="149"/>
        <v>-174711924222.72583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-174711924222.72583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-727966350.92802429</v>
      </c>
      <c r="L3369" s="444">
        <f t="shared" ca="1" si="149"/>
        <v>-175439890573.65387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-175439890573.65387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-730999544.05689108</v>
      </c>
      <c r="L3370" s="444">
        <f t="shared" ca="1" si="149"/>
        <v>-176170890117.71075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-176170890117.71075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-734045375.49046147</v>
      </c>
      <c r="L3371" s="444">
        <f t="shared" ca="1" si="149"/>
        <v>-176904935493.2012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-176904935493.2012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-737103897.88833833</v>
      </c>
      <c r="L3372" s="444">
        <f t="shared" ca="1" si="149"/>
        <v>-177642039391.08954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-177642039391.08954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-740175164.12953973</v>
      </c>
      <c r="L3373" s="444">
        <f t="shared" ca="1" si="149"/>
        <v>-178382214555.21909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-178382214555.21909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-743259227.3134129</v>
      </c>
      <c r="L3374" s="444">
        <f t="shared" ca="1" si="149"/>
        <v>-179125473782.5325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-179125473782.5325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-746356140.76055205</v>
      </c>
      <c r="L3375" s="444">
        <f t="shared" ca="1" si="149"/>
        <v>-179871829923.29306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-179871829923.29306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-749465958.01372111</v>
      </c>
      <c r="L3376" s="444">
        <f t="shared" ca="1" si="149"/>
        <v>-180621295881.30679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-180621295881.30679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-752588732.83877826</v>
      </c>
      <c r="L3377" s="444">
        <f t="shared" ca="1" si="149"/>
        <v>-181373884614.14557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-181373884614.14557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-755724519.22560656</v>
      </c>
      <c r="L3378" s="444">
        <f t="shared" ca="1" si="149"/>
        <v>-182129609133.37119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-182129609133.37119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-758873371.38904655</v>
      </c>
      <c r="L3379" s="444">
        <f t="shared" ca="1" si="149"/>
        <v>-182888482504.76022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-182888482504.76022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-762035343.76983428</v>
      </c>
      <c r="L3380" s="444">
        <f t="shared" ca="1" si="149"/>
        <v>-183650517848.53006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-183650517848.53006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-765210491.03554189</v>
      </c>
      <c r="L3381" s="444">
        <f t="shared" ca="1" si="149"/>
        <v>-184415728339.56561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-184415728339.56561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-768398868.08152342</v>
      </c>
      <c r="L3382" s="444">
        <f t="shared" ca="1" si="149"/>
        <v>-185184127207.64713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-185184127207.64713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-771600530.03186297</v>
      </c>
      <c r="L3383" s="444">
        <f t="shared" ca="1" si="149"/>
        <v>-185955727737.67899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-185955727737.67899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-774815532.24032915</v>
      </c>
      <c r="L3384" s="444">
        <f t="shared" ca="1" si="149"/>
        <v>-186730543269.91931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-186730543269.91931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-778043930.29133046</v>
      </c>
      <c r="L3385" s="444">
        <f t="shared" ca="1" si="149"/>
        <v>-187508587200.21063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-187508587200.21063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-781285780.00087762</v>
      </c>
      <c r="L3386" s="444">
        <f t="shared" ca="1" si="149"/>
        <v>-188289872980.21152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-188289872980.21152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-784541137.41754794</v>
      </c>
      <c r="L3387" s="444">
        <f t="shared" ca="1" si="149"/>
        <v>-189074414117.62906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-189074414117.62906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-787810058.82345438</v>
      </c>
      <c r="L3388" s="444">
        <f t="shared" ca="1" si="149"/>
        <v>-189862224176.45251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-189862224176.45251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-791092600.73521876</v>
      </c>
      <c r="L3389" s="444">
        <f t="shared" ca="1" si="149"/>
        <v>-190653316777.18774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-190653316777.18774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-794388819.90494895</v>
      </c>
      <c r="L3390" s="444">
        <f t="shared" ca="1" si="149"/>
        <v>-191447705597.09268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-191447705597.09268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-797698773.32121944</v>
      </c>
      <c r="L3391" s="444">
        <f t="shared" ca="1" si="149"/>
        <v>-192245404370.41391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-192245404370.41391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-801022518.21005797</v>
      </c>
      <c r="L3392" s="444">
        <f t="shared" ca="1" si="149"/>
        <v>-193046426888.62396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-193046426888.62396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-804360112.03593314</v>
      </c>
      <c r="L3393" s="444">
        <f t="shared" ca="1" si="149"/>
        <v>-193850787000.65988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-193850787000.65988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-807711612.50274944</v>
      </c>
      <c r="L3394" s="444">
        <f t="shared" ca="1" si="149"/>
        <v>-194658498613.16263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-194658498613.16263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-811077077.55484426</v>
      </c>
      <c r="L3395" s="444">
        <f t="shared" ca="1" si="149"/>
        <v>-195469575690.71747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-195469575690.71747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-814456565.37798941</v>
      </c>
      <c r="L3396" s="444">
        <f t="shared" ca="1" si="149"/>
        <v>-196284032256.09546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-196284032256.09546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-817850134.40039778</v>
      </c>
      <c r="L3397" s="444">
        <f t="shared" ca="1" si="149"/>
        <v>-197101882390.49585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-197101882390.49585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-821257843.29373264</v>
      </c>
      <c r="L3398" s="444">
        <f t="shared" ca="1" si="149"/>
        <v>-197923140233.78958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-197923140233.78958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-824679750.97412324</v>
      </c>
      <c r="L3399" s="444">
        <f t="shared" ca="1" si="149"/>
        <v>-198747819984.7637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-198747819984.7637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-828115916.60318208</v>
      </c>
      <c r="L3400" s="444">
        <f t="shared" ca="1" si="149"/>
        <v>-199575935901.36688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-199575935901.36688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-831566399.58902872</v>
      </c>
      <c r="L3401" s="444">
        <f t="shared" ca="1" si="149"/>
        <v>-200407502300.9559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-200407502300.9559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-835031259.58731627</v>
      </c>
      <c r="L3402" s="444">
        <f t="shared" ca="1" si="149"/>
        <v>-201242533560.54321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-201242533560.54321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-838510556.50226343</v>
      </c>
      <c r="L3403" s="444">
        <f t="shared" ca="1" si="149"/>
        <v>-202081044117.04547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-202081044117.04547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-842004350.4876895</v>
      </c>
      <c r="L3404" s="444">
        <f t="shared" ca="1" si="149"/>
        <v>-202923048467.53317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-202923048467.53317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-845512701.94805491</v>
      </c>
      <c r="L3405" s="444">
        <f t="shared" ca="1" si="149"/>
        <v>-203768561169.48123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-203768561169.48123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-849035671.53950512</v>
      </c>
      <c r="L3406" s="444">
        <f t="shared" ca="1" si="149"/>
        <v>-204617596841.02075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-204617596841.02075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-852573320.17091978</v>
      </c>
      <c r="L3407" s="444">
        <f t="shared" ca="1" si="149"/>
        <v>-205470170161.19168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-205470170161.19168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-856125709.00496531</v>
      </c>
      <c r="L3408" s="444">
        <f t="shared" ca="1" si="149"/>
        <v>-206326295870.19666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-206326295870.19666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-859692899.4591527</v>
      </c>
      <c r="L3409" s="444">
        <f t="shared" ca="1" si="149"/>
        <v>-207185988769.65582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-207185988769.65582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-863274953.20689929</v>
      </c>
      <c r="L3410" s="444">
        <f t="shared" ca="1" si="149"/>
        <v>-208049263722.86273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-208049263722.86273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-866871932.17859471</v>
      </c>
      <c r="L3411" s="444">
        <f t="shared" ca="1" si="149"/>
        <v>-208916135655.04132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-208916135655.04132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-870483898.56267214</v>
      </c>
      <c r="L3412" s="444">
        <f t="shared" ca="1" si="149"/>
        <v>-209786619553.604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-209786619553.604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-874110914.8066833</v>
      </c>
      <c r="L3413" s="444">
        <f t="shared" ca="1" si="149"/>
        <v>-210660730468.41068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-210660730468.41068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-877753043.6183778</v>
      </c>
      <c r="L3414" s="444">
        <f t="shared" ca="1" si="149"/>
        <v>-211538483512.02905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-211538483512.02905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-881410347.9667877</v>
      </c>
      <c r="L3415" s="444">
        <f t="shared" ca="1" si="149"/>
        <v>-212419893859.99585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-212419893859.99585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-885082891.08331597</v>
      </c>
      <c r="L3416" s="444">
        <f t="shared" ca="1" si="149"/>
        <v>-213304976751.07916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-213304976751.07916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-888770736.46282983</v>
      </c>
      <c r="L3417" s="444">
        <f t="shared" ca="1" si="149"/>
        <v>-214193747487.54199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-214193747487.54199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-892473947.86475825</v>
      </c>
      <c r="L3418" s="444">
        <f t="shared" ca="1" si="149"/>
        <v>-215086221435.40674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-215086221435.40674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-896192589.31419468</v>
      </c>
      <c r="L3419" s="444">
        <f t="shared" ca="1" si="149"/>
        <v>-215982414024.72095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-215982414024.72095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-899926725.1030041</v>
      </c>
      <c r="L3420" s="444">
        <f t="shared" ca="1" si="149"/>
        <v>-216882340749.82394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-216882340749.82394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-903676419.79093313</v>
      </c>
      <c r="L3421" s="444">
        <f t="shared" ca="1" si="149"/>
        <v>-217786017169.61487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-217786017169.61487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-907441738.20672858</v>
      </c>
      <c r="L3422" s="444">
        <f t="shared" ca="1" si="149"/>
        <v>-218693458907.82159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-218693458907.82159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-911222745.44925678</v>
      </c>
      <c r="L3423" s="444">
        <f t="shared" ca="1" si="149"/>
        <v>-219604681653.27084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-219604681653.27084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-915019506.8886286</v>
      </c>
      <c r="L3424" s="444">
        <f t="shared" ca="1" si="149"/>
        <v>-220519701160.15948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-220519701160.15948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-918832088.1673311</v>
      </c>
      <c r="L3425" s="444">
        <f t="shared" ca="1" si="149"/>
        <v>-221438533248.32681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-221438533248.32681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-922660555.20136178</v>
      </c>
      <c r="L3426" s="444">
        <f t="shared" ca="1" si="149"/>
        <v>-222361193803.52817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-222361193803.52817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-926504974.1813674</v>
      </c>
      <c r="L3427" s="444">
        <f t="shared" ca="1" si="149"/>
        <v>-223287698777.70953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-223287698777.70953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-930365411.5737896</v>
      </c>
      <c r="L3428" s="444">
        <f t="shared" ca="1" si="149"/>
        <v>-224218064189.28333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-224218064189.28333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-934241934.12201381</v>
      </c>
      <c r="L3429" s="444">
        <f t="shared" ca="1" si="149"/>
        <v>-225152306123.40533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-225152306123.40533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-938134608.84752238</v>
      </c>
      <c r="L3430" s="444">
        <f t="shared" ca="1" si="149"/>
        <v>-226090440732.25287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-226090440732.25287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-942043503.05105364</v>
      </c>
      <c r="L3431" s="444">
        <f t="shared" ca="1" si="149"/>
        <v>-227032484235.30392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-227032484235.30392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-945968684.31376648</v>
      </c>
      <c r="L3432" s="444">
        <f t="shared" ca="1" si="149"/>
        <v>-227978452919.61768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-227978452919.61768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-949910220.49840701</v>
      </c>
      <c r="L3433" s="444">
        <f t="shared" ca="1" si="149"/>
        <v>-228928363140.11609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-228928363140.11609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-953868179.75048387</v>
      </c>
      <c r="L3434" s="444">
        <f t="shared" ca="1" si="149"/>
        <v>-229882231319.86658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-229882231319.86658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-957842630.49944401</v>
      </c>
      <c r="L3435" s="444">
        <f t="shared" ca="1" si="149"/>
        <v>-230840073950.36603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-230840073950.36603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-961833641.45985842</v>
      </c>
      <c r="L3436" s="444">
        <f t="shared" ca="1" si="149"/>
        <v>-231801907591.8259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-231801907591.8259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-965841281.63260782</v>
      </c>
      <c r="L3437" s="444">
        <f t="shared" ca="1" si="149"/>
        <v>-232767748873.4585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-232767748873.4585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-969865620.306077</v>
      </c>
      <c r="L3438" s="444">
        <f t="shared" ca="1" si="149"/>
        <v>-233737614493.76459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-233737614493.76459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-973906727.05735242</v>
      </c>
      <c r="L3439" s="444">
        <f t="shared" ca="1" si="149"/>
        <v>-234711521220.82193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-234711521220.82193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-977964671.75342453</v>
      </c>
      <c r="L3440" s="444">
        <f t="shared" ca="1" si="149"/>
        <v>-235689485892.57535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-235689485892.57535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-982039524.55239725</v>
      </c>
      <c r="L3441" s="444">
        <f t="shared" ca="1" si="149"/>
        <v>-236671525417.12775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-236671525417.12775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-986131355.90469897</v>
      </c>
      <c r="L3442" s="444">
        <f t="shared" ca="1" si="149"/>
        <v>-237657656773.03244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-237657656773.03244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-990240236.55430186</v>
      </c>
      <c r="L3443" s="444">
        <f t="shared" ca="1" si="149"/>
        <v>-238647897009.58673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-238647897009.58673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-994366237.53994465</v>
      </c>
      <c r="L3444" s="444">
        <f t="shared" ca="1" si="149"/>
        <v>-239642263247.12668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-239642263247.12668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-998509430.19636118</v>
      </c>
      <c r="L3445" s="444">
        <f t="shared" ca="1" si="149"/>
        <v>-240640772677.32303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-240640772677.32303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-1002669886.1555126</v>
      </c>
      <c r="L3446" s="444">
        <f t="shared" ca="1" si="149"/>
        <v>-241643442563.47855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-241643442563.47855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-1006847677.3478273</v>
      </c>
      <c r="L3447" s="444">
        <f t="shared" ca="1" si="149"/>
        <v>-242650290240.82639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-242650290240.82639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-1011042876.0034432</v>
      </c>
      <c r="L3448" s="444">
        <f t="shared" ca="1" si="149"/>
        <v>-243661333116.82983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-243661333116.82983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-1015255554.6534576</v>
      </c>
      <c r="L3449" s="444">
        <f t="shared" ca="1" si="149"/>
        <v>-244676588671.48328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-244676588671.48328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-1019485786.1311803</v>
      </c>
      <c r="L3450" s="444">
        <f t="shared" ca="1" si="149"/>
        <v>-245696074457.61447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-245696074457.61447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-1023733643.5733937</v>
      </c>
      <c r="L3451" s="444">
        <f t="shared" ca="1" si="149"/>
        <v>-246719808101.18787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-246719808101.18787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-1027999200.4216161</v>
      </c>
      <c r="L3452" s="444">
        <f t="shared" ca="1" si="149"/>
        <v>-247747807301.6095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-247747807301.6095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-1032282530.423373</v>
      </c>
      <c r="L3453" s="444">
        <f t="shared" ca="1" si="149"/>
        <v>-248780089832.03287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-248780089832.03287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-1036583707.6334703</v>
      </c>
      <c r="L3454" s="444">
        <f t="shared" ca="1" si="149"/>
        <v>-249816673539.66635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-249816673539.66635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-1040902806.4152764</v>
      </c>
      <c r="L3455" s="444">
        <f t="shared" ca="1" si="149"/>
        <v>-250857576346.08163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-250857576346.08163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-1045239901.4420068</v>
      </c>
      <c r="L3456" s="444">
        <f t="shared" ca="1" si="149"/>
        <v>-251902816247.52365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-251902816247.52365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-1049595067.6980152</v>
      </c>
      <c r="L3457" s="444">
        <f t="shared" ca="1" si="149"/>
        <v>-252952411315.22168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-252952411315.22168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-1053968380.4800903</v>
      </c>
      <c r="L3458" s="444">
        <f t="shared" ca="1" si="149"/>
        <v>-254006379695.70178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-254006379695.70178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-1058359915.3987575</v>
      </c>
      <c r="L3459" s="444">
        <f t="shared" ca="1" si="149"/>
        <v>-255064739611.10052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-255064739611.10052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-1062769748.3795855</v>
      </c>
      <c r="L3460" s="444">
        <f t="shared" ca="1" si="149"/>
        <v>-256127509359.4801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-256127509359.4801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-1067197955.6645006</v>
      </c>
      <c r="L3461" s="444">
        <f t="shared" ca="1" si="149"/>
        <v>-257194707315.14459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-257194707315.14459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-1071644613.8131025</v>
      </c>
      <c r="L3462" s="444">
        <f t="shared" ca="1" si="149"/>
        <v>-258266351928.9577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-258266351928.9577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-1076109799.7039905</v>
      </c>
      <c r="L3463" s="444">
        <f t="shared" ca="1" si="149"/>
        <v>-259342461728.66168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-259342461728.66168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-1080593590.5360904</v>
      </c>
      <c r="L3464" s="444">
        <f t="shared" ca="1" si="149"/>
        <v>-260423055319.19778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-260423055319.19778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-1085096063.8299909</v>
      </c>
      <c r="L3465" s="444">
        <f t="shared" ca="1" si="149"/>
        <v>-261508151383.02777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-261508151383.02777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-1089617297.4292824</v>
      </c>
      <c r="L3466" s="444">
        <f t="shared" ca="1" si="149"/>
        <v>-262597768680.45706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-262597768680.45706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-1094157369.5019045</v>
      </c>
      <c r="L3467" s="444">
        <f t="shared" ca="1" si="149"/>
        <v>-263691926049.95895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-263691926049.95895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-1098716358.5414956</v>
      </c>
      <c r="L3468" s="444">
        <f t="shared" ca="1" si="149"/>
        <v>-264790642408.50046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-264790642408.50046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-1103294343.368752</v>
      </c>
      <c r="L3469" s="444">
        <f t="shared" ca="1" si="149"/>
        <v>-265893936751.8692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-265893936751.8692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-1107891403.1327884</v>
      </c>
      <c r="L3470" s="444">
        <f t="shared" ca="1" si="149"/>
        <v>-267001828155.00198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-267001828155.00198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-1112507617.3125083</v>
      </c>
      <c r="L3471" s="444">
        <f t="shared" ca="1" si="149"/>
        <v>-268114335772.31448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-268114335772.31448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-1117143065.717977</v>
      </c>
      <c r="L3472" s="444">
        <f t="shared" ca="1" si="149"/>
        <v>-269231478838.03247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-269231478838.03247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-1121797828.491802</v>
      </c>
      <c r="L3473" s="444">
        <f t="shared" ca="1" si="149"/>
        <v>-270353276666.52426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-270353276666.52426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-1126471986.110518</v>
      </c>
      <c r="L3474" s="444">
        <f t="shared" ca="1" si="149"/>
        <v>-271479748652.63477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-271479748652.63477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-1131165619.3859782</v>
      </c>
      <c r="L3475" s="444">
        <f t="shared" ca="1" si="149"/>
        <v>-272610914272.02075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-272610914272.02075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-1135878809.466753</v>
      </c>
      <c r="L3476" s="444">
        <f t="shared" ca="1" si="149"/>
        <v>-273746793081.48752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-273746793081.48752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-1140611637.8395314</v>
      </c>
      <c r="L3477" s="444">
        <f t="shared" ca="1" si="149"/>
        <v>-274887404719.32703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-274887404719.32703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-1145364186.3305292</v>
      </c>
      <c r="L3478" s="444">
        <f t="shared" ca="1" si="149"/>
        <v>-276032768905.65753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-276032768905.65753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-1150136537.1069064</v>
      </c>
      <c r="L3479" s="444">
        <f t="shared" ca="1" si="149"/>
        <v>-277182905442.76447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-277182905442.76447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-1154928772.6781852</v>
      </c>
      <c r="L3480" s="444">
        <f t="shared" ca="1" si="149"/>
        <v>-278337834215.44263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-278337834215.44263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-1159740975.8976777</v>
      </c>
      <c r="L3481" s="444">
        <f t="shared" ca="1" si="149"/>
        <v>-279497575191.34033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-279497575191.34033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-1164573229.963918</v>
      </c>
      <c r="L3482" s="444">
        <f t="shared" ca="1" si="149"/>
        <v>-280662148421.30426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-280662148421.30426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-1169425618.422101</v>
      </c>
      <c r="L3483" s="444">
        <f t="shared" ca="1" si="149"/>
        <v>-281831574039.72638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-281831574039.72638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-1174298225.1655266</v>
      </c>
      <c r="L3484" s="444">
        <f t="shared" ca="1" si="149"/>
        <v>-283005872264.89191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-283005872264.89191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-1179191134.4370496</v>
      </c>
      <c r="L3485" s="444">
        <f t="shared" ca="1" si="149"/>
        <v>-284185063399.32898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-284185063399.32898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-1184104430.8305373</v>
      </c>
      <c r="L3486" s="444">
        <f t="shared" ca="1" si="149"/>
        <v>-285369167830.15955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-285369167830.15955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-1189038199.2923315</v>
      </c>
      <c r="L3487" s="444">
        <f t="shared" ca="1" si="149"/>
        <v>-286558206029.4519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-286558206029.4519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-1193992525.1227162</v>
      </c>
      <c r="L3488" s="444">
        <f t="shared" ca="1" si="149"/>
        <v>-287752198554.57465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-287752198554.57465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-1198967493.9773943</v>
      </c>
      <c r="L3489" s="444">
        <f t="shared" ca="1" si="149"/>
        <v>-288951166048.55206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-288951166048.55206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-1203963191.8689668</v>
      </c>
      <c r="L3490" s="444">
        <f t="shared" ca="1" si="149"/>
        <v>-290155129240.42102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-290155129240.42102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-1208979705.1684208</v>
      </c>
      <c r="L3491" s="444">
        <f t="shared" ca="1" si="149"/>
        <v>-291364108945.58942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-291364108945.58942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-1214017120.6066225</v>
      </c>
      <c r="L3492" s="444">
        <f t="shared" ca="1" si="149"/>
        <v>-292578126066.19604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-292578126066.19604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-1219075525.2758169</v>
      </c>
      <c r="L3493" s="444">
        <f t="shared" ca="1" si="149"/>
        <v>-293797201591.47186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-293797201591.47186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-1224155006.6311328</v>
      </c>
      <c r="L3494" s="444">
        <f t="shared" ca="1" si="149"/>
        <v>-295021356598.10297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-295021356598.10297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-1229255652.4920957</v>
      </c>
      <c r="L3495" s="444">
        <f t="shared" ca="1" si="149"/>
        <v>-296250612250.59503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-296250612250.59503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-1234377551.0441461</v>
      </c>
      <c r="L3496" s="444">
        <f t="shared" ca="1" si="149"/>
        <v>-297484989801.63916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-297484989801.63916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-1239520790.8401632</v>
      </c>
      <c r="L3497" s="444">
        <f t="shared" ca="1" si="149"/>
        <v>-298724510592.47931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-298724510592.47931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-1244685460.8019972</v>
      </c>
      <c r="L3498" s="444">
        <f t="shared" ca="1" si="149"/>
        <v>-299969196053.28131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-299969196053.28131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-1249871650.2220054</v>
      </c>
      <c r="L3499" s="444">
        <f t="shared" ca="1" si="149"/>
        <v>-301219067703.5033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-301219067703.5033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-1255079448.7645969</v>
      </c>
      <c r="L3500" s="444">
        <f t="shared" ca="1" si="149"/>
        <v>-302474147152.26788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-302474147152.26788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-1260308946.4677827</v>
      </c>
      <c r="L3501" s="444">
        <f t="shared" ca="1" si="149"/>
        <v>-303734456098.73566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-303734456098.73566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-1265560233.7447319</v>
      </c>
      <c r="L3502" s="444">
        <f t="shared" ca="1" si="149"/>
        <v>-305000016332.48041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-305000016332.48041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-1270833401.385335</v>
      </c>
      <c r="L3503" s="444">
        <f t="shared" ca="1" si="149"/>
        <v>-306270849733.86572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-306270849733.86572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-1276128540.5577738</v>
      </c>
      <c r="L3504" s="444">
        <f t="shared" ca="1" si="149"/>
        <v>-307546978274.42352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-307546978274.42352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-1281445742.8100979</v>
      </c>
      <c r="L3505" s="444">
        <f t="shared" ca="1" si="149"/>
        <v>-308828424017.23364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-308828424017.23364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-1286785100.0718069</v>
      </c>
      <c r="L3506" s="444">
        <f t="shared" ca="1" si="149"/>
        <v>-310115209117.30542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-310115209117.30542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-1292146704.6554391</v>
      </c>
      <c r="L3507" s="444">
        <f t="shared" ca="1" si="149"/>
        <v>-311407355821.96088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-311407355821.96088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-1297530649.2581704</v>
      </c>
      <c r="L3508" s="444">
        <f t="shared" ca="1" si="149"/>
        <v>-312704886471.21906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-312704886471.21906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-1302937026.9634128</v>
      </c>
      <c r="L3509" s="444">
        <f t="shared" ca="1" si="149"/>
        <v>-314007823498.1825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-314007823498.1825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-1308365931.2424271</v>
      </c>
      <c r="L3510" s="444">
        <f t="shared" ca="1" si="149"/>
        <v>-315316189429.42493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-315316189429.42493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-1313817455.9559371</v>
      </c>
      <c r="L3511" s="444">
        <f t="shared" ca="1" si="149"/>
        <v>-316630006885.38086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-316630006885.38086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-1319291695.3557537</v>
      </c>
      <c r="L3512" s="444">
        <f t="shared" ca="1" si="149"/>
        <v>-317949298580.73663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-317949298580.73663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-1324788744.0864027</v>
      </c>
      <c r="L3513" s="444">
        <f t="shared" ca="1" si="149"/>
        <v>-319274087324.82306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-319274087324.82306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-1330308697.1867628</v>
      </c>
      <c r="L3514" s="444">
        <f t="shared" ca="1" si="149"/>
        <v>-320604396022.00983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-320604396022.00983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-1335851650.0917077</v>
      </c>
      <c r="L3515" s="444">
        <f t="shared" ca="1" si="149"/>
        <v>-321940247672.10156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-321940247672.10156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-1341417698.6337564</v>
      </c>
      <c r="L3516" s="444">
        <f t="shared" ca="1" si="149"/>
        <v>-323281665370.73529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-323281665370.73529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-1347006939.0447304</v>
      </c>
      <c r="L3517" s="444">
        <f t="shared" ca="1" si="149"/>
        <v>-324628672309.78003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-324628672309.78003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-1352619467.9574168</v>
      </c>
      <c r="L3518" s="444">
        <f t="shared" ca="1" si="149"/>
        <v>-325981291777.73743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-325981291777.73743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-1358255382.4072392</v>
      </c>
      <c r="L3519" s="444">
        <f t="shared" ca="1" si="149"/>
        <v>-327339547160.14465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-327339547160.14465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-1363914779.833936</v>
      </c>
      <c r="L3520" s="444">
        <f t="shared" ca="1" si="149"/>
        <v>-328703461939.97858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-328703461939.97858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-1369597758.0832441</v>
      </c>
      <c r="L3521" s="444">
        <f t="shared" ca="1" si="149"/>
        <v>-330073059698.06183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-330073059698.06183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-1375304415.408591</v>
      </c>
      <c r="L3522" s="444">
        <f t="shared" ca="1" si="149"/>
        <v>-331448364113.4704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-331448364113.4704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-1381034850.4727933</v>
      </c>
      <c r="L3523" s="444">
        <f t="shared" ca="1" si="149"/>
        <v>-332829398963.94318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-332829398963.94318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-1386789162.3497632</v>
      </c>
      <c r="L3524" s="444">
        <f t="shared" ca="1" si="149"/>
        <v>-334216188126.29297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-334216188126.29297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-1392567450.5262208</v>
      </c>
      <c r="L3525" s="444">
        <f t="shared" ca="1" si="149"/>
        <v>-335608755576.81921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-335608755576.81921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-1398369814.9034133</v>
      </c>
      <c r="L3526" s="444">
        <f t="shared" ca="1" si="149"/>
        <v>-337007125391.72266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-337007125391.72266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-1404196355.7988443</v>
      </c>
      <c r="L3527" s="444">
        <f t="shared" ca="1" si="149"/>
        <v>-338411321747.52148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-338411321747.52148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-1410047173.9480062</v>
      </c>
      <c r="L3528" s="444">
        <f t="shared" ca="1" si="149"/>
        <v>-339821368921.46948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-339821368921.46948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-1415922370.5061228</v>
      </c>
      <c r="L3529" s="444">
        <f t="shared" ca="1" si="149"/>
        <v>-341237291291.97559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-341237291291.97559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-1421822047.0498981</v>
      </c>
      <c r="L3530" s="444">
        <f t="shared" ca="1" si="149"/>
        <v>-342659113339.02551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-342659113339.02551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-1427746305.579273</v>
      </c>
      <c r="L3531" s="444">
        <f t="shared" ca="1" si="149"/>
        <v>-344086859644.6048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-344086859644.6048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-1433695248.5191867</v>
      </c>
      <c r="L3532" s="444">
        <f t="shared" ca="1" si="149"/>
        <v>-345520554893.12396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-345520554893.12396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-1439668978.7213497</v>
      </c>
      <c r="L3533" s="444">
        <f t="shared" ca="1" si="149"/>
        <v>-346960223871.84534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-346960223871.84534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-1445667599.4660223</v>
      </c>
      <c r="L3534" s="444">
        <f t="shared" ca="1" si="149"/>
        <v>-348405891471.31134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-348405891471.31134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-1451691214.4637973</v>
      </c>
      <c r="L3535" s="444">
        <f t="shared" ca="1" si="149"/>
        <v>-349857582685.77515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-349857582685.77515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-1457739927.8573964</v>
      </c>
      <c r="L3536" s="444">
        <f t="shared" ca="1" si="149"/>
        <v>-351315322613.63257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-351315322613.63257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-1463813844.223469</v>
      </c>
      <c r="L3537" s="444">
        <f t="shared" ca="1" si="149"/>
        <v>-352779136457.85602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-352779136457.85602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-1469913068.5743999</v>
      </c>
      <c r="L3538" s="444">
        <f t="shared" ca="1" si="149"/>
        <v>-354249049526.43042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-354249049526.43042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-1476037706.3601267</v>
      </c>
      <c r="L3539" s="444">
        <f t="shared" ca="1" si="149"/>
        <v>-355725087232.79053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-355725087232.79053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-1482187863.4699605</v>
      </c>
      <c r="L3540" s="444">
        <f t="shared" ca="1" si="149"/>
        <v>-357207275096.2605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-357207275096.2605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-1488363646.2344186</v>
      </c>
      <c r="L3541" s="444">
        <f t="shared" ca="1" si="149"/>
        <v>-358695638742.49493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-358695638742.49493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-1494565161.4270623</v>
      </c>
      <c r="L3542" s="444">
        <f t="shared" ca="1" si="149"/>
        <v>-360190203903.922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-360190203903.922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-1500792516.2663417</v>
      </c>
      <c r="L3543" s="444">
        <f t="shared" ca="1" si="149"/>
        <v>-361690996420.18835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-361690996420.18835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-1507045818.4174514</v>
      </c>
      <c r="L3544" s="444">
        <f t="shared" ca="1" si="149"/>
        <v>-363198042238.60583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-363198042238.60583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-1513325175.9941909</v>
      </c>
      <c r="L3545" s="444">
        <f t="shared" ca="1" si="149"/>
        <v>-364711367414.60004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-364711367414.60004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-1519630697.5608335</v>
      </c>
      <c r="L3546" s="444">
        <f t="shared" ca="1" si="149"/>
        <v>-366230998112.16089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-366230998112.16089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-1525962492.1340036</v>
      </c>
      <c r="L3547" s="444">
        <f t="shared" ca="1" si="149"/>
        <v>-367756960604.29492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-367756960604.29492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-1532320669.1845622</v>
      </c>
      <c r="L3548" s="444">
        <f t="shared" ca="1" si="149"/>
        <v>-369289281273.47949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-369289281273.47949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-1538705338.6394978</v>
      </c>
      <c r="L3549" s="444">
        <f t="shared" ca="1" si="149"/>
        <v>-370827986612.11902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-370827986612.11902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-1545116610.8838291</v>
      </c>
      <c r="L3550" s="444">
        <f t="shared" ca="1" si="149"/>
        <v>-372373103223.00287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-372373103223.00287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-1551554596.762512</v>
      </c>
      <c r="L3551" s="444">
        <f t="shared" ca="1" si="149"/>
        <v>-373924657819.76538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-373924657819.76538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-1558019407.5823557</v>
      </c>
      <c r="L3552" s="444">
        <f t="shared" ca="1" si="149"/>
        <v>-375482677227.34772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-375482677227.34772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-1564511155.1139488</v>
      </c>
      <c r="L3553" s="444">
        <f t="shared" ca="1" si="149"/>
        <v>-377047188382.46167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-377047188382.46167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-1571029951.5935903</v>
      </c>
      <c r="L3554" s="444">
        <f t="shared" ca="1" si="149"/>
        <v>-378618218334.05524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-378618218334.05524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-1577575909.7252302</v>
      </c>
      <c r="L3555" s="444">
        <f t="shared" ca="1" si="149"/>
        <v>-380195794243.78046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-380195794243.78046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-1584149142.6824186</v>
      </c>
      <c r="L3556" s="444">
        <f t="shared" ca="1" si="149"/>
        <v>-381779943386.46289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-381779943386.46289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-1590749764.1102619</v>
      </c>
      <c r="L3557" s="444">
        <f t="shared" ca="1" si="149"/>
        <v>-383370693150.57318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-383370693150.57318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-1597377888.1273882</v>
      </c>
      <c r="L3558" s="444">
        <f t="shared" ca="1" si="149"/>
        <v>-384968071038.70056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-384968071038.70056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-1604033629.327919</v>
      </c>
      <c r="L3559" s="444">
        <f t="shared" ca="1" si="149"/>
        <v>-386572104668.0285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-386572104668.0285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-1610717102.783452</v>
      </c>
      <c r="L3560" s="444">
        <f t="shared" ca="1" si="149"/>
        <v>-388182821770.81195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-388182821770.81195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-1617428424.0450497</v>
      </c>
      <c r="L3561" s="444">
        <f t="shared" ca="1" si="149"/>
        <v>-389800250194.85699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-389800250194.85699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-1624167709.1452374</v>
      </c>
      <c r="L3562" s="444">
        <f t="shared" ca="1" si="149"/>
        <v>-391424417904.00226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-391424417904.00226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-1630935074.6000094</v>
      </c>
      <c r="L3563" s="444">
        <f t="shared" ca="1" si="149"/>
        <v>-393055352978.60229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-393055352978.60229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-1637730637.4108429</v>
      </c>
      <c r="L3564" s="444">
        <f t="shared" ca="1" si="149"/>
        <v>-394693083616.01312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-394693083616.01312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-1644554515.0667214</v>
      </c>
      <c r="L3565" s="444">
        <f t="shared" ca="1" si="149"/>
        <v>-396337638131.07983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-396337638131.07983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-1651406825.5461659</v>
      </c>
      <c r="L3566" s="444">
        <f t="shared" ca="1" si="149"/>
        <v>-397989044956.62598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-397989044956.62598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-1658287687.3192749</v>
      </c>
      <c r="L3567" s="444">
        <f t="shared" ca="1" si="149"/>
        <v>-399647332643.94525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-399647332643.94525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-1665197219.349772</v>
      </c>
      <c r="L3568" s="444">
        <f t="shared" ca="1" si="149"/>
        <v>-401312529863.29504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-401312529863.29504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-1672135541.0970626</v>
      </c>
      <c r="L3569" s="444">
        <f t="shared" ca="1" si="149"/>
        <v>-402984665404.39209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-402984665404.39209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-1679102772.5183003</v>
      </c>
      <c r="L3570" s="444">
        <f t="shared" ca="1" si="149"/>
        <v>-404663768176.9104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-404663768176.9104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-1686099034.0704601</v>
      </c>
      <c r="L3571" s="444">
        <f t="shared" ca="1" si="149"/>
        <v>-406349867210.98083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-406349867210.98083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-1693124446.7124202</v>
      </c>
      <c r="L3572" s="444">
        <f t="shared" ca="1" si="149"/>
        <v>-408042991657.69324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-408042991657.69324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-1700179131.9070551</v>
      </c>
      <c r="L3573" s="444">
        <f t="shared" ca="1" si="149"/>
        <v>-409743170789.60028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-409743170789.60028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-1707263211.6233344</v>
      </c>
      <c r="L3574" s="444">
        <f t="shared" ca="1" si="149"/>
        <v>-411450434001.22363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-411450434001.22363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-1714376808.3384318</v>
      </c>
      <c r="L3575" s="444">
        <f t="shared" ca="1" si="149"/>
        <v>-413164810809.56207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-413164810809.56207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-1721520045.0398419</v>
      </c>
      <c r="L3576" s="444">
        <f t="shared" ca="1" si="149"/>
        <v>-414886330854.60193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-414886330854.60193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-1728693045.2275081</v>
      </c>
      <c r="L3577" s="444">
        <f t="shared" ca="1" si="149"/>
        <v>-416615023899.82941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-416615023899.82941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-1735895932.9159558</v>
      </c>
      <c r="L3578" s="444">
        <f t="shared" ref="L3578:L3832" ca="1" si="154">I3578-J3578+K3578</f>
        <v>-418350919832.74536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-418350919832.74536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-1743128832.6364391</v>
      </c>
      <c r="L3579" s="444">
        <f t="shared" ca="1" si="154"/>
        <v>-420094048665.38177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-420094048665.38177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-1750391869.4390907</v>
      </c>
      <c r="L3580" s="444">
        <f t="shared" ca="1" si="154"/>
        <v>-421844440534.82086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-421844440534.82086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-1757685168.895087</v>
      </c>
      <c r="L3581" s="444">
        <f t="shared" ca="1" si="154"/>
        <v>-423602125703.71594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-423602125703.71594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-1765008857.0988164</v>
      </c>
      <c r="L3582" s="444">
        <f t="shared" ca="1" si="154"/>
        <v>-425367134560.81476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-425367134560.81476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-1772363060.6700613</v>
      </c>
      <c r="L3583" s="444">
        <f t="shared" ca="1" si="154"/>
        <v>-427139497621.4848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-427139497621.4848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-1779747906.7561867</v>
      </c>
      <c r="L3584" s="444">
        <f t="shared" ca="1" si="154"/>
        <v>-428919245528.24097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-428919245528.24097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-1787163523.0343373</v>
      </c>
      <c r="L3585" s="444">
        <f t="shared" ca="1" si="154"/>
        <v>-430706409051.27533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-430706409051.27533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-1794610037.7136474</v>
      </c>
      <c r="L3586" s="444">
        <f t="shared" ca="1" si="154"/>
        <v>-432501019088.98895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-432501019088.98895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-1802087579.5374537</v>
      </c>
      <c r="L3587" s="444">
        <f t="shared" ca="1" si="154"/>
        <v>-434303106668.52643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-434303106668.52643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-1809596277.7855265</v>
      </c>
      <c r="L3588" s="444">
        <f t="shared" ca="1" si="154"/>
        <v>-436112702946.31195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-436112702946.31195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-1817136262.2762997</v>
      </c>
      <c r="L3589" s="444">
        <f t="shared" ca="1" si="154"/>
        <v>-437929839208.58826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-437929839208.58826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-1824707663.3691175</v>
      </c>
      <c r="L3590" s="444">
        <f t="shared" ca="1" si="154"/>
        <v>-439754546871.9574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-439754546871.9574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-1832310611.9664893</v>
      </c>
      <c r="L3591" s="444">
        <f t="shared" ca="1" si="154"/>
        <v>-441586857483.92389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-441586857483.92389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-1839945239.5163496</v>
      </c>
      <c r="L3592" s="444">
        <f t="shared" ca="1" si="154"/>
        <v>-443426802723.44025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-443426802723.44025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-1847611678.0143347</v>
      </c>
      <c r="L3593" s="444">
        <f t="shared" ca="1" si="154"/>
        <v>-445274414401.45459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-445274414401.45459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-1855310060.0060608</v>
      </c>
      <c r="L3594" s="444">
        <f t="shared" ca="1" si="154"/>
        <v>-447129724461.46063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-447129724461.46063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-1863040518.5894191</v>
      </c>
      <c r="L3595" s="444">
        <f t="shared" ca="1" si="154"/>
        <v>-448992764980.05005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-448992764980.05005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-1870803187.4168751</v>
      </c>
      <c r="L3596" s="444">
        <f t="shared" ca="1" si="154"/>
        <v>-450863568167.46692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-450863568167.46692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-1878598200.6977789</v>
      </c>
      <c r="L3597" s="444">
        <f t="shared" ca="1" si="154"/>
        <v>-452742166368.16467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-452742166368.16467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-1886425693.2006862</v>
      </c>
      <c r="L3598" s="444">
        <f t="shared" ca="1" si="154"/>
        <v>-454628592061.36536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-454628592061.36536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-1894285800.2556891</v>
      </c>
      <c r="L3599" s="444">
        <f t="shared" ca="1" si="154"/>
        <v>-456522877861.62103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-456522877861.62103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-1902178657.7567542</v>
      </c>
      <c r="L3600" s="444">
        <f t="shared" ca="1" si="154"/>
        <v>-458425056519.37781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-458425056519.37781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-1910104402.1640742</v>
      </c>
      <c r="L3601" s="444">
        <f t="shared" ca="1" si="154"/>
        <v>-460335160921.54187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-460335160921.54187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-1918063170.5064244</v>
      </c>
      <c r="L3602" s="444">
        <f t="shared" ca="1" si="154"/>
        <v>-462253224092.04828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-462253224092.04828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-1926055100.3835344</v>
      </c>
      <c r="L3603" s="444">
        <f t="shared" ca="1" si="154"/>
        <v>-464179279192.43182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-464179279192.43182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-1934080329.968466</v>
      </c>
      <c r="L3604" s="444">
        <f t="shared" ca="1" si="154"/>
        <v>-466113359522.40027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-466113359522.40027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-1942138998.0100012</v>
      </c>
      <c r="L3605" s="444">
        <f t="shared" ca="1" si="154"/>
        <v>-468055498520.41028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-468055498520.41028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-1950231243.835043</v>
      </c>
      <c r="L3606" s="444">
        <f t="shared" ca="1" si="154"/>
        <v>-470005729764.2453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-470005729764.2453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-1958357207.351022</v>
      </c>
      <c r="L3607" s="444">
        <f t="shared" ca="1" si="154"/>
        <v>-471964086971.59631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-471964086971.59631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-1966517029.0483179</v>
      </c>
      <c r="L3608" s="444">
        <f t="shared" ca="1" si="154"/>
        <v>-473930604000.64465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-473930604000.64465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-1974710850.002686</v>
      </c>
      <c r="L3609" s="444">
        <f t="shared" ca="1" si="154"/>
        <v>-475905314850.64734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-475905314850.64734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-1982938811.8776972</v>
      </c>
      <c r="L3610" s="444">
        <f t="shared" ca="1" si="154"/>
        <v>-477888253662.52502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-477888253662.52502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-1991201056.9271877</v>
      </c>
      <c r="L3611" s="444">
        <f t="shared" ca="1" si="154"/>
        <v>-479879454719.45221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-479879454719.45221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-1999497727.9977171</v>
      </c>
      <c r="L3612" s="444">
        <f t="shared" ca="1" si="154"/>
        <v>-481878952447.44995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-481878952447.44995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-2007828968.5310414</v>
      </c>
      <c r="L3613" s="444">
        <f t="shared" ca="1" si="154"/>
        <v>-483886781415.98102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-483886781415.98102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-2016194922.5665874</v>
      </c>
      <c r="L3614" s="444">
        <f t="shared" ca="1" si="154"/>
        <v>-485902976338.54761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-485902976338.54761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-2024595734.7439487</v>
      </c>
      <c r="L3615" s="444">
        <f t="shared" ca="1" si="154"/>
        <v>-487927572073.29156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-487927572073.29156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-2033031550.3053815</v>
      </c>
      <c r="L3616" s="444">
        <f t="shared" ca="1" si="154"/>
        <v>-489960603623.59692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-489960603623.59692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-2041502515.0983205</v>
      </c>
      <c r="L3617" s="444">
        <f t="shared" ca="1" si="154"/>
        <v>-492002106138.69525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-492002106138.69525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-2050008775.5778968</v>
      </c>
      <c r="L3618" s="444">
        <f t="shared" ca="1" si="154"/>
        <v>-494052114914.27313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-494052114914.27313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-2058550478.8094711</v>
      </c>
      <c r="L3619" s="444">
        <f t="shared" ca="1" si="154"/>
        <v>-496110665393.08258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-496110665393.08258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-2067127772.4711773</v>
      </c>
      <c r="L3620" s="444">
        <f t="shared" ca="1" si="154"/>
        <v>-498177793165.55377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-498177793165.55377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-2075740804.8564742</v>
      </c>
      <c r="L3621" s="444">
        <f t="shared" ca="1" si="154"/>
        <v>-500253533970.41022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-500253533970.41022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-2084389724.8767092</v>
      </c>
      <c r="L3622" s="444">
        <f t="shared" ca="1" si="154"/>
        <v>-502337923695.28693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-502337923695.28693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-2093074682.0636954</v>
      </c>
      <c r="L3623" s="444">
        <f t="shared" ca="1" si="154"/>
        <v>-504430998377.35065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-504430998377.35065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-2101795826.5722942</v>
      </c>
      <c r="L3624" s="444">
        <f t="shared" ca="1" si="154"/>
        <v>-506532794203.92291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-506532794203.92291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-2110553309.183012</v>
      </c>
      <c r="L3625" s="444">
        <f t="shared" ca="1" si="154"/>
        <v>-508643347513.1059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-508643347513.1059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-2119347281.3046081</v>
      </c>
      <c r="L3626" s="444">
        <f t="shared" ca="1" si="154"/>
        <v>-510762694794.41052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-510762694794.41052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-2128177894.9767106</v>
      </c>
      <c r="L3627" s="444">
        <f t="shared" ca="1" si="154"/>
        <v>-512890872689.38721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-512890872689.38721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-2137045302.8724468</v>
      </c>
      <c r="L3628" s="444">
        <f t="shared" ca="1" si="154"/>
        <v>-515027917992.25964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-515027917992.25964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-2145949658.3010819</v>
      </c>
      <c r="L3629" s="444">
        <f t="shared" ca="1" si="154"/>
        <v>-517173867650.56073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-517173867650.56073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-2154891115.2106695</v>
      </c>
      <c r="L3630" s="444">
        <f t="shared" ca="1" si="154"/>
        <v>-519328758765.77142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-519328758765.77142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-2163869828.1907144</v>
      </c>
      <c r="L3631" s="444">
        <f t="shared" ca="1" si="154"/>
        <v>-521492628593.96216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-521492628593.96216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-2172885952.4748421</v>
      </c>
      <c r="L3632" s="444">
        <f t="shared" ca="1" si="154"/>
        <v>-523665514546.43701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-523665514546.43701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-2181939643.9434876</v>
      </c>
      <c r="L3633" s="444">
        <f t="shared" ca="1" si="154"/>
        <v>-525847454190.38049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-525847454190.38049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-2191031059.1265855</v>
      </c>
      <c r="L3634" s="444">
        <f t="shared" ca="1" si="154"/>
        <v>-528038485249.50708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-528038485249.50708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-2200160355.2062798</v>
      </c>
      <c r="L3635" s="444">
        <f t="shared" ca="1" si="154"/>
        <v>-530238645604.71338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-530238645604.71338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-2209327690.0196395</v>
      </c>
      <c r="L3636" s="444">
        <f t="shared" ca="1" si="154"/>
        <v>-532447973294.73303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-532447973294.73303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-2218533222.0613875</v>
      </c>
      <c r="L3637" s="444">
        <f t="shared" ca="1" si="154"/>
        <v>-534666506516.79443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-534666506516.79443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-2227777110.4866433</v>
      </c>
      <c r="L3638" s="444">
        <f t="shared" ca="1" si="154"/>
        <v>-536894283627.28107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-536894283627.28107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-2237059515.1136713</v>
      </c>
      <c r="L3639" s="444">
        <f t="shared" ca="1" si="154"/>
        <v>-539131343142.39471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-539131343142.39471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-2246380596.4266448</v>
      </c>
      <c r="L3640" s="444">
        <f t="shared" ca="1" si="154"/>
        <v>-541377723738.82135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-541377723738.82135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-2255740515.5784221</v>
      </c>
      <c r="L3641" s="444">
        <f t="shared" ca="1" si="154"/>
        <v>-543633464254.39978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-543633464254.39978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-2265139434.393332</v>
      </c>
      <c r="L3642" s="444">
        <f t="shared" ca="1" si="154"/>
        <v>-545898603688.79309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-545898603688.79309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-2274577515.3699713</v>
      </c>
      <c r="L3643" s="444">
        <f t="shared" ca="1" si="154"/>
        <v>-548173181204.16309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-548173181204.16309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-2284054921.6840129</v>
      </c>
      <c r="L3644" s="444">
        <f t="shared" ca="1" si="154"/>
        <v>-550457236125.84705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-550457236125.84705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-2293571817.1910295</v>
      </c>
      <c r="L3645" s="444">
        <f t="shared" ca="1" si="154"/>
        <v>-552750807943.03809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-552750807943.03809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-2303128366.4293251</v>
      </c>
      <c r="L3646" s="444">
        <f t="shared" ca="1" si="154"/>
        <v>-555053936309.46741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-555053936309.46741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-2312724734.6227808</v>
      </c>
      <c r="L3647" s="444">
        <f t="shared" ca="1" si="154"/>
        <v>-557366661044.09021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-557366661044.09021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-2322361087.6837091</v>
      </c>
      <c r="L3648" s="444">
        <f t="shared" ca="1" si="154"/>
        <v>-559689022131.77393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-559689022131.77393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-2332037592.2157245</v>
      </c>
      <c r="L3649" s="444">
        <f t="shared" ca="1" si="154"/>
        <v>-562021059723.98962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-562021059723.98962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-2341754415.5166235</v>
      </c>
      <c r="L3650" s="444">
        <f t="shared" ca="1" si="154"/>
        <v>-564362814139.50623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-564362814139.50623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-2351511725.5812759</v>
      </c>
      <c r="L3651" s="444">
        <f t="shared" ca="1" si="154"/>
        <v>-566714325865.08752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-566714325865.08752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-2361309691.1045313</v>
      </c>
      <c r="L3652" s="444">
        <f t="shared" ca="1" si="154"/>
        <v>-569075635556.19202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-569075635556.19202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-2371148481.4841332</v>
      </c>
      <c r="L3653" s="444">
        <f t="shared" ca="1" si="154"/>
        <v>-571446784037.67615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-571446784037.67615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-2381028266.8236504</v>
      </c>
      <c r="L3654" s="444">
        <f t="shared" ca="1" si="154"/>
        <v>-573827812304.49976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-573827812304.49976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-2390949217.9354157</v>
      </c>
      <c r="L3655" s="444">
        <f t="shared" ca="1" si="154"/>
        <v>-576218761522.43518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-576218761522.43518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-2400911506.3434801</v>
      </c>
      <c r="L3656" s="444">
        <f t="shared" ca="1" si="154"/>
        <v>-578619673028.77869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-578619673028.77869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-2410915304.2865777</v>
      </c>
      <c r="L3657" s="444">
        <f t="shared" ca="1" si="154"/>
        <v>-581030588333.06531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-581030588333.06531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-2420960784.7211056</v>
      </c>
      <c r="L3658" s="444">
        <f t="shared" ca="1" si="154"/>
        <v>-583451549117.78638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-583451549117.78638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-2431048121.32411</v>
      </c>
      <c r="L3659" s="444">
        <f t="shared" ca="1" si="154"/>
        <v>-585882597239.11047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-585882597239.11047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-2441177488.4962935</v>
      </c>
      <c r="L3660" s="444">
        <f t="shared" ca="1" si="154"/>
        <v>-588323774727.60681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-588323774727.60681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-2451349061.3650284</v>
      </c>
      <c r="L3661" s="444">
        <f t="shared" ca="1" si="154"/>
        <v>-590775123788.9718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-590775123788.9718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-2461563015.7873826</v>
      </c>
      <c r="L3662" s="444">
        <f t="shared" ca="1" si="154"/>
        <v>-593236686804.75916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-593236686804.75916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-2471819528.3531632</v>
      </c>
      <c r="L3663" s="444">
        <f t="shared" ca="1" si="154"/>
        <v>-595708506333.1123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-595708506333.1123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-2482118776.3879681</v>
      </c>
      <c r="L3664" s="444">
        <f t="shared" ca="1" si="154"/>
        <v>-598190625109.50024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-598190625109.50024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-2492460937.9562511</v>
      </c>
      <c r="L3665" s="444">
        <f t="shared" ca="1" si="154"/>
        <v>-600683086047.45654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-600683086047.45654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-2502846191.8644023</v>
      </c>
      <c r="L3666" s="444">
        <f t="shared" ca="1" si="154"/>
        <v>-603185932239.32092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-603185932239.32092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-2513274717.663837</v>
      </c>
      <c r="L3667" s="444">
        <f t="shared" ca="1" si="154"/>
        <v>-605699206956.98474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-605699206956.98474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-2523746695.6541033</v>
      </c>
      <c r="L3668" s="444">
        <f t="shared" ca="1" si="154"/>
        <v>-608222953652.63879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-608222953652.63879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-2534262306.8859949</v>
      </c>
      <c r="L3669" s="444">
        <f t="shared" ca="1" si="154"/>
        <v>-610757215959.52478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-610757215959.52478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-2544821733.1646867</v>
      </c>
      <c r="L3670" s="444">
        <f t="shared" ca="1" si="154"/>
        <v>-613302037692.68945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-613302037692.68945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-2555425157.0528727</v>
      </c>
      <c r="L3671" s="444">
        <f t="shared" ca="1" si="154"/>
        <v>-615857462849.74231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-615857462849.74231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-2566072761.8739262</v>
      </c>
      <c r="L3672" s="444">
        <f t="shared" ca="1" si="154"/>
        <v>-618423535611.61621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-618423535611.61621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-2576764731.7150674</v>
      </c>
      <c r="L3673" s="444">
        <f t="shared" ca="1" si="154"/>
        <v>-621000300343.3313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-621000300343.3313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-2587501251.4305472</v>
      </c>
      <c r="L3674" s="444">
        <f t="shared" ca="1" si="154"/>
        <v>-623587801594.76184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-623587801594.76184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-2598282506.6448412</v>
      </c>
      <c r="L3675" s="444">
        <f t="shared" ca="1" si="154"/>
        <v>-626186084101.40674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-626186084101.40674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-2609108683.7558613</v>
      </c>
      <c r="L3676" s="444">
        <f t="shared" ca="1" si="154"/>
        <v>-628795192785.1626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-628795192785.1626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-2619979969.9381776</v>
      </c>
      <c r="L3677" s="444">
        <f t="shared" ca="1" si="154"/>
        <v>-631415172755.10083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-631415172755.10083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-2630896553.1462536</v>
      </c>
      <c r="L3678" s="444">
        <f t="shared" ca="1" si="154"/>
        <v>-634046069308.24707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-634046069308.24707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-2641858622.1176963</v>
      </c>
      <c r="L3679" s="444">
        <f t="shared" ca="1" si="154"/>
        <v>-636687927930.36475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-636687927930.36475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-2652866366.3765197</v>
      </c>
      <c r="L3680" s="444">
        <f t="shared" ca="1" si="154"/>
        <v>-639340794296.74121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-639340794296.74121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-2663919976.2364216</v>
      </c>
      <c r="L3681" s="444">
        <f t="shared" ca="1" si="154"/>
        <v>-642004714272.97766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-642004714272.97766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-2675019642.8040733</v>
      </c>
      <c r="L3682" s="444">
        <f t="shared" ca="1" si="154"/>
        <v>-644679733915.78174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-644679733915.78174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-2686165557.9824238</v>
      </c>
      <c r="L3683" s="444">
        <f t="shared" ca="1" si="154"/>
        <v>-647365899473.76416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-647365899473.76416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-2697357914.4740171</v>
      </c>
      <c r="L3684" s="444">
        <f t="shared" ca="1" si="154"/>
        <v>-650063257388.23816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-650063257388.23816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-2708596905.7843256</v>
      </c>
      <c r="L3685" s="444">
        <f t="shared" ca="1" si="154"/>
        <v>-652771854294.02246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-652771854294.02246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-2719882726.2250934</v>
      </c>
      <c r="L3686" s="444">
        <f t="shared" ca="1" si="154"/>
        <v>-655491737020.24756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-655491737020.24756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-2731215570.9176979</v>
      </c>
      <c r="L3687" s="444">
        <f t="shared" ca="1" si="154"/>
        <v>-658222952591.16528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-658222952591.16528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-2742595635.7965221</v>
      </c>
      <c r="L3688" s="444">
        <f t="shared" ca="1" si="154"/>
        <v>-660965548226.96179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-660965548226.96179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-2754023117.6123409</v>
      </c>
      <c r="L3689" s="444">
        <f t="shared" ca="1" si="154"/>
        <v>-663719571344.5741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-663719571344.5741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-2765498213.9357252</v>
      </c>
      <c r="L3690" s="444">
        <f t="shared" ca="1" si="154"/>
        <v>-666485069558.50977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-666485069558.50977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-2777021123.1604571</v>
      </c>
      <c r="L3691" s="444">
        <f t="shared" ca="1" si="154"/>
        <v>-669262090681.67017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-669262090681.67017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-2788592044.506959</v>
      </c>
      <c r="L3692" s="444">
        <f t="shared" ca="1" si="154"/>
        <v>-672050682726.17712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-672050682726.17712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-2800211178.0257378</v>
      </c>
      <c r="L3693" s="444">
        <f t="shared" ca="1" si="154"/>
        <v>-674850893904.20288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-674850893904.20288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-2811878724.6008453</v>
      </c>
      <c r="L3694" s="444">
        <f t="shared" ca="1" si="154"/>
        <v>-677662772628.80371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-677662772628.80371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-2823594885.9533486</v>
      </c>
      <c r="L3695" s="444">
        <f t="shared" ca="1" si="154"/>
        <v>-680486367514.75708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-680486367514.75708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-2835359864.6448212</v>
      </c>
      <c r="L3696" s="444">
        <f t="shared" ca="1" si="154"/>
        <v>-683321727379.40186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-683321727379.40186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-2847173864.0808411</v>
      </c>
      <c r="L3697" s="444">
        <f t="shared" ca="1" si="154"/>
        <v>-686168901243.48267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-686168901243.48267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-2859037088.5145111</v>
      </c>
      <c r="L3698" s="444">
        <f t="shared" ca="1" si="154"/>
        <v>-689027938331.99719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-689027938331.99719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-2870949743.0499883</v>
      </c>
      <c r="L3699" s="444">
        <f t="shared" ca="1" si="154"/>
        <v>-691898888075.04724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-691898888075.04724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-2882912033.6460299</v>
      </c>
      <c r="L3700" s="444">
        <f t="shared" ca="1" si="154"/>
        <v>-694781800108.69324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-694781800108.69324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-2894924167.119555</v>
      </c>
      <c r="L3701" s="444">
        <f t="shared" ca="1" si="154"/>
        <v>-697676724275.81274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-697676724275.81274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-2906986351.1492195</v>
      </c>
      <c r="L3702" s="444">
        <f t="shared" ca="1" si="154"/>
        <v>-700583710626.96191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-700583710626.96191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-2919098794.2790079</v>
      </c>
      <c r="L3703" s="444">
        <f t="shared" ca="1" si="154"/>
        <v>-703502809421.24097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-703502809421.24097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-2931261705.9218373</v>
      </c>
      <c r="L3704" s="444">
        <f t="shared" ca="1" si="154"/>
        <v>-706434071127.16284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-706434071127.16284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-2943475296.3631783</v>
      </c>
      <c r="L3705" s="444">
        <f t="shared" ca="1" si="154"/>
        <v>-709377546423.526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-709377546423.526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-2955739776.7646918</v>
      </c>
      <c r="L3706" s="444">
        <f t="shared" ca="1" si="154"/>
        <v>-712333286200.29065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-712333286200.29065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-2968055359.1678777</v>
      </c>
      <c r="L3707" s="444">
        <f t="shared" ca="1" si="154"/>
        <v>-715301341559.4585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-715301341559.4585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-2980422256.4977436</v>
      </c>
      <c r="L3708" s="444">
        <f t="shared" ca="1" si="154"/>
        <v>-718281763815.9563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-718281763815.9563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-2992840682.5664845</v>
      </c>
      <c r="L3709" s="444">
        <f t="shared" ca="1" si="154"/>
        <v>-721274604498.52283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-721274604498.52283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-3005310852.0771785</v>
      </c>
      <c r="L3710" s="444">
        <f t="shared" ca="1" si="154"/>
        <v>-724279915350.59998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-724279915350.59998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-3017832980.6275001</v>
      </c>
      <c r="L3711" s="444">
        <f t="shared" ca="1" si="154"/>
        <v>-727297748331.22742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-727297748331.22742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-3030407284.7134476</v>
      </c>
      <c r="L3712" s="444">
        <f t="shared" ca="1" si="154"/>
        <v>-730328155615.94092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-730328155615.94092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-3043033981.7330871</v>
      </c>
      <c r="L3713" s="444">
        <f t="shared" ca="1" si="154"/>
        <v>-733371189597.67395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-733371189597.67395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-3055713289.9903083</v>
      </c>
      <c r="L3714" s="444">
        <f t="shared" ca="1" si="154"/>
        <v>-736426902887.66431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-736426902887.66431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-3068445428.6986012</v>
      </c>
      <c r="L3715" s="444">
        <f t="shared" ca="1" si="154"/>
        <v>-739495348316.36292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-739495348316.36292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-3081230617.9848456</v>
      </c>
      <c r="L3716" s="444">
        <f t="shared" ca="1" si="154"/>
        <v>-742576578934.34778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-742576578934.34778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-3094069078.8931155</v>
      </c>
      <c r="L3717" s="444">
        <f t="shared" ca="1" si="154"/>
        <v>-745670648013.24084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-745670648013.24084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-3106961033.3885036</v>
      </c>
      <c r="L3718" s="444">
        <f t="shared" ca="1" si="154"/>
        <v>-748777609046.62939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-748777609046.62939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-3119906704.3609557</v>
      </c>
      <c r="L3719" s="444">
        <f t="shared" ca="1" si="154"/>
        <v>-751897515750.99036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-751897515750.99036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-3132906315.6291265</v>
      </c>
      <c r="L3720" s="444">
        <f t="shared" ca="1" si="154"/>
        <v>-755030422066.61951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-755030422066.61951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-3145960091.9442477</v>
      </c>
      <c r="L3721" s="444">
        <f t="shared" ca="1" si="154"/>
        <v>-758176382158.56372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-758176382158.56372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-3159068258.9940157</v>
      </c>
      <c r="L3722" s="444">
        <f t="shared" ca="1" si="154"/>
        <v>-761335450417.55774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-761335450417.55774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-3172231043.4064903</v>
      </c>
      <c r="L3723" s="444">
        <f t="shared" ca="1" si="154"/>
        <v>-764507681460.96423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-764507681460.96423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-3185448672.7540178</v>
      </c>
      <c r="L3724" s="444">
        <f t="shared" ca="1" si="154"/>
        <v>-767693130133.71826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-767693130133.71826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-3198721375.5571594</v>
      </c>
      <c r="L3725" s="444">
        <f t="shared" ca="1" si="154"/>
        <v>-770891851509.27539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-770891851509.27539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-3212049381.2886477</v>
      </c>
      <c r="L3726" s="444">
        <f t="shared" ca="1" si="154"/>
        <v>-774103900890.56409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-774103900890.56409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-3225432920.3773503</v>
      </c>
      <c r="L3727" s="444">
        <f t="shared" ca="1" si="154"/>
        <v>-777329333810.94141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-777329333810.94141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-3238872224.212256</v>
      </c>
      <c r="L3728" s="444">
        <f t="shared" ca="1" si="154"/>
        <v>-780568206035.15369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-780568206035.15369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-3252367525.1464739</v>
      </c>
      <c r="L3729" s="444">
        <f t="shared" ca="1" si="154"/>
        <v>-783820573560.30017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-783820573560.30017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-3265919056.5012507</v>
      </c>
      <c r="L3730" s="444">
        <f t="shared" ca="1" si="154"/>
        <v>-787086492616.80139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-787086492616.80139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-3279527052.5700059</v>
      </c>
      <c r="L3731" s="444">
        <f t="shared" ca="1" si="154"/>
        <v>-790366019669.37134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-790366019669.37134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-3293191748.6223807</v>
      </c>
      <c r="L3732" s="444">
        <f t="shared" ca="1" si="154"/>
        <v>-793659211417.99377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-793659211417.99377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-3306913380.9083076</v>
      </c>
      <c r="L3733" s="444">
        <f t="shared" ca="1" si="154"/>
        <v>-796966124798.9021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-796966124798.9021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-3320692186.6620922</v>
      </c>
      <c r="L3734" s="444">
        <f t="shared" ca="1" si="154"/>
        <v>-800286816985.56421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-800286816985.56421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-3334528404.1065173</v>
      </c>
      <c r="L3735" s="444">
        <f t="shared" ca="1" si="154"/>
        <v>-803621345389.67078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-803621345389.67078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-3348422272.4569616</v>
      </c>
      <c r="L3736" s="444">
        <f t="shared" ca="1" si="154"/>
        <v>-806969767662.12769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-806969767662.12769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-3362374031.9255319</v>
      </c>
      <c r="L3737" s="444">
        <f t="shared" ca="1" si="154"/>
        <v>-810332141694.05322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-810332141694.05322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-3376383923.7252216</v>
      </c>
      <c r="L3738" s="444">
        <f t="shared" ca="1" si="154"/>
        <v>-813708525617.77844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-813708525617.77844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-3390452190.0740767</v>
      </c>
      <c r="L3739" s="444">
        <f t="shared" ca="1" si="154"/>
        <v>-817098977807.85254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-817098977807.85254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-3404579074.1993856</v>
      </c>
      <c r="L3740" s="444">
        <f t="shared" ca="1" si="154"/>
        <v>-820503556882.05188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-820503556882.05188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-3418764820.3418827</v>
      </c>
      <c r="L3741" s="444">
        <f t="shared" ca="1" si="154"/>
        <v>-823922321702.3938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-823922321702.3938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-3433009673.759974</v>
      </c>
      <c r="L3742" s="444">
        <f t="shared" ca="1" si="154"/>
        <v>-827355331376.15381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-827355331376.15381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-3447313880.733974</v>
      </c>
      <c r="L3743" s="444">
        <f t="shared" ca="1" si="154"/>
        <v>-830802645256.88782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-830802645256.88782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-3461677688.5703659</v>
      </c>
      <c r="L3744" s="444">
        <f t="shared" ca="1" si="154"/>
        <v>-834264322945.45813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-834264322945.45813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-3476101345.6060753</v>
      </c>
      <c r="L3745" s="444">
        <f t="shared" ca="1" si="154"/>
        <v>-837740424291.06421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-837740424291.06421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-3490585101.2127676</v>
      </c>
      <c r="L3746" s="444">
        <f t="shared" ca="1" si="154"/>
        <v>-841231009392.27698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-841231009392.27698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-3505129205.8011541</v>
      </c>
      <c r="L3747" s="444">
        <f t="shared" ca="1" si="154"/>
        <v>-844736138598.07813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-844736138598.07813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-3519733910.8253255</v>
      </c>
      <c r="L3748" s="444">
        <f t="shared" ca="1" si="154"/>
        <v>-848255872508.90344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-848255872508.90344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-3534399468.7870975</v>
      </c>
      <c r="L3749" s="444">
        <f t="shared" ca="1" si="154"/>
        <v>-851790271977.69055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-851790271977.69055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-3549126133.2403774</v>
      </c>
      <c r="L3750" s="444">
        <f t="shared" ca="1" si="154"/>
        <v>-855339398110.93091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-855339398110.93091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-3563914158.7955456</v>
      </c>
      <c r="L3751" s="444">
        <f t="shared" ca="1" si="154"/>
        <v>-858903312269.72644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-858903312269.72644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-3578763801.1238599</v>
      </c>
      <c r="L3752" s="444">
        <f t="shared" ca="1" si="154"/>
        <v>-862482076070.85034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-862482076070.85034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-3593675316.9618769</v>
      </c>
      <c r="L3753" s="444">
        <f t="shared" ca="1" si="154"/>
        <v>-866075751387.81226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-866075751387.81226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-3608648964.1158843</v>
      </c>
      <c r="L3754" s="444">
        <f t="shared" ca="1" si="154"/>
        <v>-869684400351.9281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-869684400351.9281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-3623685001.4663663</v>
      </c>
      <c r="L3755" s="444">
        <f t="shared" ca="1" si="154"/>
        <v>-873308085353.39441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-873308085353.39441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-3638783688.972477</v>
      </c>
      <c r="L3756" s="444">
        <f t="shared" ca="1" si="154"/>
        <v>-876946869042.36694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-876946869042.36694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-3653945287.6765285</v>
      </c>
      <c r="L3757" s="444">
        <f t="shared" ca="1" si="154"/>
        <v>-880600814330.04346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-880600814330.04346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-3669170059.7085142</v>
      </c>
      <c r="L3758" s="444">
        <f t="shared" ca="1" si="154"/>
        <v>-884269984389.75195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-884269984389.75195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-3684458268.2906332</v>
      </c>
      <c r="L3759" s="444">
        <f t="shared" ca="1" si="154"/>
        <v>-887954442658.0426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-887954442658.0426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-3699810177.7418442</v>
      </c>
      <c r="L3760" s="444">
        <f t="shared" ca="1" si="154"/>
        <v>-891654252835.78442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-891654252835.78442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-3715226053.4824352</v>
      </c>
      <c r="L3761" s="444">
        <f t="shared" ca="1" si="154"/>
        <v>-895369478889.26685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-895369478889.26685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-3730706162.0386124</v>
      </c>
      <c r="L3762" s="444">
        <f t="shared" ca="1" si="154"/>
        <v>-899100185051.30542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-899100185051.30542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-3746250771.0471063</v>
      </c>
      <c r="L3763" s="444">
        <f t="shared" ca="1" si="154"/>
        <v>-902846435822.35254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-902846435822.35254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-3761860149.2598023</v>
      </c>
      <c r="L3764" s="444">
        <f t="shared" ca="1" si="154"/>
        <v>-906608295971.6123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-906608295971.6123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-3777534566.5483847</v>
      </c>
      <c r="L3765" s="444">
        <f t="shared" ca="1" si="154"/>
        <v>-910385830538.16064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-910385830538.16064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-3793274293.9090028</v>
      </c>
      <c r="L3766" s="444">
        <f t="shared" ca="1" si="154"/>
        <v>-914179104832.0697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-914179104832.0697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-3809079603.4669571</v>
      </c>
      <c r="L3767" s="444">
        <f t="shared" ca="1" si="154"/>
        <v>-917988184435.53662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-917988184435.53662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-3824950768.4814029</v>
      </c>
      <c r="L3768" s="444">
        <f t="shared" ca="1" si="154"/>
        <v>-921813135204.01807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-921813135204.01807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-3840888063.3500757</v>
      </c>
      <c r="L3769" s="444">
        <f t="shared" ca="1" si="154"/>
        <v>-925654023267.36816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-925654023267.36816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-3856891763.6140342</v>
      </c>
      <c r="L3770" s="444">
        <f t="shared" ca="1" si="154"/>
        <v>-929510915030.98218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-929510915030.98218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-3872962145.9624257</v>
      </c>
      <c r="L3771" s="444">
        <f t="shared" ca="1" si="154"/>
        <v>-933383877176.94458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-933383877176.94458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-3889099488.2372689</v>
      </c>
      <c r="L3772" s="444">
        <f t="shared" ca="1" si="154"/>
        <v>-937272976665.18188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-937272976665.18188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-3905304069.4382577</v>
      </c>
      <c r="L3773" s="444">
        <f t="shared" ca="1" si="154"/>
        <v>-941178280734.62012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-941178280734.62012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-3921576169.7275839</v>
      </c>
      <c r="L3774" s="444">
        <f t="shared" ca="1" si="154"/>
        <v>-945099856904.34766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-945099856904.34766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-3937916070.4347816</v>
      </c>
      <c r="L3775" s="444">
        <f t="shared" ca="1" si="154"/>
        <v>-949037772974.78247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-949037772974.78247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-3954324054.0615935</v>
      </c>
      <c r="L3776" s="444">
        <f t="shared" ca="1" si="154"/>
        <v>-952992097028.84412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-952992097028.84412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-3970800404.2868505</v>
      </c>
      <c r="L3777" s="444">
        <f t="shared" ca="1" si="154"/>
        <v>-956962897433.13098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-956962897433.13098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-3987345405.9713783</v>
      </c>
      <c r="L3778" s="444">
        <f t="shared" ca="1" si="154"/>
        <v>-960950242839.10242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-960950242839.10242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-4003959345.1629272</v>
      </c>
      <c r="L3779" s="444">
        <f t="shared" ca="1" si="154"/>
        <v>-964954202184.26538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-964954202184.26538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-4020642509.1011052</v>
      </c>
      <c r="L3780" s="444">
        <f t="shared" ca="1" si="154"/>
        <v>-968974844693.36646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-968974844693.36646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-4037395186.2223601</v>
      </c>
      <c r="L3781" s="444">
        <f t="shared" ca="1" si="154"/>
        <v>-973012239879.58887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-973012239879.58887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-4054217666.1649537</v>
      </c>
      <c r="L3782" s="444">
        <f t="shared" ca="1" si="154"/>
        <v>-977066457545.75378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-977066457545.75378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-4071110239.7739744</v>
      </c>
      <c r="L3783" s="444">
        <f t="shared" ca="1" si="154"/>
        <v>-981137567785.52771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-981137567785.52771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-4088073199.1063652</v>
      </c>
      <c r="L3784" s="444">
        <f t="shared" ca="1" si="154"/>
        <v>-985225640984.63403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-985225640984.63403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-4105106837.4359751</v>
      </c>
      <c r="L3785" s="444">
        <f t="shared" ca="1" si="154"/>
        <v>-989330747822.07007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-989330747822.07007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-4122211449.2586255</v>
      </c>
      <c r="L3786" s="444">
        <f t="shared" ca="1" si="154"/>
        <v>-993452959271.32874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-993452959271.32874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-4139387330.2972035</v>
      </c>
      <c r="L3787" s="444">
        <f t="shared" ca="1" si="154"/>
        <v>-997592346601.62598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-997592346601.62598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-4156634777.5067754</v>
      </c>
      <c r="L3788" s="444">
        <f t="shared" ca="1" si="154"/>
        <v>-1001748981379.1328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-1001748981379.1328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-4173954089.07972</v>
      </c>
      <c r="L3789" s="444">
        <f t="shared" ca="1" si="154"/>
        <v>-1005922935468.2125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-1005922935468.2125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-4191345564.4508853</v>
      </c>
      <c r="L3790" s="444">
        <f t="shared" ca="1" si="154"/>
        <v>-1010114281032.6635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-1010114281032.6635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-4208809504.3027644</v>
      </c>
      <c r="L3791" s="444">
        <f t="shared" ca="1" si="154"/>
        <v>-1014323090536.9662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-1014323090536.9662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-4226346210.5706921</v>
      </c>
      <c r="L3792" s="444">
        <f t="shared" ca="1" si="154"/>
        <v>-1018549436747.5369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-1018549436747.5369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-4243955986.44807</v>
      </c>
      <c r="L3793" s="444">
        <f t="shared" ca="1" si="154"/>
        <v>-1022793392733.985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-1022793392733.985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-4261639136.3916039</v>
      </c>
      <c r="L3794" s="444">
        <f t="shared" ca="1" si="154"/>
        <v>-1027055031870.3766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-1027055031870.3766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-4279395966.1265693</v>
      </c>
      <c r="L3795" s="444">
        <f t="shared" ca="1" si="154"/>
        <v>-1031334427836.5032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-1031334427836.5032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-4297226782.6520967</v>
      </c>
      <c r="L3796" s="444">
        <f t="shared" ca="1" si="154"/>
        <v>-1035631654619.1553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-1035631654619.1553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-4315131894.24648</v>
      </c>
      <c r="L3797" s="444">
        <f t="shared" ca="1" si="154"/>
        <v>-1039946786513.4017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-1039946786513.4017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-4333111610.4725065</v>
      </c>
      <c r="L3798" s="444">
        <f t="shared" ca="1" si="154"/>
        <v>-1044279898123.8743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-1044279898123.8743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-4351166242.1828098</v>
      </c>
      <c r="L3799" s="444">
        <f t="shared" ca="1" si="154"/>
        <v>-1048631064366.0571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-1048631064366.0571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-4369296101.525238</v>
      </c>
      <c r="L3800" s="444">
        <f t="shared" ca="1" si="154"/>
        <v>-1053000360467.5824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-1053000360467.5824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-4387501501.9482603</v>
      </c>
      <c r="L3801" s="444">
        <f t="shared" ca="1" si="154"/>
        <v>-1057387861969.5306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-1057387861969.5306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-4405782758.206377</v>
      </c>
      <c r="L3802" s="444">
        <f t="shared" ca="1" si="154"/>
        <v>-1061793644727.7371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-1061793644727.7371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-4424140186.365571</v>
      </c>
      <c r="L3803" s="444">
        <f t="shared" ca="1" si="154"/>
        <v>-1066217784914.1027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-1066217784914.1027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-4442574103.8087616</v>
      </c>
      <c r="L3804" s="444">
        <f t="shared" ca="1" si="154"/>
        <v>-1070660359017.9114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-1070660359017.9114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-4461084829.2412968</v>
      </c>
      <c r="L3805" s="444">
        <f t="shared" ca="1" si="154"/>
        <v>-1075121443847.1527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-1075121443847.1527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-4479672682.6964693</v>
      </c>
      <c r="L3806" s="444">
        <f t="shared" ca="1" si="154"/>
        <v>-1079601116529.8491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-1079601116529.8491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-4498337985.5410376</v>
      </c>
      <c r="L3807" s="444">
        <f t="shared" ca="1" si="154"/>
        <v>-1084099454515.3901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-1084099454515.3901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-4517081060.480792</v>
      </c>
      <c r="L3808" s="444">
        <f t="shared" ca="1" si="154"/>
        <v>-1088616535575.871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-1088616535575.871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-4535902231.5661287</v>
      </c>
      <c r="L3809" s="444">
        <f t="shared" ca="1" si="154"/>
        <v>-1093152437807.4371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-1093152437807.4371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-4554801824.1976547</v>
      </c>
      <c r="L3810" s="444">
        <f t="shared" ca="1" si="154"/>
        <v>-1097707239631.6348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-1097707239631.6348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-4573780165.1318111</v>
      </c>
      <c r="L3811" s="444">
        <f t="shared" ca="1" si="154"/>
        <v>-1102281019796.7666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-1102281019796.7666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-4592837582.4865274</v>
      </c>
      <c r="L3812" s="444">
        <f t="shared" ca="1" si="154"/>
        <v>-1106873857379.2532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-1106873857379.2532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-4611974405.7468882</v>
      </c>
      <c r="L3813" s="444">
        <f t="shared" ca="1" si="154"/>
        <v>-1111485831785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-1111485831785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-4631190965.770833</v>
      </c>
      <c r="L3814" s="444">
        <f t="shared" ca="1" si="154"/>
        <v>-1116117022750.7708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-1116117022750.7708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-4650487594.794878</v>
      </c>
      <c r="L3815" s="444">
        <f t="shared" ca="1" si="154"/>
        <v>-1120767510345.5657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-1120767510345.5657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-4669864626.4398565</v>
      </c>
      <c r="L3816" s="444">
        <f t="shared" ca="1" si="154"/>
        <v>-1125437374972.0056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-1125437374972.0056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-4689322395.7166901</v>
      </c>
      <c r="L3817" s="444">
        <f t="shared" ca="1" si="154"/>
        <v>-1130126697367.7224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-1130126697367.7224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-4708861239.032177</v>
      </c>
      <c r="L3818" s="444">
        <f t="shared" ca="1" si="154"/>
        <v>-1134835558606.7546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-1134835558606.7546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-4728481494.1948109</v>
      </c>
      <c r="L3819" s="444">
        <f t="shared" ca="1" si="154"/>
        <v>-1139564040100.9495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-1139564040100.9495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-4748183500.4206228</v>
      </c>
      <c r="L3820" s="444">
        <f t="shared" ca="1" si="154"/>
        <v>-1144312223601.3701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-1144312223601.3701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-4767967598.3390417</v>
      </c>
      <c r="L3821" s="444">
        <f t="shared" ca="1" si="154"/>
        <v>-1149080191199.7092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-1149080191199.7092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-4787834129.9987888</v>
      </c>
      <c r="L3822" s="444">
        <f t="shared" ca="1" si="154"/>
        <v>-1153868025329.708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-1153868025329.708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-4807783438.8737831</v>
      </c>
      <c r="L3823" s="444">
        <f t="shared" ca="1" si="154"/>
        <v>-1158675808768.5818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-1158675808768.5818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-4827815869.869091</v>
      </c>
      <c r="L3824" s="444">
        <f t="shared" ca="1" si="154"/>
        <v>-1163503624638.4509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-1163503624638.4509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-4847931769.3268785</v>
      </c>
      <c r="L3825" s="444">
        <f t="shared" ca="1" si="154"/>
        <v>-1168351556407.7778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-1168351556407.7778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-4868131485.0324078</v>
      </c>
      <c r="L3826" s="444">
        <f t="shared" ca="1" si="154"/>
        <v>-1173219687892.8103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-1173219687892.8103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-4888415366.2200432</v>
      </c>
      <c r="L3827" s="444">
        <f t="shared" ca="1" si="154"/>
        <v>-1178108103259.0303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-1178108103259.0303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-4908783763.5792923</v>
      </c>
      <c r="L3828" s="444">
        <f t="shared" ca="1" si="154"/>
        <v>-1183016887022.6096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-1183016887022.6096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-4929237029.2608738</v>
      </c>
      <c r="L3829" s="444">
        <f t="shared" ca="1" si="154"/>
        <v>-1187946124051.8706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-1187946124051.8706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-4949775516.8827944</v>
      </c>
      <c r="L3830" s="444">
        <f t="shared" ca="1" si="154"/>
        <v>-1192895899568.7534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-1192895899568.7534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-4970399581.5364723</v>
      </c>
      <c r="L3831" s="444">
        <f t="shared" ca="1" si="154"/>
        <v>-1197866299150.2898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-1197866299150.2898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-4991109579.7928743</v>
      </c>
      <c r="L3832" s="444">
        <f t="shared" ca="1" si="154"/>
        <v>-1202857408730.0828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-1202857408730.0828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-5011905869.7086782</v>
      </c>
      <c r="L3833" s="444">
        <f t="shared" ref="L3833:L4087" ca="1" si="159">I3833-J3833+K3833</f>
        <v>-1207869314599.7915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-1207869314599.7915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-5032788810.8324642</v>
      </c>
      <c r="L3834" s="444">
        <f t="shared" ca="1" si="159"/>
        <v>-1212902103410.624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-1212902103410.624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-5053758764.2109337</v>
      </c>
      <c r="L3835" s="444">
        <f t="shared" ca="1" si="159"/>
        <v>-1217955862174.835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-1217955862174.835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-5074816092.3951454</v>
      </c>
      <c r="L3836" s="444">
        <f t="shared" ca="1" si="159"/>
        <v>-1223030678267.2302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-1223030678267.2302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-5095961159.4467926</v>
      </c>
      <c r="L3837" s="444">
        <f t="shared" ca="1" si="159"/>
        <v>-1228126639426.677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-1228126639426.677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-5117194330.9444876</v>
      </c>
      <c r="L3838" s="444">
        <f t="shared" ca="1" si="159"/>
        <v>-1233243833757.6216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-1233243833757.6216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-5138515973.9900894</v>
      </c>
      <c r="L3839" s="444">
        <f t="shared" ca="1" si="159"/>
        <v>-1238382349731.6116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-1238382349731.6116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-5159926457.2150478</v>
      </c>
      <c r="L3840" s="444">
        <f t="shared" ca="1" si="159"/>
        <v>-1243542276188.8267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-1243542276188.8267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-5181426150.7867775</v>
      </c>
      <c r="L3841" s="444">
        <f t="shared" ca="1" si="159"/>
        <v>-1248723702339.6135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-1248723702339.6135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-5203015426.4150562</v>
      </c>
      <c r="L3842" s="444">
        <f t="shared" ca="1" si="159"/>
        <v>-1253926717766.0286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-1253926717766.0286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-5224694657.3584518</v>
      </c>
      <c r="L3843" s="444">
        <f t="shared" ca="1" si="159"/>
        <v>-1259151412423.387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-1259151412423.387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-5246464218.4307785</v>
      </c>
      <c r="L3844" s="444">
        <f t="shared" ca="1" si="159"/>
        <v>-1264397876641.8176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-1264397876641.8176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-5268324486.0075731</v>
      </c>
      <c r="L3845" s="444">
        <f t="shared" ca="1" si="159"/>
        <v>-1269666201127.8252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-1269666201127.8252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-5290275838.0326052</v>
      </c>
      <c r="L3846" s="444">
        <f t="shared" ca="1" si="159"/>
        <v>-1274956476965.8579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-1274956476965.8579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-5312318654.0244083</v>
      </c>
      <c r="L3847" s="444">
        <f t="shared" ca="1" si="159"/>
        <v>-1280268795619.8823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-1280268795619.8823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-5334453315.0828428</v>
      </c>
      <c r="L3848" s="444">
        <f t="shared" ca="1" si="159"/>
        <v>-1285603248934.9651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-1285603248934.9651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-5356680203.8956881</v>
      </c>
      <c r="L3849" s="444">
        <f t="shared" ca="1" si="159"/>
        <v>-1290959929138.8608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-1290959929138.8608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-5378999704.7452536</v>
      </c>
      <c r="L3850" s="444">
        <f t="shared" ca="1" si="159"/>
        <v>-1296338928843.6062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-1296338928843.6062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-5401412203.5150261</v>
      </c>
      <c r="L3851" s="444">
        <f t="shared" ca="1" si="159"/>
        <v>-1301740341047.1213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-1301740341047.1213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-5423918087.6963387</v>
      </c>
      <c r="L3852" s="444">
        <f t="shared" ca="1" si="159"/>
        <v>-1307164259134.8176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-1307164259134.8176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-5446517746.3950729</v>
      </c>
      <c r="L3853" s="444">
        <f t="shared" ca="1" si="159"/>
        <v>-1312610776881.2126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-1312610776881.2126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-5469211570.3383856</v>
      </c>
      <c r="L3854" s="444">
        <f t="shared" ca="1" si="159"/>
        <v>-1318079988451.551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-1318079988451.551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-5491999951.8814621</v>
      </c>
      <c r="L3855" s="444">
        <f t="shared" ca="1" si="159"/>
        <v>-1323571988403.4324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-1323571988403.4324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-5514883285.0143013</v>
      </c>
      <c r="L3856" s="444">
        <f t="shared" ca="1" si="159"/>
        <v>-1329086871688.4468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-1329086871688.4468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-5537861965.3685284</v>
      </c>
      <c r="L3857" s="444">
        <f t="shared" ca="1" si="159"/>
        <v>-1334624733653.8152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-1334624733653.8152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-5560936390.2242298</v>
      </c>
      <c r="L3858" s="444">
        <f t="shared" ca="1" si="159"/>
        <v>-1340185670044.0393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-1340185670044.0393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-5584106958.5168304</v>
      </c>
      <c r="L3859" s="444">
        <f t="shared" ca="1" si="159"/>
        <v>-1345769777002.5562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-1345769777002.5562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-5607374070.8439837</v>
      </c>
      <c r="L3860" s="444">
        <f t="shared" ca="1" si="159"/>
        <v>-1351377151073.4001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-1351377151073.4001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-5630738129.4725008</v>
      </c>
      <c r="L3861" s="444">
        <f t="shared" ca="1" si="159"/>
        <v>-1357007889202.8726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-1357007889202.8726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-5654199538.3453026</v>
      </c>
      <c r="L3862" s="444">
        <f t="shared" ca="1" si="159"/>
        <v>-1362662088741.2178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-1362662088741.2178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-5677758703.0884075</v>
      </c>
      <c r="L3863" s="444">
        <f t="shared" ca="1" si="159"/>
        <v>-1368339847444.3062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-1368339847444.3062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-5701416031.0179424</v>
      </c>
      <c r="L3864" s="444">
        <f t="shared" ca="1" si="159"/>
        <v>-1374041263475.324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-1374041263475.324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-5725171931.1471834</v>
      </c>
      <c r="L3865" s="444">
        <f t="shared" ca="1" si="159"/>
        <v>-1379766435406.4712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-1379766435406.4712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-5749026814.1936302</v>
      </c>
      <c r="L3866" s="444">
        <f t="shared" ca="1" si="159"/>
        <v>-1385515462220.6648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-1385515462220.6648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-5772981092.5861034</v>
      </c>
      <c r="L3867" s="444">
        <f t="shared" ca="1" si="159"/>
        <v>-1391288443313.251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-1391288443313.251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-5797035180.471879</v>
      </c>
      <c r="L3868" s="444">
        <f t="shared" ca="1" si="159"/>
        <v>-1397085478493.7229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-1397085478493.7229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-5821189493.7238455</v>
      </c>
      <c r="L3869" s="444">
        <f t="shared" ca="1" si="159"/>
        <v>-1402906667987.4468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-1402906667987.4468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-5845444449.9476948</v>
      </c>
      <c r="L3870" s="444">
        <f t="shared" ca="1" si="159"/>
        <v>-1408752112437.3945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-1408752112437.3945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-5869800468.4891434</v>
      </c>
      <c r="L3871" s="444">
        <f t="shared" ca="1" si="159"/>
        <v>-1414621912905.8838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-1414621912905.8838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-5894257970.4411821</v>
      </c>
      <c r="L3872" s="444">
        <f t="shared" ca="1" si="159"/>
        <v>-1420516170876.325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-1420516170876.325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-5918817378.6513538</v>
      </c>
      <c r="L3873" s="444">
        <f t="shared" ca="1" si="159"/>
        <v>-1426434988254.9763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-1426434988254.9763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-5943479117.7290678</v>
      </c>
      <c r="L3874" s="444">
        <f t="shared" ca="1" si="159"/>
        <v>-1432378467372.7053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-1432378467372.7053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-5968243614.0529385</v>
      </c>
      <c r="L3875" s="444">
        <f t="shared" ca="1" si="159"/>
        <v>-1438346710986.7583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-1438346710986.7583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-5993111295.7781591</v>
      </c>
      <c r="L3876" s="444">
        <f t="shared" ca="1" si="159"/>
        <v>-1444339822282.5364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-1444339822282.5364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-6018082592.8439016</v>
      </c>
      <c r="L3877" s="444">
        <f t="shared" ca="1" si="159"/>
        <v>-1450357904875.3804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-1450357904875.3804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-6043157936.980751</v>
      </c>
      <c r="L3878" s="444">
        <f t="shared" ca="1" si="159"/>
        <v>-1456401062812.3611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-1456401062812.3611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-6068337761.7181711</v>
      </c>
      <c r="L3879" s="444">
        <f t="shared" ca="1" si="159"/>
        <v>-1462469400574.0793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-1462469400574.0793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-6093622502.3919973</v>
      </c>
      <c r="L3880" s="444">
        <f t="shared" ca="1" si="159"/>
        <v>-1468563023076.4714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-1468563023076.4714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-6119012596.1519642</v>
      </c>
      <c r="L3881" s="444">
        <f t="shared" ca="1" si="159"/>
        <v>-1474682035672.6233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-1474682035672.6233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-6144508481.969264</v>
      </c>
      <c r="L3882" s="444">
        <f t="shared" ca="1" si="159"/>
        <v>-1480826544154.5925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-1480826544154.5925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-6170110600.6441355</v>
      </c>
      <c r="L3883" s="444">
        <f t="shared" ca="1" si="159"/>
        <v>-1486996654755.2366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-1486996654755.2366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-6195819394.8134861</v>
      </c>
      <c r="L3884" s="444">
        <f t="shared" ca="1" si="159"/>
        <v>-1493192474150.05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-1493192474150.05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-6221635308.9585419</v>
      </c>
      <c r="L3885" s="444">
        <f t="shared" ca="1" si="159"/>
        <v>-1499414109459.0085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-1499414109459.0085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-6247558789.4125357</v>
      </c>
      <c r="L3886" s="444">
        <f t="shared" ca="1" si="159"/>
        <v>-1505661668248.4211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-1505661668248.4211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-6273590284.3684216</v>
      </c>
      <c r="L3887" s="444">
        <f t="shared" ca="1" si="159"/>
        <v>-1511935258532.7896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-1511935258532.7896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-6299730243.8866234</v>
      </c>
      <c r="L3888" s="444">
        <f t="shared" ca="1" si="159"/>
        <v>-1518234988776.6763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-1518234988776.6763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-6325979119.9028177</v>
      </c>
      <c r="L3889" s="444">
        <f t="shared" ca="1" si="159"/>
        <v>-1524560967896.5791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-1524560967896.5791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-6352337366.2357464</v>
      </c>
      <c r="L3890" s="444">
        <f t="shared" ca="1" si="159"/>
        <v>-1530913305262.8149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-1530913305262.8149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-6378805438.5950623</v>
      </c>
      <c r="L3891" s="444">
        <f t="shared" ca="1" si="159"/>
        <v>-1537292110701.4099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-1537292110701.4099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-6405383794.5892076</v>
      </c>
      <c r="L3892" s="444">
        <f t="shared" ca="1" si="159"/>
        <v>-1543697494495.999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-1543697494495.999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-6432072893.7333288</v>
      </c>
      <c r="L3893" s="444">
        <f t="shared" ca="1" si="159"/>
        <v>-1550129567389.7324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-1550129567389.7324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-6458873197.4572182</v>
      </c>
      <c r="L3894" s="444">
        <f t="shared" ca="1" si="159"/>
        <v>-1556588440587.1897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-1556588440587.1897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-6485785169.1132908</v>
      </c>
      <c r="L3895" s="444">
        <f t="shared" ca="1" si="159"/>
        <v>-1563074225756.303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-1563074225756.303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-6512809273.9845953</v>
      </c>
      <c r="L3896" s="444">
        <f t="shared" ca="1" si="159"/>
        <v>-1569587035030.2876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-1569587035030.2876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-6539945979.2928648</v>
      </c>
      <c r="L3897" s="444">
        <f t="shared" ca="1" si="159"/>
        <v>-1576126981009.5806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-1576126981009.5806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-6567195754.2065859</v>
      </c>
      <c r="L3898" s="444">
        <f t="shared" ca="1" si="159"/>
        <v>-1582694176763.7871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-1582694176763.7871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-6594559069.8491125</v>
      </c>
      <c r="L3899" s="444">
        <f t="shared" ca="1" si="159"/>
        <v>-1589288735833.6362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-1589288735833.6362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-6622036399.306818</v>
      </c>
      <c r="L3900" s="444">
        <f t="shared" ca="1" si="159"/>
        <v>-1595910772232.9431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-1595910772232.9431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-6649628217.6372633</v>
      </c>
      <c r="L3901" s="444">
        <f t="shared" ca="1" si="159"/>
        <v>-1602560400450.5803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-1602560400450.5803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-6677335001.8774176</v>
      </c>
      <c r="L3902" s="444">
        <f t="shared" ca="1" si="159"/>
        <v>-1609237735452.4578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-1609237735452.4578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-6705157231.0519075</v>
      </c>
      <c r="L3903" s="444">
        <f t="shared" ca="1" si="159"/>
        <v>-1615942892683.5098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-1615942892683.5098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-6733095386.1812906</v>
      </c>
      <c r="L3904" s="444">
        <f t="shared" ca="1" si="159"/>
        <v>-1622675988069.6912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-1622675988069.6912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-6761149950.2903795</v>
      </c>
      <c r="L3905" s="444">
        <f t="shared" ca="1" si="159"/>
        <v>-1629437138019.9814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-1629437138019.9814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-6789321408.4165897</v>
      </c>
      <c r="L3906" s="444">
        <f t="shared" ca="1" si="159"/>
        <v>-1636226459428.3979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-1636226459428.3979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-6817610247.6183243</v>
      </c>
      <c r="L3907" s="444">
        <f t="shared" ca="1" si="159"/>
        <v>-1643044069676.0164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-1643044069676.0164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-6846016956.9834013</v>
      </c>
      <c r="L3908" s="444">
        <f t="shared" ca="1" si="159"/>
        <v>-1649890086632.9998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-1649890086632.9998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-6874542027.6374989</v>
      </c>
      <c r="L3909" s="444">
        <f t="shared" ca="1" si="159"/>
        <v>-1656764628660.6372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-1656764628660.6372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-6903185952.752655</v>
      </c>
      <c r="L3910" s="444">
        <f t="shared" ca="1" si="159"/>
        <v>-1663667814613.3899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-1663667814613.3899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-6931949227.5557909</v>
      </c>
      <c r="L3911" s="444">
        <f t="shared" ca="1" si="159"/>
        <v>-1670599763840.9458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-1670599763840.9458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-6960832349.3372736</v>
      </c>
      <c r="L3912" s="444">
        <f t="shared" ca="1" si="159"/>
        <v>-1677560596190.283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-1677560596190.283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-6989835817.4595118</v>
      </c>
      <c r="L3913" s="444">
        <f t="shared" ca="1" si="159"/>
        <v>-1684550432007.7424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-1684550432007.7424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-7018960133.365593</v>
      </c>
      <c r="L3914" s="444">
        <f t="shared" ca="1" si="159"/>
        <v>-1691569392141.1079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-1691569392141.1079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-7048205800.5879498</v>
      </c>
      <c r="L3915" s="444">
        <f t="shared" ca="1" si="159"/>
        <v>-1698617597941.6958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-1698617597941.6958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-7077573324.7570658</v>
      </c>
      <c r="L3916" s="444">
        <f t="shared" ca="1" si="159"/>
        <v>-1705695171266.4529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-1705695171266.4529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-7107063213.61022</v>
      </c>
      <c r="L3917" s="444">
        <f t="shared" ca="1" si="159"/>
        <v>-1712802234480.063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-1712802234480.063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-7136675977.0002613</v>
      </c>
      <c r="L3918" s="444">
        <f t="shared" ca="1" si="159"/>
        <v>-1719938910457.0632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-1719938910457.0632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-7166412126.9044304</v>
      </c>
      <c r="L3919" s="444">
        <f t="shared" ca="1" si="159"/>
        <v>-1727105322583.9678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-1727105322583.9678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-7196272177.4331999</v>
      </c>
      <c r="L3920" s="444">
        <f t="shared" ca="1" si="159"/>
        <v>-1734301594761.4009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-1734301594761.4009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-7226256644.8391705</v>
      </c>
      <c r="L3921" s="444">
        <f t="shared" ca="1" si="159"/>
        <v>-1741527851406.24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-1741527851406.24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-7256366047.526</v>
      </c>
      <c r="L3922" s="444">
        <f t="shared" ca="1" si="159"/>
        <v>-1748784217453.7659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-1748784217453.7659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-7286600906.0573578</v>
      </c>
      <c r="L3923" s="444">
        <f t="shared" ca="1" si="159"/>
        <v>-1756070818359.8232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-1756070818359.8232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-7316961743.1659298</v>
      </c>
      <c r="L3924" s="444">
        <f t="shared" ca="1" si="159"/>
        <v>-1763387780102.9893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-1763387780102.9893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-7347449083.762455</v>
      </c>
      <c r="L3925" s="444">
        <f t="shared" ca="1" si="159"/>
        <v>-1770735229186.7517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-1770735229186.7517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-7378063454.9447985</v>
      </c>
      <c r="L3926" s="444">
        <f t="shared" ca="1" si="159"/>
        <v>-1778113292641.6965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-1778113292641.6965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-7408805386.0070696</v>
      </c>
      <c r="L3927" s="444">
        <f t="shared" ca="1" si="159"/>
        <v>-1785522098027.7036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-1785522098027.7036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-7439675408.4487658</v>
      </c>
      <c r="L3928" s="444">
        <f t="shared" ca="1" si="159"/>
        <v>-1792961773436.1523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-1792961773436.1523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-7470674055.9839668</v>
      </c>
      <c r="L3929" s="444">
        <f t="shared" ca="1" si="159"/>
        <v>-1800432447492.1362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-1800432447492.1362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-7501801864.5505667</v>
      </c>
      <c r="L3930" s="444">
        <f t="shared" ca="1" si="159"/>
        <v>-1807934249356.6868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-1807934249356.6868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-7533059372.3195295</v>
      </c>
      <c r="L3931" s="444">
        <f t="shared" ca="1" si="159"/>
        <v>-1815467308729.0063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-1815467308729.0063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-7564447119.7041931</v>
      </c>
      <c r="L3932" s="444">
        <f t="shared" ca="1" si="159"/>
        <v>-1823031755848.7104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-1823031755848.7104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-7595965649.369626</v>
      </c>
      <c r="L3933" s="444">
        <f t="shared" ca="1" si="159"/>
        <v>-1830627721498.0801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-1830627721498.0801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-7627615506.2420006</v>
      </c>
      <c r="L3934" s="444">
        <f t="shared" ca="1" si="159"/>
        <v>-1838255337004.322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-1838255337004.322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-7659397237.5180082</v>
      </c>
      <c r="L3935" s="444">
        <f t="shared" ca="1" si="159"/>
        <v>-1845914734241.8401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-1845914734241.8401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-7691311392.6743326</v>
      </c>
      <c r="L3936" s="444">
        <f t="shared" ca="1" si="159"/>
        <v>-1853606045634.5144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-1853606045634.5144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-7723358523.4771423</v>
      </c>
      <c r="L3937" s="444">
        <f t="shared" ca="1" si="159"/>
        <v>-1861329404157.9915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-1861329404157.9915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-7755539183.9916306</v>
      </c>
      <c r="L3938" s="444">
        <f t="shared" ca="1" si="159"/>
        <v>-1869084943341.9832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-1869084943341.9832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-7787853930.5915966</v>
      </c>
      <c r="L3939" s="444">
        <f t="shared" ca="1" si="159"/>
        <v>-1876872797272.5747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-1876872797272.5747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-7820303321.9690599</v>
      </c>
      <c r="L3940" s="444">
        <f t="shared" ca="1" si="159"/>
        <v>-1884693100594.5437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-1884693100594.5437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-7852887919.1439323</v>
      </c>
      <c r="L3941" s="444">
        <f t="shared" ca="1" si="159"/>
        <v>-1892545988513.6877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-1892545988513.6877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-7885608285.4736986</v>
      </c>
      <c r="L3942" s="444">
        <f t="shared" ca="1" si="159"/>
        <v>-1900431596799.1614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-1900431596799.1614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-7918464986.6631727</v>
      </c>
      <c r="L3943" s="444">
        <f t="shared" ca="1" si="159"/>
        <v>-1908350061785.8245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-1908350061785.8245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-7951458590.7742682</v>
      </c>
      <c r="L3944" s="444">
        <f t="shared" ca="1" si="159"/>
        <v>-1916301520376.5986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-1916301520376.5986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-7984589668.2358274</v>
      </c>
      <c r="L3945" s="444">
        <f t="shared" ca="1" si="159"/>
        <v>-1924286110044.8345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-1924286110044.8345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-8017858791.8534765</v>
      </c>
      <c r="L3946" s="444">
        <f t="shared" ca="1" si="159"/>
        <v>-1932303968836.688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-1932303968836.688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-8051266536.8195333</v>
      </c>
      <c r="L3947" s="444">
        <f t="shared" ca="1" si="159"/>
        <v>-1940355235373.5076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-1940355235373.5076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-8084813480.7229481</v>
      </c>
      <c r="L3948" s="444">
        <f t="shared" ca="1" si="159"/>
        <v>-1948440048854.2305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-1948440048854.2305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-8118500203.5592937</v>
      </c>
      <c r="L3949" s="444">
        <f t="shared" ca="1" si="159"/>
        <v>-1956558549057.7898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-1956558549057.7898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-8152327287.7407904</v>
      </c>
      <c r="L3950" s="444">
        <f t="shared" ca="1" si="159"/>
        <v>-1964710876345.5305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-1964710876345.5305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-8186295318.1063766</v>
      </c>
      <c r="L3951" s="444">
        <f t="shared" ca="1" si="159"/>
        <v>-1972897171663.637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-1972897171663.637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-8220404881.9318209</v>
      </c>
      <c r="L3952" s="444">
        <f t="shared" ca="1" si="159"/>
        <v>-1981117576545.5688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-1981117576545.5688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-8254656568.9398699</v>
      </c>
      <c r="L3953" s="444">
        <f t="shared" ca="1" si="159"/>
        <v>-1989372233114.5088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-1989372233114.5088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-8289050971.3104534</v>
      </c>
      <c r="L3954" s="444">
        <f t="shared" ca="1" si="159"/>
        <v>-1997661284085.8193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-1997661284085.8193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-8323588683.6909142</v>
      </c>
      <c r="L3955" s="444">
        <f t="shared" ca="1" si="159"/>
        <v>-2005984872769.5103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-2005984872769.5103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-8358270303.2062941</v>
      </c>
      <c r="L3956" s="444">
        <f t="shared" ca="1" si="159"/>
        <v>-2014343143072.7166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-2014343143072.7166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-8393096429.4696522</v>
      </c>
      <c r="L3957" s="444">
        <f t="shared" ca="1" si="159"/>
        <v>-2022736239502.1863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-2022736239502.1863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-8428067664.5924425</v>
      </c>
      <c r="L3958" s="444">
        <f t="shared" ca="1" si="159"/>
        <v>-2031164307166.7788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-2031164307166.7788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-8463184613.1949129</v>
      </c>
      <c r="L3959" s="444">
        <f t="shared" ca="1" si="159"/>
        <v>-2039627491779.9736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-2039627491779.9736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-8498447882.4165554</v>
      </c>
      <c r="L3960" s="444">
        <f t="shared" ca="1" si="159"/>
        <v>-2048125939662.3901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-2048125939662.3901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-8533858081.9266253</v>
      </c>
      <c r="L3961" s="444">
        <f t="shared" ca="1" si="159"/>
        <v>-2056659797744.3167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-2056659797744.3167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-8569415823.9346523</v>
      </c>
      <c r="L3962" s="444">
        <f t="shared" ca="1" si="159"/>
        <v>-2065229213568.2512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-2065229213568.2512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-8605121723.201046</v>
      </c>
      <c r="L3963" s="444">
        <f t="shared" ca="1" si="159"/>
        <v>-2073834335291.4521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-2073834335291.4521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-8640976397.047718</v>
      </c>
      <c r="L3964" s="444">
        <f t="shared" ca="1" si="159"/>
        <v>-2082475311688.4998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-2082475311688.4998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-8676980465.3687496</v>
      </c>
      <c r="L3965" s="444">
        <f t="shared" ca="1" si="159"/>
        <v>-2091152292153.8684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-2091152292153.8684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-8713134550.6411171</v>
      </c>
      <c r="L3966" s="444">
        <f t="shared" ca="1" si="159"/>
        <v>-2099865426704.5095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-2099865426704.5095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-8749439277.9354553</v>
      </c>
      <c r="L3967" s="444">
        <f t="shared" ca="1" si="159"/>
        <v>-2108614865982.4451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-2108614865982.4451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-8785895274.9268551</v>
      </c>
      <c r="L3968" s="444">
        <f t="shared" ca="1" si="159"/>
        <v>-2117400761257.3718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-2117400761257.3718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-8822503171.9057159</v>
      </c>
      <c r="L3969" s="444">
        <f t="shared" ca="1" si="159"/>
        <v>-2126223264429.2776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-2126223264429.2776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-8859263601.7886562</v>
      </c>
      <c r="L3970" s="444">
        <f t="shared" ca="1" si="159"/>
        <v>-2135082528031.0662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-2135082528031.0662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-8896177200.1294422</v>
      </c>
      <c r="L3971" s="444">
        <f t="shared" ca="1" si="159"/>
        <v>-2143978705231.1956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-2143978705231.1956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-8933244605.129982</v>
      </c>
      <c r="L3972" s="444">
        <f t="shared" ca="1" si="159"/>
        <v>-2152911949836.3254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-2152911949836.3254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-8970466457.6513557</v>
      </c>
      <c r="L3973" s="444">
        <f t="shared" ca="1" si="159"/>
        <v>-2161882416293.9768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-2161882416293.9768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-9007843401.224905</v>
      </c>
      <c r="L3974" s="444">
        <f t="shared" ca="1" si="159"/>
        <v>-2170890259695.2017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-2170890259695.2017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-9045376082.0633392</v>
      </c>
      <c r="L3975" s="444">
        <f t="shared" ca="1" si="159"/>
        <v>-2179935635777.2649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-2179935635777.2649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-9083065149.0719376</v>
      </c>
      <c r="L3976" s="444">
        <f t="shared" ca="1" si="159"/>
        <v>-2189018700926.3369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-2189018700926.3369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-9120911253.8597374</v>
      </c>
      <c r="L3977" s="444">
        <f t="shared" ca="1" si="159"/>
        <v>-2198139612180.1965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-2198139612180.1965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-9158915050.7508183</v>
      </c>
      <c r="L3978" s="444">
        <f t="shared" ca="1" si="159"/>
        <v>-2207298527230.9473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-2207298527230.9473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-9197077196.7956142</v>
      </c>
      <c r="L3979" s="444">
        <f t="shared" ca="1" si="159"/>
        <v>-2216495604427.7427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-2216495604427.7427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-9235398351.7822609</v>
      </c>
      <c r="L3980" s="444">
        <f t="shared" ca="1" si="159"/>
        <v>-2225731002779.5249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-2225731002779.5249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-9273879178.2480202</v>
      </c>
      <c r="L3981" s="444">
        <f t="shared" ca="1" si="159"/>
        <v>-2235004881957.7729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-2235004881957.7729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-9312520341.4907207</v>
      </c>
      <c r="L3982" s="444">
        <f t="shared" ca="1" si="159"/>
        <v>-2244317402299.2637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-2244317402299.2637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-9351322509.580265</v>
      </c>
      <c r="L3983" s="444">
        <f t="shared" ca="1" si="159"/>
        <v>-2253668724808.8438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-2253668724808.8438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-9390286353.370182</v>
      </c>
      <c r="L3984" s="444">
        <f t="shared" ca="1" si="159"/>
        <v>-2263059011162.2139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-2263059011162.2139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-9429412546.5092239</v>
      </c>
      <c r="L3985" s="444">
        <f t="shared" ca="1" si="159"/>
        <v>-2272488423708.7231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-2272488423708.7231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-9468701765.4530125</v>
      </c>
      <c r="L3986" s="444">
        <f t="shared" ca="1" si="159"/>
        <v>-2281957125474.1763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-2281957125474.1763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-9508154689.4757347</v>
      </c>
      <c r="L3987" s="444">
        <f t="shared" ca="1" si="159"/>
        <v>-2291465280163.6519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-2291465280163.6519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-9547772000.6818829</v>
      </c>
      <c r="L3988" s="444">
        <f t="shared" ca="1" si="159"/>
        <v>-2301013052164.3335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-2301013052164.3335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-9587554384.0180569</v>
      </c>
      <c r="L3989" s="444">
        <f t="shared" ca="1" si="159"/>
        <v>-2310600606548.3516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-2310600606548.3516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-9627502527.2847977</v>
      </c>
      <c r="L3990" s="444">
        <f t="shared" ca="1" si="159"/>
        <v>-2320228109075.6362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-2320228109075.6362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-9667617121.1484833</v>
      </c>
      <c r="L3991" s="444">
        <f t="shared" ca="1" si="159"/>
        <v>-2329895726196.7847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-2329895726196.7847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-9707898859.1532688</v>
      </c>
      <c r="L3992" s="444">
        <f t="shared" ca="1" si="159"/>
        <v>-2339603625055.938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-2339603625055.938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-9748348437.7330742</v>
      </c>
      <c r="L3993" s="444">
        <f t="shared" ca="1" si="159"/>
        <v>-2349351973493.6709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-2349351973493.6709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-9788966556.223629</v>
      </c>
      <c r="L3994" s="444">
        <f t="shared" ca="1" si="159"/>
        <v>-2359140940049.8945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-2359140940049.8945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-9829753916.8745613</v>
      </c>
      <c r="L3995" s="444">
        <f t="shared" ca="1" si="159"/>
        <v>-2368970693966.769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-2368970693966.769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-9870711224.8615379</v>
      </c>
      <c r="L3996" s="444">
        <f t="shared" ca="1" si="159"/>
        <v>-2378841405191.6304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-2378841405191.6304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-9911839188.29846</v>
      </c>
      <c r="L3997" s="444">
        <f t="shared" ca="1" si="159"/>
        <v>-2388753244379.9287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-2388753244379.9287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-9953138518.2497025</v>
      </c>
      <c r="L3998" s="444">
        <f t="shared" ca="1" si="159"/>
        <v>-2398706382898.1782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-2398706382898.1782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-9994609928.7424088</v>
      </c>
      <c r="L3999" s="444">
        <f t="shared" ca="1" si="159"/>
        <v>-2408700992826.9204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-2408700992826.9204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-10036254136.778835</v>
      </c>
      <c r="L4000" s="444">
        <f t="shared" ca="1" si="159"/>
        <v>-2418737246963.6992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-2418737246963.6992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-10078071862.348747</v>
      </c>
      <c r="L4001" s="444">
        <f t="shared" ca="1" si="159"/>
        <v>-2428815318826.0479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-2428815318826.0479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-10120063828.441866</v>
      </c>
      <c r="L4002" s="444">
        <f t="shared" ca="1" si="159"/>
        <v>-2438935382654.4897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-2438935382654.4897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-10162230761.060373</v>
      </c>
      <c r="L4003" s="444">
        <f t="shared" ca="1" si="159"/>
        <v>-2449097613415.5503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-2449097613415.5503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-10204573389.231459</v>
      </c>
      <c r="L4004" s="444">
        <f t="shared" ca="1" si="159"/>
        <v>-2459302186804.7817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-2459302186804.7817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-10247092445.019924</v>
      </c>
      <c r="L4005" s="444">
        <f t="shared" ca="1" si="159"/>
        <v>-2469549279249.8018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-2469549279249.8018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-10289788663.54084</v>
      </c>
      <c r="L4006" s="444">
        <f t="shared" ca="1" si="159"/>
        <v>-2479839067913.3428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-2479839067913.3428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-10332662782.972261</v>
      </c>
      <c r="L4007" s="444">
        <f t="shared" ca="1" si="159"/>
        <v>-2490171730696.3149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-2490171730696.3149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-10375715544.567978</v>
      </c>
      <c r="L4008" s="444">
        <f t="shared" ca="1" si="159"/>
        <v>-2500547446240.8828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-2500547446240.8828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-10418947692.670345</v>
      </c>
      <c r="L4009" s="444">
        <f t="shared" ca="1" si="159"/>
        <v>-2510966393933.5532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-2510966393933.5532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-10462359974.723139</v>
      </c>
      <c r="L4010" s="444">
        <f t="shared" ca="1" si="159"/>
        <v>-2521428753908.2764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-2521428753908.2764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-10505953141.284485</v>
      </c>
      <c r="L4011" s="444">
        <f t="shared" ca="1" si="159"/>
        <v>-2531934707049.561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-2531934707049.561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-10549727946.039837</v>
      </c>
      <c r="L4012" s="444">
        <f t="shared" ca="1" si="159"/>
        <v>-2542484434995.6011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-2542484434995.6011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-10593685145.815004</v>
      </c>
      <c r="L4013" s="444">
        <f t="shared" ca="1" si="159"/>
        <v>-2553078120141.416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-2553078120141.416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-10637825500.589233</v>
      </c>
      <c r="L4014" s="444">
        <f t="shared" ca="1" si="159"/>
        <v>-2563715945642.0054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-2563715945642.0054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-10682149773.508356</v>
      </c>
      <c r="L4015" s="444">
        <f t="shared" ca="1" si="159"/>
        <v>-2574398095415.5137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-2574398095415.5137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-10726658730.897974</v>
      </c>
      <c r="L4016" s="444">
        <f t="shared" ca="1" si="159"/>
        <v>-2585124754146.4116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-2585124754146.4116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-10771353142.276714</v>
      </c>
      <c r="L4017" s="444">
        <f t="shared" ca="1" si="159"/>
        <v>-2595896107288.6885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-2595896107288.6885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-10816233780.369535</v>
      </c>
      <c r="L4018" s="444">
        <f t="shared" ca="1" si="159"/>
        <v>-2606712341069.0581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-2606712341069.0581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-10861301421.121075</v>
      </c>
      <c r="L4019" s="444">
        <f t="shared" ca="1" si="159"/>
        <v>-2617573642490.1792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-2617573642490.1792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-10906556843.70908</v>
      </c>
      <c r="L4020" s="444">
        <f t="shared" ca="1" si="159"/>
        <v>-2628480199333.8882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-2628480199333.8882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-10952000830.557867</v>
      </c>
      <c r="L4021" s="444">
        <f t="shared" ca="1" si="159"/>
        <v>-2639432200164.4463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-2639432200164.4463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-10997634167.35186</v>
      </c>
      <c r="L4022" s="444">
        <f t="shared" ca="1" si="159"/>
        <v>-2650429834331.7983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-2650429834331.7983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-11043457643.04916</v>
      </c>
      <c r="L4023" s="444">
        <f t="shared" ca="1" si="159"/>
        <v>-2661473291974.8477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-2661473291974.8477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-11089472049.895199</v>
      </c>
      <c r="L4024" s="444">
        <f t="shared" ca="1" si="159"/>
        <v>-2672562764024.7427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-2672562764024.7427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-11135678183.436428</v>
      </c>
      <c r="L4025" s="444">
        <f t="shared" ca="1" si="159"/>
        <v>-2683698442208.1792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-2683698442208.1792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-11182076842.534081</v>
      </c>
      <c r="L4026" s="444">
        <f t="shared" ca="1" si="159"/>
        <v>-2694880519050.7134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-2694880519050.7134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-11228668829.377972</v>
      </c>
      <c r="L4027" s="444">
        <f t="shared" ca="1" si="159"/>
        <v>-2706109187880.0913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-2706109187880.0913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-11275454949.50038</v>
      </c>
      <c r="L4028" s="444">
        <f t="shared" ca="1" si="159"/>
        <v>-2717384642829.5918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-2717384642829.5918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-11322436011.789967</v>
      </c>
      <c r="L4029" s="444">
        <f t="shared" ca="1" si="159"/>
        <v>-2728707078841.3818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-2728707078841.3818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-11369612828.505758</v>
      </c>
      <c r="L4030" s="444">
        <f t="shared" ca="1" si="159"/>
        <v>-2740076691669.8877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-2740076691669.8877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-11416986215.291199</v>
      </c>
      <c r="L4031" s="444">
        <f t="shared" ca="1" si="159"/>
        <v>-2751493677885.1787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-2751493677885.1787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-11464556991.188244</v>
      </c>
      <c r="L4032" s="444">
        <f t="shared" ca="1" si="159"/>
        <v>-2762958234876.3672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-2762958234876.3672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-11512325978.651529</v>
      </c>
      <c r="L4033" s="444">
        <f t="shared" ca="1" si="159"/>
        <v>-2774470560855.0186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-2774470560855.0186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-11560294003.562576</v>
      </c>
      <c r="L4034" s="444">
        <f t="shared" ca="1" si="159"/>
        <v>-2786030854858.5811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-2786030854858.5811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-11608461895.244087</v>
      </c>
      <c r="L4035" s="444">
        <f t="shared" ca="1" si="159"/>
        <v>-2797639316753.8252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-2797639316753.8252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-11656830486.474272</v>
      </c>
      <c r="L4036" s="444">
        <f t="shared" ca="1" si="159"/>
        <v>-2809296147240.2993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-2809296147240.2993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-11705400613.501247</v>
      </c>
      <c r="L4037" s="444">
        <f t="shared" ca="1" si="159"/>
        <v>-2821001547853.8008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-2821001547853.8008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-11754173116.057503</v>
      </c>
      <c r="L4038" s="444">
        <f t="shared" ca="1" si="159"/>
        <v>-2832755720969.8584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-2832755720969.8584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-11803148837.374411</v>
      </c>
      <c r="L4039" s="444">
        <f t="shared" ca="1" si="159"/>
        <v>-2844558869807.2329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-2844558869807.2329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-11852328624.196804</v>
      </c>
      <c r="L4040" s="444">
        <f t="shared" ca="1" si="159"/>
        <v>-2856411198431.4297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-2856411198431.4297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-11901713326.797623</v>
      </c>
      <c r="L4041" s="444">
        <f t="shared" ca="1" si="159"/>
        <v>-2868312911758.2275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-2868312911758.2275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-11951303798.992615</v>
      </c>
      <c r="L4042" s="444">
        <f t="shared" ca="1" si="159"/>
        <v>-2880264215557.2202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-2880264215557.2202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-12001100898.155085</v>
      </c>
      <c r="L4043" s="444">
        <f t="shared" ca="1" si="159"/>
        <v>-2892265316455.3755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-2892265316455.3755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-12051105485.230732</v>
      </c>
      <c r="L4044" s="444">
        <f t="shared" ca="1" si="159"/>
        <v>-2904316421940.6064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-2904316421940.6064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-12101318424.752527</v>
      </c>
      <c r="L4045" s="444">
        <f t="shared" ca="1" si="159"/>
        <v>-2916417740365.3589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-2916417740365.3589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-12151740584.855661</v>
      </c>
      <c r="L4046" s="444">
        <f t="shared" ca="1" si="159"/>
        <v>-2928569480950.2144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-2928569480950.2144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-12202372837.292561</v>
      </c>
      <c r="L4047" s="444">
        <f t="shared" ca="1" si="159"/>
        <v>-2940771853787.5068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-2940771853787.5068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-12253216057.447945</v>
      </c>
      <c r="L4048" s="444">
        <f t="shared" ca="1" si="159"/>
        <v>-2953025069844.9546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-2953025069844.9546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-12304271124.353977</v>
      </c>
      <c r="L4049" s="444">
        <f t="shared" ca="1" si="159"/>
        <v>-2965329340969.3086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-2965329340969.3086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-12355538920.705452</v>
      </c>
      <c r="L4050" s="444">
        <f t="shared" ca="1" si="159"/>
        <v>-2977684879890.0142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-2977684879890.0142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-12407020332.875059</v>
      </c>
      <c r="L4051" s="444">
        <f t="shared" ca="1" si="159"/>
        <v>-2990091900222.8892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-2990091900222.8892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-12458716250.928705</v>
      </c>
      <c r="L4052" s="444">
        <f t="shared" ca="1" si="159"/>
        <v>-3002550616473.8179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-3002550616473.8179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-12510627568.640907</v>
      </c>
      <c r="L4053" s="444">
        <f t="shared" ca="1" si="159"/>
        <v>-3015061244042.459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-3015061244042.459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-12562755183.510246</v>
      </c>
      <c r="L4054" s="444">
        <f t="shared" ca="1" si="159"/>
        <v>-3027623999225.9692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-3027623999225.9692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-12615099996.774872</v>
      </c>
      <c r="L4055" s="444">
        <f t="shared" ca="1" si="159"/>
        <v>-3040239099222.7441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-3040239099222.7441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-12667662913.428101</v>
      </c>
      <c r="L4056" s="444">
        <f t="shared" ca="1" si="159"/>
        <v>-3052906762136.1724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-3052906762136.1724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-12720444842.234051</v>
      </c>
      <c r="L4057" s="444">
        <f t="shared" ca="1" si="159"/>
        <v>-3065627206978.4063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-3065627206978.4063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-12773446695.743359</v>
      </c>
      <c r="L4058" s="444">
        <f t="shared" ca="1" si="159"/>
        <v>-3078400653674.1494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-3078400653674.1494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-12826669390.308956</v>
      </c>
      <c r="L4059" s="444">
        <f t="shared" ca="1" si="159"/>
        <v>-3091227323064.4585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-3091227323064.4585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-12880113846.10191</v>
      </c>
      <c r="L4060" s="444">
        <f t="shared" ca="1" si="159"/>
        <v>-3104107436910.5605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-3104107436910.5605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-12933780987.127335</v>
      </c>
      <c r="L4061" s="444">
        <f t="shared" ca="1" si="159"/>
        <v>-3117041217897.688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-3117041217897.688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-12987671741.240366</v>
      </c>
      <c r="L4062" s="444">
        <f t="shared" ca="1" si="159"/>
        <v>-3130028889638.9282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-3130028889638.9282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-13041787040.162201</v>
      </c>
      <c r="L4063" s="444">
        <f t="shared" ca="1" si="159"/>
        <v>-3143070676679.0903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-3143070676679.0903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-13096127819.49621</v>
      </c>
      <c r="L4064" s="444">
        <f t="shared" ca="1" si="159"/>
        <v>-3156166804498.5864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-3156166804498.5864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-13150695018.74411</v>
      </c>
      <c r="L4065" s="444">
        <f t="shared" ca="1" si="159"/>
        <v>-3169317499517.3306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-3169317499517.3306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-13205489581.32221</v>
      </c>
      <c r="L4066" s="444">
        <f t="shared" ca="1" si="159"/>
        <v>-3182522989098.6528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-3182522989098.6528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-13260512454.577721</v>
      </c>
      <c r="L4067" s="444">
        <f t="shared" ca="1" si="159"/>
        <v>-3195783501553.2305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-3195783501553.2305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-13315764589.805126</v>
      </c>
      <c r="L4068" s="444">
        <f t="shared" ca="1" si="159"/>
        <v>-3209099266143.0356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-3209099266143.0356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-13371246942.262648</v>
      </c>
      <c r="L4069" s="444">
        <f t="shared" ca="1" si="159"/>
        <v>-3222470513085.2983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-3222470513085.2983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-13426960471.188744</v>
      </c>
      <c r="L4070" s="444">
        <f t="shared" ca="1" si="159"/>
        <v>-3235897473556.4873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-3235897473556.4873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-13482906139.818697</v>
      </c>
      <c r="L4071" s="444">
        <f t="shared" ca="1" si="159"/>
        <v>-3249380379696.3062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-3249380379696.3062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-13539084915.401276</v>
      </c>
      <c r="L4072" s="444">
        <f t="shared" ca="1" si="159"/>
        <v>-3262919464611.7075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-3262919464611.7075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-13595497769.215448</v>
      </c>
      <c r="L4073" s="444">
        <f t="shared" ca="1" si="159"/>
        <v>-3276514962380.9229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-3276514962380.9229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-13652145676.587179</v>
      </c>
      <c r="L4074" s="444">
        <f t="shared" ca="1" si="159"/>
        <v>-3290167108057.5103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-3290167108057.5103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-13709029616.906292</v>
      </c>
      <c r="L4075" s="444">
        <f t="shared" ca="1" si="159"/>
        <v>-3303876137674.4165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-3303876137674.4165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-13766150573.643402</v>
      </c>
      <c r="L4076" s="444">
        <f t="shared" ca="1" si="159"/>
        <v>-3317642288248.0601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-3317642288248.0601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-13823509534.366917</v>
      </c>
      <c r="L4077" s="444">
        <f t="shared" ca="1" si="159"/>
        <v>-3331465797782.4268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-3331465797782.4268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-13881107490.760111</v>
      </c>
      <c r="L4078" s="444">
        <f t="shared" ca="1" si="159"/>
        <v>-3345346905273.187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-3345346905273.187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-13938945438.638279</v>
      </c>
      <c r="L4079" s="444">
        <f t="shared" ca="1" si="159"/>
        <v>-3359285850711.8252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-3359285850711.8252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-13997024377.965939</v>
      </c>
      <c r="L4080" s="444">
        <f t="shared" ca="1" si="159"/>
        <v>-3373282875089.791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-3373282875089.791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-14055345312.874128</v>
      </c>
      <c r="L4081" s="444">
        <f t="shared" ca="1" si="159"/>
        <v>-3387338220402.665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-3387338220402.665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-14113909251.677771</v>
      </c>
      <c r="L4082" s="444">
        <f t="shared" ca="1" si="159"/>
        <v>-3401452129654.3428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-3401452129654.3428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-14172717206.893095</v>
      </c>
      <c r="L4083" s="444">
        <f t="shared" ca="1" si="159"/>
        <v>-3415624846861.2358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-3415624846861.2358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-14231770195.25515</v>
      </c>
      <c r="L4084" s="444">
        <f t="shared" ca="1" si="159"/>
        <v>-3429856617056.4912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-3429856617056.4912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-14291069237.73538</v>
      </c>
      <c r="L4085" s="444">
        <f t="shared" ca="1" si="159"/>
        <v>-3444147686294.2266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-3444147686294.2266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-14350615359.559277</v>
      </c>
      <c r="L4086" s="444">
        <f t="shared" ca="1" si="159"/>
        <v>-3458498301653.7856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-3458498301653.7856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-14410409590.224106</v>
      </c>
      <c r="L4087" s="444">
        <f t="shared" ca="1" si="159"/>
        <v>-3472908711244.0098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-3472908711244.0098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-14470452963.516706</v>
      </c>
      <c r="L4088" s="444">
        <f t="shared" ref="L4088:L4342" ca="1" si="164">I4088-J4088+K4088</f>
        <v>-3487379164207.5264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-3487379164207.5264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-14530746517.531359</v>
      </c>
      <c r="L4089" s="444">
        <f t="shared" ca="1" si="164"/>
        <v>-3501909910725.0576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-3501909910725.0576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-14591291294.68774</v>
      </c>
      <c r="L4090" s="444">
        <f t="shared" ca="1" si="164"/>
        <v>-3516501202019.7451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-3516501202019.7451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-14652088341.74894</v>
      </c>
      <c r="L4091" s="444">
        <f t="shared" ca="1" si="164"/>
        <v>-3531153290361.4941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-3531153290361.4941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-14713138709.839561</v>
      </c>
      <c r="L4092" s="444">
        <f t="shared" ca="1" si="164"/>
        <v>-3545866429071.3335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-3545866429071.3335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-14774443454.463888</v>
      </c>
      <c r="L4093" s="444">
        <f t="shared" ca="1" si="164"/>
        <v>-3560640872525.7974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-3560640872525.7974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-14836003635.524155</v>
      </c>
      <c r="L4094" s="444">
        <f t="shared" ca="1" si="164"/>
        <v>-3575476876161.3213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-3575476876161.3213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-14897820317.338837</v>
      </c>
      <c r="L4095" s="444">
        <f t="shared" ca="1" si="164"/>
        <v>-3590374696478.6602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-3590374696478.6602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-14959894568.661083</v>
      </c>
      <c r="L4096" s="444">
        <f t="shared" ca="1" si="164"/>
        <v>-3605334591047.3213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-3605334591047.3213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-15022227462.697172</v>
      </c>
      <c r="L4097" s="444">
        <f t="shared" ca="1" si="164"/>
        <v>-3620356818510.0186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-3620356818510.0186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-15084820077.125076</v>
      </c>
      <c r="L4098" s="444">
        <f t="shared" ca="1" si="164"/>
        <v>-3635441638587.1436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-3635441638587.1436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-15147673494.113098</v>
      </c>
      <c r="L4099" s="444">
        <f t="shared" ca="1" si="164"/>
        <v>-3650589312081.2568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-3650589312081.2568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-15210788800.33857</v>
      </c>
      <c r="L4100" s="444">
        <f t="shared" ca="1" si="164"/>
        <v>-3665800100881.5952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-3665800100881.5952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-15274167087.006645</v>
      </c>
      <c r="L4101" s="444">
        <f t="shared" ca="1" si="164"/>
        <v>-3681074267968.6021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-3681074267968.6021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-15337809449.869175</v>
      </c>
      <c r="L4102" s="444">
        <f t="shared" ca="1" si="164"/>
        <v>-3696412077418.4712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-3696412077418.4712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-15401716989.243631</v>
      </c>
      <c r="L4103" s="444">
        <f t="shared" ca="1" si="164"/>
        <v>-3711813794407.7148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-3711813794407.7148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-15465890810.032145</v>
      </c>
      <c r="L4104" s="444">
        <f t="shared" ca="1" si="164"/>
        <v>-3727279685217.7471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-3727279685217.7471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-15530332021.740612</v>
      </c>
      <c r="L4105" s="444">
        <f t="shared" ca="1" si="164"/>
        <v>-3742810017239.4878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-3742810017239.4878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-15595041738.497866</v>
      </c>
      <c r="L4106" s="444">
        <f t="shared" ca="1" si="164"/>
        <v>-3758405058977.9858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-3758405058977.9858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-15660021079.074938</v>
      </c>
      <c r="L4107" s="444">
        <f t="shared" ca="1" si="164"/>
        <v>-3774065080057.0605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-3774065080057.0605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-15725271166.904419</v>
      </c>
      <c r="L4108" s="444">
        <f t="shared" ca="1" si="164"/>
        <v>-3789790351223.9648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-3789790351223.9648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-15790793130.099854</v>
      </c>
      <c r="L4109" s="444">
        <f t="shared" ca="1" si="164"/>
        <v>-3805581144354.0645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-3805581144354.0645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-15856588101.475267</v>
      </c>
      <c r="L4110" s="444">
        <f t="shared" ca="1" si="164"/>
        <v>-3821437732455.5396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-3821437732455.5396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-15922657218.564745</v>
      </c>
      <c r="L4111" s="444">
        <f t="shared" ca="1" si="164"/>
        <v>-3837360389674.1045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-3837360389674.1045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-15989001623.642099</v>
      </c>
      <c r="L4112" s="444">
        <f t="shared" ca="1" si="164"/>
        <v>-3853349391297.7466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-3853349391297.7466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-16055622463.74061</v>
      </c>
      <c r="L4113" s="444">
        <f t="shared" ca="1" si="164"/>
        <v>-3869405013761.4873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-3869405013761.4873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-16122520890.672863</v>
      </c>
      <c r="L4114" s="444">
        <f t="shared" ca="1" si="164"/>
        <v>-3885527534652.1602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-3885527534652.1602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-16189698061.050667</v>
      </c>
      <c r="L4115" s="444">
        <f t="shared" ca="1" si="164"/>
        <v>-3901717232713.2109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-3901717232713.2109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-16257155136.305048</v>
      </c>
      <c r="L4116" s="444">
        <f t="shared" ca="1" si="164"/>
        <v>-3917974387849.5161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-3917974387849.5161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-16324893282.706314</v>
      </c>
      <c r="L4117" s="444">
        <f t="shared" ca="1" si="164"/>
        <v>-3934299281132.2227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-3934299281132.2227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-16392913671.38426</v>
      </c>
      <c r="L4118" s="444">
        <f t="shared" ca="1" si="164"/>
        <v>-3950692194803.6069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-3950692194803.6069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-16461217478.348362</v>
      </c>
      <c r="L4119" s="444">
        <f t="shared" ca="1" si="164"/>
        <v>-3967153412281.9551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-3967153412281.9551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-16529805884.508146</v>
      </c>
      <c r="L4120" s="444">
        <f t="shared" ca="1" si="164"/>
        <v>-3983683218166.4634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-3983683218166.4634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-16598680075.693596</v>
      </c>
      <c r="L4121" s="444">
        <f t="shared" ca="1" si="164"/>
        <v>-4000281898242.1567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-4000281898242.1567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-16667841242.675652</v>
      </c>
      <c r="L4122" s="444">
        <f t="shared" ca="1" si="164"/>
        <v>-4016949739484.8325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-4016949739484.8325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-16737290581.186804</v>
      </c>
      <c r="L4123" s="444">
        <f t="shared" ca="1" si="164"/>
        <v>-4033687030066.0195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-4033687030066.0195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-16807029291.941746</v>
      </c>
      <c r="L4124" s="444">
        <f t="shared" ca="1" si="164"/>
        <v>-4050494059357.9614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-4050494059357.9614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-16877058580.658173</v>
      </c>
      <c r="L4125" s="444">
        <f t="shared" ca="1" si="164"/>
        <v>-4067371117938.6196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-4067371117938.6196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-16947379658.077581</v>
      </c>
      <c r="L4126" s="444">
        <f t="shared" ca="1" si="164"/>
        <v>-4084318497596.6973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-4084318497596.6973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-17017993739.986237</v>
      </c>
      <c r="L4127" s="444">
        <f t="shared" ca="1" si="164"/>
        <v>-4101336491336.6836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-4101336491336.6836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-17088902047.236179</v>
      </c>
      <c r="L4128" s="444">
        <f t="shared" ca="1" si="164"/>
        <v>-4118425393383.9199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-4118425393383.9199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-17160105805.766333</v>
      </c>
      <c r="L4129" s="444">
        <f t="shared" ca="1" si="164"/>
        <v>-4135585499189.686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-4135585499189.686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-17231606246.623695</v>
      </c>
      <c r="L4130" s="444">
        <f t="shared" ca="1" si="164"/>
        <v>-4152817105436.3096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-4152817105436.3096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-17303404605.984623</v>
      </c>
      <c r="L4131" s="444">
        <f t="shared" ca="1" si="164"/>
        <v>-4170120510042.2944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-4170120510042.2944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-17375502125.176228</v>
      </c>
      <c r="L4132" s="444">
        <f t="shared" ca="1" si="164"/>
        <v>-4187496012167.4707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-4187496012167.4707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-17447900050.697796</v>
      </c>
      <c r="L4133" s="444">
        <f t="shared" ca="1" si="164"/>
        <v>-4204943912218.1685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-4204943912218.1685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-17520599634.242367</v>
      </c>
      <c r="L4134" s="444">
        <f t="shared" ca="1" si="164"/>
        <v>-4222464511852.4106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-4222464511852.4106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-17593602132.718376</v>
      </c>
      <c r="L4135" s="444">
        <f t="shared" ca="1" si="164"/>
        <v>-4240058113985.1289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-4240058113985.1289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-17666908808.27137</v>
      </c>
      <c r="L4136" s="444">
        <f t="shared" ca="1" si="164"/>
        <v>-4257725022793.4004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-4257725022793.4004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-17740520928.305836</v>
      </c>
      <c r="L4137" s="444">
        <f t="shared" ca="1" si="164"/>
        <v>-4275465543721.7061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-4275465543721.7061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-17814439765.507107</v>
      </c>
      <c r="L4138" s="444">
        <f t="shared" ca="1" si="164"/>
        <v>-4293279983487.2134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-4293279983487.2134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-17888666597.863388</v>
      </c>
      <c r="L4139" s="444">
        <f t="shared" ca="1" si="164"/>
        <v>-4311168650085.0767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-4311168650085.0767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-17963202708.68782</v>
      </c>
      <c r="L4140" s="444">
        <f t="shared" ca="1" si="164"/>
        <v>-4329131852793.7646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-4329131852793.7646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-18038049386.640686</v>
      </c>
      <c r="L4141" s="444">
        <f t="shared" ca="1" si="164"/>
        <v>-4347169902180.4053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-4347169902180.4053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-18113207925.751686</v>
      </c>
      <c r="L4142" s="444">
        <f t="shared" ca="1" si="164"/>
        <v>-4365283110106.1567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-4365283110106.1567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-18188679625.442318</v>
      </c>
      <c r="L4143" s="444">
        <f t="shared" ca="1" si="164"/>
        <v>-4383471789731.5991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-4383471789731.5991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-18264465790.548328</v>
      </c>
      <c r="L4144" s="444">
        <f t="shared" ca="1" si="164"/>
        <v>-4401736255522.1475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-4401736255522.1475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-18340567731.342281</v>
      </c>
      <c r="L4145" s="444">
        <f t="shared" ca="1" si="164"/>
        <v>-4420076823253.4893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-4420076823253.4893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-18416986763.556206</v>
      </c>
      <c r="L4146" s="444">
        <f t="shared" ca="1" si="164"/>
        <v>-4438493810017.0459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-4438493810017.0459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-18493724208.404358</v>
      </c>
      <c r="L4147" s="444">
        <f t="shared" ca="1" si="164"/>
        <v>-4456987534225.4502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-4456987534225.4502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-18570781392.606041</v>
      </c>
      <c r="L4148" s="444">
        <f t="shared" ca="1" si="164"/>
        <v>-4475558315618.0566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-4475558315618.0566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-18648159648.408569</v>
      </c>
      <c r="L4149" s="444">
        <f t="shared" ca="1" si="164"/>
        <v>-4494206475266.4648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-4494206475266.4648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-18725860313.610271</v>
      </c>
      <c r="L4150" s="444">
        <f t="shared" ca="1" si="164"/>
        <v>-4512932335580.0752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-4512932335580.0752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-18803884731.583645</v>
      </c>
      <c r="L4151" s="444">
        <f t="shared" ca="1" si="164"/>
        <v>-4531736220311.6592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-4531736220311.6592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-18882234251.29858</v>
      </c>
      <c r="L4152" s="444">
        <f t="shared" ca="1" si="164"/>
        <v>-4550618454562.958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-4550618454562.958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-18960910227.345657</v>
      </c>
      <c r="L4153" s="444">
        <f t="shared" ca="1" si="164"/>
        <v>-4569579364790.3037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-4569579364790.3037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-19039914019.959599</v>
      </c>
      <c r="L4154" s="444">
        <f t="shared" ca="1" si="164"/>
        <v>-4588619278810.2637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-4588619278810.2637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-19119246995.042767</v>
      </c>
      <c r="L4155" s="444">
        <f t="shared" ca="1" si="164"/>
        <v>-4607738525805.3066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-4607738525805.3066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-19198910524.188778</v>
      </c>
      <c r="L4156" s="444">
        <f t="shared" ca="1" si="164"/>
        <v>-4626937436329.4951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-4626937436329.4951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-19278905984.70623</v>
      </c>
      <c r="L4157" s="444">
        <f t="shared" ca="1" si="164"/>
        <v>-4646216342314.2012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-4646216342314.2012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-19359234759.642506</v>
      </c>
      <c r="L4158" s="444">
        <f t="shared" ca="1" si="164"/>
        <v>-4665575577073.8438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-4665575577073.8438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-19439898237.807682</v>
      </c>
      <c r="L4159" s="444">
        <f t="shared" ca="1" si="164"/>
        <v>-4685015475311.6514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-4685015475311.6514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-19520897813.798546</v>
      </c>
      <c r="L4160" s="444">
        <f t="shared" ca="1" si="164"/>
        <v>-4704536373125.4502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-4704536373125.4502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-19602234888.022709</v>
      </c>
      <c r="L4161" s="444">
        <f t="shared" ca="1" si="164"/>
        <v>-4724138608013.4727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-4724138608013.4727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-19683910866.722801</v>
      </c>
      <c r="L4162" s="444">
        <f t="shared" ca="1" si="164"/>
        <v>-4743822518880.1953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-4743822518880.1953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-19765927162.000813</v>
      </c>
      <c r="L4163" s="444">
        <f t="shared" ca="1" si="164"/>
        <v>-4763588446042.1963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-4763588446042.1963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-19848285191.842484</v>
      </c>
      <c r="L4164" s="444">
        <f t="shared" ca="1" si="164"/>
        <v>-4783436731234.0391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-4783436731234.0391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-19930986380.14183</v>
      </c>
      <c r="L4165" s="444">
        <f t="shared" ca="1" si="164"/>
        <v>-4803367717614.1807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-4803367717614.1807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-20014032156.725754</v>
      </c>
      <c r="L4166" s="444">
        <f t="shared" ca="1" si="164"/>
        <v>-4823381749770.9063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-4823381749770.9063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-20097423957.378777</v>
      </c>
      <c r="L4167" s="444">
        <f t="shared" ca="1" si="164"/>
        <v>-4843479173728.2852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-4843479173728.2852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-20181163223.867855</v>
      </c>
      <c r="L4168" s="444">
        <f t="shared" ca="1" si="164"/>
        <v>-4863660336952.1533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-4863660336952.1533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-20265251403.967304</v>
      </c>
      <c r="L4169" s="444">
        <f t="shared" ca="1" si="164"/>
        <v>-4883925588356.1211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-4883925588356.1211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-20349689951.483837</v>
      </c>
      <c r="L4170" s="444">
        <f t="shared" ca="1" si="164"/>
        <v>-4904275278307.6045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-4904275278307.6045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-20434480326.281685</v>
      </c>
      <c r="L4171" s="444">
        <f t="shared" ca="1" si="164"/>
        <v>-4924709758633.8857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-4924709758633.8857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-20519623994.307858</v>
      </c>
      <c r="L4172" s="444">
        <f t="shared" ca="1" si="164"/>
        <v>-4945229382628.1934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-4945229382628.1934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-20605122427.617474</v>
      </c>
      <c r="L4173" s="444">
        <f t="shared" ca="1" si="164"/>
        <v>-4965834505055.8105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-4965834505055.8105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-20690977104.399212</v>
      </c>
      <c r="L4174" s="444">
        <f t="shared" ca="1" si="164"/>
        <v>-4986525482160.21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-4986525482160.21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-20777189509.000874</v>
      </c>
      <c r="L4175" s="444">
        <f t="shared" ca="1" si="164"/>
        <v>-5007302671669.2109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-5007302671669.2109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-20863761131.955044</v>
      </c>
      <c r="L4176" s="444">
        <f t="shared" ca="1" si="164"/>
        <v>-5028166432801.166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-5028166432801.166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-20950693470.00486</v>
      </c>
      <c r="L4177" s="444">
        <f t="shared" ca="1" si="164"/>
        <v>-5049117126271.1709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-5049117126271.1709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-21037988026.129879</v>
      </c>
      <c r="L4178" s="444">
        <f t="shared" ca="1" si="164"/>
        <v>-5070155114297.3008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-5070155114297.3008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-21125646309.572086</v>
      </c>
      <c r="L4179" s="444">
        <f t="shared" ca="1" si="164"/>
        <v>-5091280760606.873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-5091280760606.873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-21213669835.861969</v>
      </c>
      <c r="L4180" s="444">
        <f t="shared" ca="1" si="164"/>
        <v>-5112494430442.7354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-5112494430442.7354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-21302060126.84473</v>
      </c>
      <c r="L4181" s="444">
        <f t="shared" ca="1" si="164"/>
        <v>-5133796490569.5801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-5133796490569.5801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-21390818710.706585</v>
      </c>
      <c r="L4182" s="444">
        <f t="shared" ca="1" si="164"/>
        <v>-5155187309280.2871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-5155187309280.2871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-21479947122.001198</v>
      </c>
      <c r="L4183" s="444">
        <f t="shared" ca="1" si="164"/>
        <v>-5176667256402.2881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-5176667256402.2881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-21569446901.676201</v>
      </c>
      <c r="L4184" s="444">
        <f t="shared" ca="1" si="164"/>
        <v>-5198236703303.9639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-5198236703303.9639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-21659319597.09985</v>
      </c>
      <c r="L4185" s="444">
        <f t="shared" ca="1" si="164"/>
        <v>-5219896022901.0635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-5219896022901.0635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-21749566762.087765</v>
      </c>
      <c r="L4186" s="444">
        <f t="shared" ca="1" si="164"/>
        <v>-5241645589663.1514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-5241645589663.1514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-21840189956.929798</v>
      </c>
      <c r="L4187" s="444">
        <f t="shared" ca="1" si="164"/>
        <v>-5263485779620.0811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-5263485779620.0811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-21931190748.417004</v>
      </c>
      <c r="L4188" s="444">
        <f t="shared" ca="1" si="164"/>
        <v>-5285416970368.498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-5285416970368.498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-22022570709.86874</v>
      </c>
      <c r="L4189" s="444">
        <f t="shared" ca="1" si="164"/>
        <v>-5307439541078.3672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-5307439541078.3672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-22114331421.159863</v>
      </c>
      <c r="L4190" s="444">
        <f t="shared" ca="1" si="164"/>
        <v>-5329553872499.5273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-5329553872499.5273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-22206474468.748032</v>
      </c>
      <c r="L4191" s="444">
        <f t="shared" ca="1" si="164"/>
        <v>-5351760346968.2754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-5351760346968.2754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-22299001445.701149</v>
      </c>
      <c r="L4192" s="444">
        <f t="shared" ca="1" si="164"/>
        <v>-5374059348413.9766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-5374059348413.9766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-22391913951.724903</v>
      </c>
      <c r="L4193" s="444">
        <f t="shared" ca="1" si="164"/>
        <v>-5396451262365.7012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-5396451262365.7012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-22485213593.190422</v>
      </c>
      <c r="L4194" s="444">
        <f t="shared" ca="1" si="164"/>
        <v>-5418936475958.8916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-5418936475958.8916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-22578901983.162048</v>
      </c>
      <c r="L4195" s="444">
        <f t="shared" ca="1" si="164"/>
        <v>-5441515377942.0537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-5441515377942.0537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-22672980741.425224</v>
      </c>
      <c r="L4196" s="444">
        <f t="shared" ca="1" si="164"/>
        <v>-5464188358683.4785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-5464188358683.4785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-22767451494.514492</v>
      </c>
      <c r="L4197" s="444">
        <f t="shared" ca="1" si="164"/>
        <v>-5486955810177.9932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-5486955810177.9932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-22862315875.741638</v>
      </c>
      <c r="L4198" s="444">
        <f t="shared" ca="1" si="164"/>
        <v>-5509818126053.7344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-5509818126053.7344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-22957575525.223892</v>
      </c>
      <c r="L4199" s="444">
        <f t="shared" ca="1" si="164"/>
        <v>-5532775701578.958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-5532775701578.958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-23053232089.912323</v>
      </c>
      <c r="L4200" s="444">
        <f t="shared" ca="1" si="164"/>
        <v>-5555828933668.8701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-5555828933668.8701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-23149287223.620293</v>
      </c>
      <c r="L4201" s="444">
        <f t="shared" ca="1" si="164"/>
        <v>-5578978220892.4902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-5578978220892.4902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-23245742587.052044</v>
      </c>
      <c r="L4202" s="444">
        <f t="shared" ca="1" si="164"/>
        <v>-5602223963479.542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-5602223963479.542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-23342599847.831425</v>
      </c>
      <c r="L4203" s="444">
        <f t="shared" ca="1" si="164"/>
        <v>-5625566563327.373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-5625566563327.373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-23439860680.53072</v>
      </c>
      <c r="L4204" s="444">
        <f t="shared" ca="1" si="164"/>
        <v>-5649006424007.9033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-5649006424007.9033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-23537526766.699596</v>
      </c>
      <c r="L4205" s="444">
        <f t="shared" ca="1" si="164"/>
        <v>-5672543950774.6025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-5672543950774.6025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-23635599794.894176</v>
      </c>
      <c r="L4206" s="444">
        <f t="shared" ca="1" si="164"/>
        <v>-5696179550569.4971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-5696179550569.4971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-23734081460.706238</v>
      </c>
      <c r="L4207" s="444">
        <f t="shared" ca="1" si="164"/>
        <v>-5719913632030.2031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-5719913632030.2031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-23832973466.792511</v>
      </c>
      <c r="L4208" s="444">
        <f t="shared" ca="1" si="164"/>
        <v>-5743746605496.9961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-5743746605496.9961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-23932277522.904152</v>
      </c>
      <c r="L4209" s="444">
        <f t="shared" ca="1" si="164"/>
        <v>-5767678883019.9004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-5767678883019.9004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-24031995345.916252</v>
      </c>
      <c r="L4210" s="444">
        <f t="shared" ca="1" si="164"/>
        <v>-5791710878365.8164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-5791710878365.8164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-24132128659.857567</v>
      </c>
      <c r="L4211" s="444">
        <f t="shared" ca="1" si="164"/>
        <v>-5815843007025.6738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-5815843007025.6738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-24232679195.940308</v>
      </c>
      <c r="L4212" s="444">
        <f t="shared" ca="1" si="164"/>
        <v>-5840075686221.6143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-5840075686221.6143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-24333648692.590057</v>
      </c>
      <c r="L4213" s="444">
        <f t="shared" ca="1" si="164"/>
        <v>-5864409334914.2041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-5864409334914.2041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-24435038895.475849</v>
      </c>
      <c r="L4214" s="444">
        <f t="shared" ca="1" si="164"/>
        <v>-5888844373809.6797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-5888844373809.6797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-24536851557.540333</v>
      </c>
      <c r="L4215" s="444">
        <f t="shared" ca="1" si="164"/>
        <v>-5913381225367.2197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-5913381225367.2197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-24639088439.030083</v>
      </c>
      <c r="L4216" s="444">
        <f t="shared" ca="1" si="164"/>
        <v>-5938020313806.25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-5938020313806.25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-24741751307.526043</v>
      </c>
      <c r="L4217" s="444">
        <f t="shared" ca="1" si="164"/>
        <v>-5962762065113.7764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-5962762065113.7764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-24844841937.974068</v>
      </c>
      <c r="L4218" s="444">
        <f t="shared" ca="1" si="164"/>
        <v>-5987606907051.75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-5987606907051.75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-24948362112.715626</v>
      </c>
      <c r="L4219" s="444">
        <f t="shared" ca="1" si="164"/>
        <v>-6012555269164.4658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-6012555269164.4658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-25052313621.518608</v>
      </c>
      <c r="L4220" s="444">
        <f t="shared" ca="1" si="164"/>
        <v>-6037607582785.9844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-6037607582785.9844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-25156698261.608269</v>
      </c>
      <c r="L4221" s="444">
        <f t="shared" ca="1" si="164"/>
        <v>-6062764281047.5928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-6062764281047.5928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-25261517837.698303</v>
      </c>
      <c r="L4222" s="444">
        <f t="shared" ca="1" si="164"/>
        <v>-6088025798885.291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-6088025798885.291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-25366774162.022045</v>
      </c>
      <c r="L4223" s="444">
        <f t="shared" ca="1" si="164"/>
        <v>-6113392573047.3135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-6113392573047.3135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-25472469054.363808</v>
      </c>
      <c r="L4224" s="444">
        <f t="shared" ca="1" si="164"/>
        <v>-6138865042101.6777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-6138865042101.6777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-25578604342.090324</v>
      </c>
      <c r="L4225" s="444">
        <f t="shared" ca="1" si="164"/>
        <v>-6164443646443.7676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-6164443646443.7676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-25685181860.182365</v>
      </c>
      <c r="L4226" s="444">
        <f t="shared" ca="1" si="164"/>
        <v>-6190128828303.9502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-6190128828303.9502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-25792203451.26646</v>
      </c>
      <c r="L4227" s="444">
        <f t="shared" ca="1" si="164"/>
        <v>-6215921031755.2168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-6215921031755.2168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-25899670965.646736</v>
      </c>
      <c r="L4228" s="444">
        <f t="shared" ca="1" si="164"/>
        <v>-6241820702720.8633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-6241820702720.8633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-26007586261.336929</v>
      </c>
      <c r="L4229" s="444">
        <f t="shared" ca="1" si="164"/>
        <v>-6267828288982.2002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-6267828288982.2002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-26115951204.092499</v>
      </c>
      <c r="L4230" s="444">
        <f t="shared" ca="1" si="164"/>
        <v>-6293944240186.293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-6293944240186.293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-26224767667.442886</v>
      </c>
      <c r="L4231" s="444">
        <f t="shared" ca="1" si="164"/>
        <v>-6320169007853.7363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-6320169007853.7363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-26334037532.7239</v>
      </c>
      <c r="L4232" s="444">
        <f t="shared" ca="1" si="164"/>
        <v>-6346503045386.46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-6346503045386.46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-26443762689.110249</v>
      </c>
      <c r="L4233" s="444">
        <f t="shared" ca="1" si="164"/>
        <v>-6372946808075.5703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-6372946808075.5703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-26553945033.648209</v>
      </c>
      <c r="L4234" s="444">
        <f t="shared" ca="1" si="164"/>
        <v>-6399500753109.2188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-6399500753109.2188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-26664586471.28841</v>
      </c>
      <c r="L4235" s="444">
        <f t="shared" ca="1" si="164"/>
        <v>-6426165339580.5068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-6426165339580.5068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-26775688914.918777</v>
      </c>
      <c r="L4236" s="444">
        <f t="shared" ca="1" si="164"/>
        <v>-6452941028495.4258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-6452941028495.4258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-26887254285.397606</v>
      </c>
      <c r="L4237" s="444">
        <f t="shared" ca="1" si="164"/>
        <v>-6479828282780.8232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-6479828282780.8232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-26999284511.586761</v>
      </c>
      <c r="L4238" s="444">
        <f t="shared" ca="1" si="164"/>
        <v>-6506827567292.4102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-6506827567292.4102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-27111781530.38504</v>
      </c>
      <c r="L4239" s="444">
        <f t="shared" ca="1" si="164"/>
        <v>-6533939348822.7949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-6533939348822.7949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-27224747286.761646</v>
      </c>
      <c r="L4240" s="444">
        <f t="shared" ca="1" si="164"/>
        <v>-6561164096109.5566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-6561164096109.5566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-27338183733.789818</v>
      </c>
      <c r="L4241" s="444">
        <f t="shared" ca="1" si="164"/>
        <v>-6588502279843.3467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-6588502279843.3467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-27452092832.680611</v>
      </c>
      <c r="L4242" s="444">
        <f t="shared" ca="1" si="164"/>
        <v>-6615954372676.0273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-6615954372676.0273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-27566476552.81678</v>
      </c>
      <c r="L4243" s="444">
        <f t="shared" ca="1" si="164"/>
        <v>-6643520849228.8438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-6643520849228.8438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-27681336871.78685</v>
      </c>
      <c r="L4244" s="444">
        <f t="shared" ca="1" si="164"/>
        <v>-6671202186100.6309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-6671202186100.6309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-27796675775.419296</v>
      </c>
      <c r="L4245" s="444">
        <f t="shared" ca="1" si="164"/>
        <v>-6698998861876.0498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-6698998861876.0498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-27912495257.816875</v>
      </c>
      <c r="L4246" s="444">
        <f t="shared" ca="1" si="164"/>
        <v>-6726911357133.8662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-6726911357133.8662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-28028797321.391109</v>
      </c>
      <c r="L4247" s="444">
        <f t="shared" ca="1" si="164"/>
        <v>-6754940154455.2568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-6754940154455.2568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-28145583976.896904</v>
      </c>
      <c r="L4248" s="444">
        <f t="shared" ca="1" si="164"/>
        <v>-6783085738432.1533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-6783085738432.1533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-28262857243.467304</v>
      </c>
      <c r="L4249" s="444">
        <f t="shared" ca="1" si="164"/>
        <v>-6811348595675.6211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-6811348595675.6211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-28380619148.648422</v>
      </c>
      <c r="L4250" s="444">
        <f t="shared" ca="1" si="164"/>
        <v>-6839729214824.2695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-6839729214824.2695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-28498871728.434456</v>
      </c>
      <c r="L4251" s="444">
        <f t="shared" ca="1" si="164"/>
        <v>-6868228086552.7041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-6868228086552.7041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-28617617027.302933</v>
      </c>
      <c r="L4252" s="444">
        <f t="shared" ca="1" si="164"/>
        <v>-6896845703580.0068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-6896845703580.0068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-28736857098.250027</v>
      </c>
      <c r="L4253" s="444">
        <f t="shared" ca="1" si="164"/>
        <v>-6925582560678.2568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-6925582560678.2568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-28856594002.826069</v>
      </c>
      <c r="L4254" s="444">
        <f t="shared" ca="1" si="164"/>
        <v>-6954439154681.083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-6954439154681.083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-28976829811.171177</v>
      </c>
      <c r="L4255" s="444">
        <f t="shared" ca="1" si="164"/>
        <v>-6983415984492.2539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-6983415984492.2539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-29097566602.05106</v>
      </c>
      <c r="L4256" s="444">
        <f t="shared" ca="1" si="164"/>
        <v>-7012513551094.3047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-7012513551094.3047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-29218806462.892937</v>
      </c>
      <c r="L4257" s="444">
        <f t="shared" ca="1" si="164"/>
        <v>-7041732357557.1973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-7041732357557.1973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-29340551489.821655</v>
      </c>
      <c r="L4258" s="444">
        <f t="shared" ca="1" si="164"/>
        <v>-7071072909047.0186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-7071072909047.0186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-29462803787.695908</v>
      </c>
      <c r="L4259" s="444">
        <f t="shared" ca="1" si="164"/>
        <v>-7100535712834.7148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-7100535712834.7148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-29585565470.144646</v>
      </c>
      <c r="L4260" s="444">
        <f t="shared" ca="1" si="164"/>
        <v>-7130121278304.8594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-7130121278304.8594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-29708838659.60358</v>
      </c>
      <c r="L4261" s="444">
        <f t="shared" ca="1" si="164"/>
        <v>-7159830116964.4629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-7159830116964.4629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-29832625487.351933</v>
      </c>
      <c r="L4262" s="444">
        <f t="shared" ca="1" si="164"/>
        <v>-7189662742451.8145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-7189662742451.8145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-29956928093.549225</v>
      </c>
      <c r="L4263" s="444">
        <f t="shared" ca="1" si="164"/>
        <v>-7219619670545.3633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-7219619670545.3633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-30081748627.272346</v>
      </c>
      <c r="L4264" s="444">
        <f t="shared" ca="1" si="164"/>
        <v>-7249701419172.6357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-7249701419172.6357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-30207089246.552647</v>
      </c>
      <c r="L4265" s="444">
        <f t="shared" ca="1" si="164"/>
        <v>-7279908508419.1885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-7279908508419.1885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-30332952118.413284</v>
      </c>
      <c r="L4266" s="444">
        <f t="shared" ca="1" si="164"/>
        <v>-7310241460537.6016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-7310241460537.6016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-30459339418.906673</v>
      </c>
      <c r="L4267" s="444">
        <f t="shared" ca="1" si="164"/>
        <v>-7340700799956.5078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-7340700799956.5078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-30586253333.152119</v>
      </c>
      <c r="L4268" s="444">
        <f t="shared" ca="1" si="164"/>
        <v>-7371287053289.6602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-7371287053289.6602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-30713696055.373585</v>
      </c>
      <c r="L4269" s="444">
        <f t="shared" ca="1" si="164"/>
        <v>-7402000749345.0342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-7402000749345.0342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-30841669788.937637</v>
      </c>
      <c r="L4270" s="444">
        <f t="shared" ca="1" si="164"/>
        <v>-7432842419133.9717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-7432842419133.9717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-30970176746.391548</v>
      </c>
      <c r="L4271" s="444">
        <f t="shared" ca="1" si="164"/>
        <v>-7463812595880.3633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-7463812595880.3633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-31099219149.501514</v>
      </c>
      <c r="L4272" s="444">
        <f t="shared" ca="1" si="164"/>
        <v>-7494911815029.8652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-7494911815029.8652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-31228799229.291103</v>
      </c>
      <c r="L4273" s="444">
        <f t="shared" ca="1" si="164"/>
        <v>-7526140614259.1563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-7526140614259.1563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-31358919226.079823</v>
      </c>
      <c r="L4274" s="444">
        <f t="shared" ca="1" si="164"/>
        <v>-7557499533485.2363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-7557499533485.2363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-31489581389.521816</v>
      </c>
      <c r="L4275" s="444">
        <f t="shared" ca="1" si="164"/>
        <v>-7588989114874.7578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-7588989114874.7578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-31620787978.644825</v>
      </c>
      <c r="L4276" s="444">
        <f t="shared" ca="1" si="164"/>
        <v>-7620609902853.4023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-7620609902853.4023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-31752541261.889175</v>
      </c>
      <c r="L4277" s="444">
        <f t="shared" ca="1" si="164"/>
        <v>-7652362444115.292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-7652362444115.292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-31884843517.147045</v>
      </c>
      <c r="L4278" s="444">
        <f t="shared" ca="1" si="164"/>
        <v>-7684247287632.4395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-7684247287632.4395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-32017697031.80183</v>
      </c>
      <c r="L4279" s="444">
        <f t="shared" ca="1" si="164"/>
        <v>-7716264984664.2412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-7716264984664.2412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-32151104102.76767</v>
      </c>
      <c r="L4280" s="444">
        <f t="shared" ca="1" si="164"/>
        <v>-7748416088767.0088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-7748416088767.0088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-32285067036.529202</v>
      </c>
      <c r="L4281" s="444">
        <f t="shared" ca="1" si="164"/>
        <v>-7780701155803.5381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-7780701155803.5381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-32419588149.181408</v>
      </c>
      <c r="L4282" s="444">
        <f t="shared" ca="1" si="164"/>
        <v>-7813120743952.7197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-7813120743952.7197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-32554669766.469666</v>
      </c>
      <c r="L4283" s="444">
        <f t="shared" ca="1" si="164"/>
        <v>-7845675413719.1895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-7845675413719.1895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-32690314223.829956</v>
      </c>
      <c r="L4284" s="444">
        <f t="shared" ca="1" si="164"/>
        <v>-7878365727943.0195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-7878365727943.0195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-32826523866.429249</v>
      </c>
      <c r="L4285" s="444">
        <f t="shared" ca="1" si="164"/>
        <v>-7911192251809.4492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-7911192251809.4492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-32963301049.206039</v>
      </c>
      <c r="L4286" s="444">
        <f t="shared" ca="1" si="164"/>
        <v>-7944155552858.6553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-7944155552858.6553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-33100648136.911068</v>
      </c>
      <c r="L4287" s="444">
        <f t="shared" ca="1" si="164"/>
        <v>-7977256200995.5664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-7977256200995.5664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-33238567504.148193</v>
      </c>
      <c r="L4288" s="444">
        <f t="shared" ca="1" si="164"/>
        <v>-8010494768499.7148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-8010494768499.7148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-33377061535.415478</v>
      </c>
      <c r="L4289" s="444">
        <f t="shared" ca="1" si="164"/>
        <v>-8043871830035.1299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-8043871830035.1299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-33516132625.14637</v>
      </c>
      <c r="L4290" s="444">
        <f t="shared" ca="1" si="164"/>
        <v>-8077387962660.2764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-8077387962660.2764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-33655783177.751152</v>
      </c>
      <c r="L4291" s="444">
        <f t="shared" ca="1" si="164"/>
        <v>-8111043745838.0273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-8111043745838.0273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-33796015607.658451</v>
      </c>
      <c r="L4292" s="444">
        <f t="shared" ca="1" si="164"/>
        <v>-8144839761445.6855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-8144839761445.6855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-33936832339.357025</v>
      </c>
      <c r="L4293" s="444">
        <f t="shared" ca="1" si="164"/>
        <v>-8178776593785.043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-8178776593785.043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-34078235807.437679</v>
      </c>
      <c r="L4294" s="444">
        <f t="shared" ca="1" si="164"/>
        <v>-8212854829592.4805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-8212854829592.4805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-34220228456.635338</v>
      </c>
      <c r="L4295" s="444">
        <f t="shared" ca="1" si="164"/>
        <v>-8247075058049.1162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-8247075058049.1162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-34362812741.871315</v>
      </c>
      <c r="L4296" s="444">
        <f t="shared" ca="1" si="164"/>
        <v>-8281437870790.9873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-8281437870790.9873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-34505991128.295776</v>
      </c>
      <c r="L4297" s="444">
        <f t="shared" ca="1" si="164"/>
        <v>-8315943861919.2832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-8315943861919.2832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-34649766091.330345</v>
      </c>
      <c r="L4298" s="444">
        <f t="shared" ca="1" si="164"/>
        <v>-8350593628010.6133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-8350593628010.6133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-34794140116.710892</v>
      </c>
      <c r="L4299" s="444">
        <f t="shared" ca="1" si="164"/>
        <v>-8385387768127.3242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-8385387768127.3242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-34939115700.530518</v>
      </c>
      <c r="L4300" s="444">
        <f t="shared" ca="1" si="164"/>
        <v>-8420326883827.8545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-8420326883827.8545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-35084695349.28273</v>
      </c>
      <c r="L4301" s="444">
        <f t="shared" ca="1" si="164"/>
        <v>-8455411579177.1377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-8455411579177.1377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-35230881579.904739</v>
      </c>
      <c r="L4302" s="444">
        <f t="shared" ca="1" si="164"/>
        <v>-8490642460757.042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-8490642460757.042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-35377676919.821014</v>
      </c>
      <c r="L4303" s="444">
        <f t="shared" ca="1" si="164"/>
        <v>-8526020137676.8633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-8526020137676.8633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-35525083906.986931</v>
      </c>
      <c r="L4304" s="444">
        <f t="shared" ca="1" si="164"/>
        <v>-8561545221583.8506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-8561545221583.8506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-35673105089.932709</v>
      </c>
      <c r="L4305" s="444">
        <f t="shared" ca="1" si="164"/>
        <v>-8597218326673.7832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-8597218326673.7832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-35821743027.807426</v>
      </c>
      <c r="L4306" s="444">
        <f t="shared" ca="1" si="164"/>
        <v>-8633040069701.5908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-8633040069701.5908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-35971000290.423294</v>
      </c>
      <c r="L4307" s="444">
        <f t="shared" ca="1" si="164"/>
        <v>-8669011069992.0137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-8669011069992.0137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-36120879458.300049</v>
      </c>
      <c r="L4308" s="444">
        <f t="shared" ca="1" si="164"/>
        <v>-8705131949450.3135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-8705131949450.3135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-36271383122.709641</v>
      </c>
      <c r="L4309" s="444">
        <f t="shared" ca="1" si="164"/>
        <v>-8741403332573.0234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-8741403332573.0234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-36422513885.720932</v>
      </c>
      <c r="L4310" s="444">
        <f t="shared" ca="1" si="164"/>
        <v>-8777825846458.7441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-8777825846458.7441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-36574274360.244766</v>
      </c>
      <c r="L4311" s="444">
        <f t="shared" ca="1" si="164"/>
        <v>-8814400120818.9883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-8814400120818.9883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-36726667170.079117</v>
      </c>
      <c r="L4312" s="444">
        <f t="shared" ca="1" si="164"/>
        <v>-8851126787989.0684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-8851126787989.0684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-36879694949.954453</v>
      </c>
      <c r="L4313" s="444">
        <f t="shared" ca="1" si="164"/>
        <v>-8888006482939.0234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-8888006482939.0234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-37033360345.579262</v>
      </c>
      <c r="L4314" s="444">
        <f t="shared" ca="1" si="164"/>
        <v>-8925039843284.6035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-8925039843284.6035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-37187666013.685844</v>
      </c>
      <c r="L4315" s="444">
        <f t="shared" ca="1" si="164"/>
        <v>-8962227509298.2891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-8962227509298.2891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-37342614622.076202</v>
      </c>
      <c r="L4316" s="444">
        <f t="shared" ca="1" si="164"/>
        <v>-8999570123920.3652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-8999570123920.3652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-37498208849.66819</v>
      </c>
      <c r="L4317" s="444">
        <f t="shared" ca="1" si="164"/>
        <v>-9037068332770.0332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-9037068332770.0332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-37654451386.541801</v>
      </c>
      <c r="L4318" s="444">
        <f t="shared" ca="1" si="164"/>
        <v>-9074722784156.5742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-9074722784156.5742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-37811344933.985725</v>
      </c>
      <c r="L4319" s="444">
        <f t="shared" ca="1" si="164"/>
        <v>-9112534129090.5605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-9112534129090.5605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-37968892204.543999</v>
      </c>
      <c r="L4320" s="444">
        <f t="shared" ca="1" si="164"/>
        <v>-9150503021295.1055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-9150503021295.1055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-38127095922.062943</v>
      </c>
      <c r="L4321" s="444">
        <f t="shared" ca="1" si="164"/>
        <v>-9188630117217.168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-9188630117217.168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-38285958821.738197</v>
      </c>
      <c r="L4322" s="444">
        <f t="shared" ca="1" si="164"/>
        <v>-9226916076038.9063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-9226916076038.9063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-38445483650.162109</v>
      </c>
      <c r="L4323" s="444">
        <f t="shared" ca="1" si="164"/>
        <v>-9265361559689.0684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-9265361559689.0684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-38605673165.371117</v>
      </c>
      <c r="L4324" s="444">
        <f t="shared" ca="1" si="164"/>
        <v>-9303967232854.4395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-9303967232854.4395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-38766530136.893494</v>
      </c>
      <c r="L4325" s="444">
        <f t="shared" ca="1" si="164"/>
        <v>-9342733762991.332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-9342733762991.332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-38928057345.797218</v>
      </c>
      <c r="L4326" s="444">
        <f t="shared" ca="1" si="164"/>
        <v>-9381661820337.1289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-9381661820337.1289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-39090257584.738037</v>
      </c>
      <c r="L4327" s="444">
        <f t="shared" ca="1" si="164"/>
        <v>-9420752077921.8672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-9420752077921.8672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-39253133658.007782</v>
      </c>
      <c r="L4328" s="444">
        <f t="shared" ca="1" si="164"/>
        <v>-9460005211579.875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-9460005211579.875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-39416688381.582809</v>
      </c>
      <c r="L4329" s="444">
        <f t="shared" ca="1" si="164"/>
        <v>-9499421899961.457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-9499421899961.457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-39580924583.172737</v>
      </c>
      <c r="L4330" s="444">
        <f t="shared" ca="1" si="164"/>
        <v>-9539002824544.6289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-9539002824544.6289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-39745845102.269287</v>
      </c>
      <c r="L4331" s="444">
        <f t="shared" ca="1" si="164"/>
        <v>-9578748669646.8984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-9578748669646.8984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-39911452790.195412</v>
      </c>
      <c r="L4332" s="444">
        <f t="shared" ca="1" si="164"/>
        <v>-9618660122437.0938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-9618660122437.0938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-40077750510.154556</v>
      </c>
      <c r="L4333" s="444">
        <f t="shared" ca="1" si="164"/>
        <v>-9658737872947.248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-9658737872947.248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-40244741137.280197</v>
      </c>
      <c r="L4334" s="444">
        <f t="shared" ca="1" si="164"/>
        <v>-9698982614084.5273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-9698982614084.5273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-40412427558.685532</v>
      </c>
      <c r="L4335" s="444">
        <f t="shared" ca="1" si="164"/>
        <v>-9739395041643.2129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-9739395041643.2129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-40580812673.51339</v>
      </c>
      <c r="L4336" s="444">
        <f t="shared" ca="1" si="164"/>
        <v>-9779975854316.7266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-9779975854316.7266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-40749899392.986359</v>
      </c>
      <c r="L4337" s="444">
        <f t="shared" ca="1" si="164"/>
        <v>-9820725753709.7129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-9820725753709.7129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-40919690640.457138</v>
      </c>
      <c r="L4338" s="444">
        <f t="shared" ca="1" si="164"/>
        <v>-9861645444350.1699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-9861645444350.1699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-41090189351.459038</v>
      </c>
      <c r="L4339" s="444">
        <f t="shared" ca="1" si="164"/>
        <v>-9902735633701.6289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-9902735633701.6289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-41261398473.75679</v>
      </c>
      <c r="L4340" s="444">
        <f t="shared" ca="1" si="164"/>
        <v>-9943997032175.3848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-9943997032175.3848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-41433320967.397438</v>
      </c>
      <c r="L4341" s="444">
        <f t="shared" ca="1" si="164"/>
        <v>-9985430353142.7813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-9985430353142.7813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-41605959804.761589</v>
      </c>
      <c r="L4342" s="444">
        <f t="shared" ca="1" si="164"/>
        <v>-10027036312947.543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-10027036312947.543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-41779317970.614761</v>
      </c>
      <c r="L4343" s="444">
        <f t="shared" ref="L4343:L4597" ca="1" si="169">I4343-J4343+K4343</f>
        <v>-10068815630918.158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-10068815630918.158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-41953398462.158989</v>
      </c>
      <c r="L4344" s="444">
        <f t="shared" ca="1" si="169"/>
        <v>-10110769029380.316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-10110769029380.316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-42128204289.084648</v>
      </c>
      <c r="L4345" s="444">
        <f t="shared" ca="1" si="169"/>
        <v>-10152897233669.4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-10152897233669.4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-42303738473.622498</v>
      </c>
      <c r="L4346" s="444">
        <f t="shared" ca="1" si="169"/>
        <v>-10195200972143.023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-10195200972143.023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-42480004050.595932</v>
      </c>
      <c r="L4347" s="444">
        <f t="shared" ca="1" si="169"/>
        <v>-10237680976193.619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-10237680976193.619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-42657004067.473412</v>
      </c>
      <c r="L4348" s="444">
        <f t="shared" ca="1" si="169"/>
        <v>-10280337980261.092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-10280337980261.092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-42834741584.421219</v>
      </c>
      <c r="L4349" s="444">
        <f t="shared" ca="1" si="169"/>
        <v>-10323172721845.514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-10323172721845.514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-43013219674.356308</v>
      </c>
      <c r="L4350" s="444">
        <f t="shared" ca="1" si="169"/>
        <v>-10366185941519.869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-10366185941519.869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-43192441422.999451</v>
      </c>
      <c r="L4351" s="444">
        <f t="shared" ca="1" si="169"/>
        <v>-10409378382942.869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-10409378382942.869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-43372409928.928619</v>
      </c>
      <c r="L4352" s="444">
        <f t="shared" ca="1" si="169"/>
        <v>-10452750792871.797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-10452750792871.797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-43553128303.632484</v>
      </c>
      <c r="L4353" s="444">
        <f t="shared" ca="1" si="169"/>
        <v>-10496303921175.43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-10496303921175.43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-43734599671.564293</v>
      </c>
      <c r="L4354" s="444">
        <f t="shared" ca="1" si="169"/>
        <v>-10540038520846.994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-10540038520846.994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-43916827170.195808</v>
      </c>
      <c r="L4355" s="444">
        <f t="shared" ca="1" si="169"/>
        <v>-10583955348017.189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-10583955348017.189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-44099813950.071625</v>
      </c>
      <c r="L4356" s="444">
        <f t="shared" ca="1" si="169"/>
        <v>-10628055161967.262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-10628055161967.262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-44283563174.863586</v>
      </c>
      <c r="L4357" s="444">
        <f t="shared" ca="1" si="169"/>
        <v>-10672338725142.125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-10672338725142.125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-44468078021.425522</v>
      </c>
      <c r="L4358" s="444">
        <f t="shared" ca="1" si="169"/>
        <v>-10716806803163.551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-10716806803163.551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-44653361679.848129</v>
      </c>
      <c r="L4359" s="444">
        <f t="shared" ca="1" si="169"/>
        <v>-10761460164843.398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-10761460164843.398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-44839417353.51416</v>
      </c>
      <c r="L4360" s="444">
        <f t="shared" ca="1" si="169"/>
        <v>-10806299582196.912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-10806299582196.912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-45026248259.153801</v>
      </c>
      <c r="L4361" s="444">
        <f t="shared" ca="1" si="169"/>
        <v>-10851325830456.066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-10851325830456.066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-45213857626.900276</v>
      </c>
      <c r="L4362" s="444">
        <f t="shared" ca="1" si="169"/>
        <v>-10896539688082.967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-10896539688082.967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-45402248700.345695</v>
      </c>
      <c r="L4363" s="444">
        <f t="shared" ca="1" si="169"/>
        <v>-10941941936783.313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-10941941936783.313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-45591424736.597137</v>
      </c>
      <c r="L4364" s="444">
        <f t="shared" ca="1" si="169"/>
        <v>-10987533361519.91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-10987533361519.91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-45781389006.332962</v>
      </c>
      <c r="L4365" s="444">
        <f t="shared" ca="1" si="169"/>
        <v>-11033314750526.242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-11033314750526.242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-45972144793.859344</v>
      </c>
      <c r="L4366" s="444">
        <f t="shared" ca="1" si="169"/>
        <v>-11079286895320.102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-11079286895320.102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-46163695397.167091</v>
      </c>
      <c r="L4367" s="444">
        <f t="shared" ca="1" si="169"/>
        <v>-11125450590717.27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-11125450590717.27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-46356044127.988625</v>
      </c>
      <c r="L4368" s="444">
        <f t="shared" ca="1" si="169"/>
        <v>-11171806634845.258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-11171806634845.258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-46549194311.85524</v>
      </c>
      <c r="L4369" s="444">
        <f t="shared" ca="1" si="169"/>
        <v>-11218355829157.113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-11218355829157.113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-46743149288.15464</v>
      </c>
      <c r="L4370" s="444">
        <f t="shared" ca="1" si="169"/>
        <v>-11265098978445.268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-11265098978445.268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-46937912410.188614</v>
      </c>
      <c r="L4371" s="444">
        <f t="shared" ca="1" si="169"/>
        <v>-11312036890855.457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-11312036890855.457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-47133487045.231071</v>
      </c>
      <c r="L4372" s="444">
        <f t="shared" ca="1" si="169"/>
        <v>-11359170377900.688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-11359170377900.688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-47329876574.586197</v>
      </c>
      <c r="L4373" s="444">
        <f t="shared" ca="1" si="169"/>
        <v>-11406500254475.273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-11406500254475.273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-47527084393.646973</v>
      </c>
      <c r="L4374" s="444">
        <f t="shared" ca="1" si="169"/>
        <v>-11454027338868.92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-11454027338868.92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-47725113911.953835</v>
      </c>
      <c r="L4375" s="444">
        <f t="shared" ca="1" si="169"/>
        <v>-11501752452780.873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-11501752452780.873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-47923968553.253639</v>
      </c>
      <c r="L4376" s="444">
        <f t="shared" ca="1" si="169"/>
        <v>-11549676421334.127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-11549676421334.127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-48123651755.558861</v>
      </c>
      <c r="L4377" s="444">
        <f t="shared" ca="1" si="169"/>
        <v>-11597800073089.686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-11597800073089.686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-48324166971.207024</v>
      </c>
      <c r="L4378" s="444">
        <f t="shared" ca="1" si="169"/>
        <v>-11646124240060.893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-11646124240060.893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-48525517666.920387</v>
      </c>
      <c r="L4379" s="444">
        <f t="shared" ca="1" si="169"/>
        <v>-11694649757727.813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-11694649757727.813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-48727707323.865883</v>
      </c>
      <c r="L4380" s="444">
        <f t="shared" ca="1" si="169"/>
        <v>-11743377465051.678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-11743377465051.678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-48930739437.715324</v>
      </c>
      <c r="L4381" s="444">
        <f t="shared" ca="1" si="169"/>
        <v>-11792308204489.393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-11792308204489.393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-49134617518.705803</v>
      </c>
      <c r="L4382" s="444">
        <f t="shared" ca="1" si="169"/>
        <v>-11841442822008.098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-11841442822008.098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-49339345091.700409</v>
      </c>
      <c r="L4383" s="444">
        <f t="shared" ca="1" si="169"/>
        <v>-11890782167099.799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-11890782167099.799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-49544925696.249161</v>
      </c>
      <c r="L4384" s="444">
        <f t="shared" ca="1" si="169"/>
        <v>-11940327092796.049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-11940327092796.049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-49751362886.6502</v>
      </c>
      <c r="L4385" s="444">
        <f t="shared" ca="1" si="169"/>
        <v>-11990078455682.699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-11990078455682.699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-49958660232.011246</v>
      </c>
      <c r="L4386" s="444">
        <f t="shared" ca="1" si="169"/>
        <v>-12040037115914.711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-12040037115914.711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-50166821316.311295</v>
      </c>
      <c r="L4387" s="444">
        <f t="shared" ca="1" si="169"/>
        <v>-12090203937231.021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-12090203937231.021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-50375849738.462585</v>
      </c>
      <c r="L4388" s="444">
        <f t="shared" ca="1" si="169"/>
        <v>-12140579786969.484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-12140579786969.484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-50585749112.372849</v>
      </c>
      <c r="L4389" s="444">
        <f t="shared" ca="1" si="169"/>
        <v>-12191165536081.857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-12191165536081.857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-50796523067.007736</v>
      </c>
      <c r="L4390" s="444">
        <f t="shared" ca="1" si="169"/>
        <v>-12241962059148.865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-12241962059148.865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-51008175246.453606</v>
      </c>
      <c r="L4391" s="444">
        <f t="shared" ca="1" si="169"/>
        <v>-12292970234395.318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-12292970234395.318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-51220709309.980492</v>
      </c>
      <c r="L4392" s="444">
        <f t="shared" ca="1" si="169"/>
        <v>-12344190943705.299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-12344190943705.299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-51434128932.105408</v>
      </c>
      <c r="L4393" s="444">
        <f t="shared" ca="1" si="169"/>
        <v>-12395625072637.404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-12395625072637.404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-51648437802.655853</v>
      </c>
      <c r="L4394" s="444">
        <f t="shared" ca="1" si="169"/>
        <v>-12447273510440.061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-12447273510440.061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-51863639626.833588</v>
      </c>
      <c r="L4395" s="444">
        <f t="shared" ca="1" si="169"/>
        <v>-12499137150066.895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-12499137150066.895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-52079738125.278725</v>
      </c>
      <c r="L4396" s="444">
        <f t="shared" ca="1" si="169"/>
        <v>-12551216888192.174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-12551216888192.174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-52296737034.134056</v>
      </c>
      <c r="L4397" s="444">
        <f t="shared" ca="1" si="169"/>
        <v>-12603513625226.309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-12603513625226.309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-52514640105.109619</v>
      </c>
      <c r="L4398" s="444">
        <f t="shared" ca="1" si="169"/>
        <v>-12656028265331.418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-12656028265331.418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-52733451105.547577</v>
      </c>
      <c r="L4399" s="444">
        <f t="shared" ca="1" si="169"/>
        <v>-12708761716436.965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-12708761716436.965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-52953173818.48735</v>
      </c>
      <c r="L4400" s="444">
        <f t="shared" ca="1" si="169"/>
        <v>-12761714890255.453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-12761714890255.453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-53173812042.731056</v>
      </c>
      <c r="L4401" s="444">
        <f t="shared" ca="1" si="169"/>
        <v>-12814888702298.184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-12814888702298.184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-53395369592.909096</v>
      </c>
      <c r="L4402" s="444">
        <f t="shared" ca="1" si="169"/>
        <v>-12868284071891.092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-12868284071891.092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-53617850299.546219</v>
      </c>
      <c r="L4403" s="444">
        <f t="shared" ca="1" si="169"/>
        <v>-12921901922190.639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-12921901922190.639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-53841258009.127663</v>
      </c>
      <c r="L4404" s="444">
        <f t="shared" ca="1" si="169"/>
        <v>-12975743180199.766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-12975743180199.766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-54065596584.165688</v>
      </c>
      <c r="L4405" s="444">
        <f t="shared" ca="1" si="169"/>
        <v>-13029808776783.932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-13029808776783.932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-54290869903.26638</v>
      </c>
      <c r="L4406" s="444">
        <f t="shared" ca="1" si="169"/>
        <v>-13084099646687.197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-13084099646687.197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-54517081861.196655</v>
      </c>
      <c r="L4407" s="444">
        <f t="shared" ca="1" si="169"/>
        <v>-13138616728548.395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-13138616728548.395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-54744236368.951645</v>
      </c>
      <c r="L4408" s="444">
        <f t="shared" ca="1" si="169"/>
        <v>-13193360964917.346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-13193360964917.346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-54972337353.822273</v>
      </c>
      <c r="L4409" s="444">
        <f t="shared" ca="1" si="169"/>
        <v>-13248333302271.168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-13248333302271.168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-55201388759.463196</v>
      </c>
      <c r="L4410" s="444">
        <f t="shared" ca="1" si="169"/>
        <v>-13303534691030.631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-13303534691030.631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-55431394545.96096</v>
      </c>
      <c r="L4411" s="444">
        <f t="shared" ca="1" si="169"/>
        <v>-13358966085576.592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-13358966085576.592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-55662358689.902466</v>
      </c>
      <c r="L4412" s="444">
        <f t="shared" ca="1" si="169"/>
        <v>-13414628444266.494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-13414628444266.494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-55894285184.443726</v>
      </c>
      <c r="L4413" s="444">
        <f t="shared" ca="1" si="169"/>
        <v>-13470522729450.938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-13470522729450.938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-56127178039.378906</v>
      </c>
      <c r="L4414" s="444">
        <f t="shared" ca="1" si="169"/>
        <v>-13526649907490.316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-13526649907490.316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-56361041281.209648</v>
      </c>
      <c r="L4415" s="444">
        <f t="shared" ca="1" si="169"/>
        <v>-13583010948771.525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-13583010948771.525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-56595878953.214691</v>
      </c>
      <c r="L4416" s="444">
        <f t="shared" ca="1" si="169"/>
        <v>-13639606827724.74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-13639606827724.74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-56831695115.519753</v>
      </c>
      <c r="L4417" s="444">
        <f t="shared" ca="1" si="169"/>
        <v>-13696438522840.26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-13696438522840.26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-57068493845.167747</v>
      </c>
      <c r="L4418" s="444">
        <f t="shared" ca="1" si="169"/>
        <v>-13753507016685.428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-13753507016685.428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-57306279236.189278</v>
      </c>
      <c r="L4419" s="444">
        <f t="shared" ca="1" si="169"/>
        <v>-13810813295921.617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-13810813295921.617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-57545055399.673393</v>
      </c>
      <c r="L4420" s="444">
        <f t="shared" ca="1" si="169"/>
        <v>-13868358351321.291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-13868358351321.291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-57784826463.838715</v>
      </c>
      <c r="L4421" s="444">
        <f t="shared" ca="1" si="169"/>
        <v>-13926143177785.129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-13926143177785.129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-58025596574.104713</v>
      </c>
      <c r="L4422" s="444">
        <f t="shared" ca="1" si="169"/>
        <v>-13984168774359.234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-13984168774359.234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-58267369893.163475</v>
      </c>
      <c r="L4423" s="444">
        <f t="shared" ca="1" si="169"/>
        <v>-14042436144252.398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-14042436144252.398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-58510150601.051659</v>
      </c>
      <c r="L4424" s="444">
        <f t="shared" ca="1" si="169"/>
        <v>-14100946294853.449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-14100946294853.449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-58753942895.22271</v>
      </c>
      <c r="L4425" s="444">
        <f t="shared" ca="1" si="169"/>
        <v>-14159700237748.672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-14159700237748.672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-58998750990.619469</v>
      </c>
      <c r="L4426" s="444">
        <f t="shared" ca="1" si="169"/>
        <v>-14218698988739.291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-14218698988739.291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-59244579119.747047</v>
      </c>
      <c r="L4427" s="444">
        <f t="shared" ca="1" si="169"/>
        <v>-14277943567859.037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-14277943567859.037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-59491431532.745987</v>
      </c>
      <c r="L4428" s="444">
        <f t="shared" ca="1" si="169"/>
        <v>-14337434999391.783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-14337434999391.783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-59739312497.465759</v>
      </c>
      <c r="L4429" s="444">
        <f t="shared" ca="1" si="169"/>
        <v>-14397174311889.248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-14397174311889.248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-59988226299.538536</v>
      </c>
      <c r="L4430" s="444">
        <f t="shared" ca="1" si="169"/>
        <v>-14457162538188.787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-14457162538188.787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-60238177242.45327</v>
      </c>
      <c r="L4431" s="444">
        <f t="shared" ca="1" si="169"/>
        <v>-14517400715431.24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-14517400715431.24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-60489169647.630165</v>
      </c>
      <c r="L4432" s="444">
        <f t="shared" ca="1" si="169"/>
        <v>-14577889885078.871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-14577889885078.871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-60741207854.4953</v>
      </c>
      <c r="L4433" s="444">
        <f t="shared" ca="1" si="169"/>
        <v>-14638631092933.367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-14638631092933.367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-60994296220.555702</v>
      </c>
      <c r="L4434" s="444">
        <f t="shared" ca="1" si="169"/>
        <v>-14699625389153.924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-14699625389153.924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-61248439121.474678</v>
      </c>
      <c r="L4435" s="444">
        <f t="shared" ca="1" si="169"/>
        <v>-14760873828275.398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-14760873828275.398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-61503640951.147484</v>
      </c>
      <c r="L4436" s="444">
        <f t="shared" ca="1" si="169"/>
        <v>-14822377469226.547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-14822377469226.547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-61759906121.777275</v>
      </c>
      <c r="L4437" s="444">
        <f t="shared" ca="1" si="169"/>
        <v>-14884137375348.324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-14884137375348.324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-62017239063.95134</v>
      </c>
      <c r="L4438" s="444">
        <f t="shared" ca="1" si="169"/>
        <v>-14946154614412.275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-14946154614412.275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-62275644226.717812</v>
      </c>
      <c r="L4439" s="444">
        <f t="shared" ca="1" si="169"/>
        <v>-15008430258638.994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-15008430258638.994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-62535126077.662476</v>
      </c>
      <c r="L4440" s="444">
        <f t="shared" ca="1" si="169"/>
        <v>-15070965384716.656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-15070965384716.656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-62795689102.986076</v>
      </c>
      <c r="L4441" s="444">
        <f t="shared" ca="1" si="169"/>
        <v>-15133761073819.643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-15133761073819.643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-63057337807.581841</v>
      </c>
      <c r="L4442" s="444">
        <f t="shared" ca="1" si="169"/>
        <v>-15196818411627.225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-15196818411627.225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-63320076715.113434</v>
      </c>
      <c r="L4443" s="444">
        <f t="shared" ca="1" si="169"/>
        <v>-15260138488342.338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-15260138488342.338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-63583910368.093079</v>
      </c>
      <c r="L4444" s="444">
        <f t="shared" ca="1" si="169"/>
        <v>-15323722398710.432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-15323722398710.432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-63848843327.960129</v>
      </c>
      <c r="L4445" s="444">
        <f t="shared" ca="1" si="169"/>
        <v>-15387571242038.393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-15387571242038.393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-64114880175.159966</v>
      </c>
      <c r="L4446" s="444">
        <f t="shared" ca="1" si="169"/>
        <v>-15451686122213.553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-15451686122213.553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-64382025509.223137</v>
      </c>
      <c r="L4447" s="444">
        <f t="shared" ca="1" si="169"/>
        <v>-15516068147722.775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-15516068147722.775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-64650283948.844894</v>
      </c>
      <c r="L4448" s="444">
        <f t="shared" ca="1" si="169"/>
        <v>-15580718431671.621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-15580718431671.621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-64919660131.965088</v>
      </c>
      <c r="L4449" s="444">
        <f t="shared" ca="1" si="169"/>
        <v>-15645638091803.586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-15645638091803.586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-65190158715.848282</v>
      </c>
      <c r="L4450" s="444">
        <f t="shared" ca="1" si="169"/>
        <v>-15710828250519.434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-15710828250519.434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-65461784377.164307</v>
      </c>
      <c r="L4451" s="444">
        <f t="shared" ca="1" si="169"/>
        <v>-15776290034896.598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-15776290034896.598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-65734541812.069153</v>
      </c>
      <c r="L4452" s="444">
        <f t="shared" ca="1" si="169"/>
        <v>-15842024576708.666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-15842024576708.666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-66008435736.286118</v>
      </c>
      <c r="L4453" s="444">
        <f t="shared" ca="1" si="169"/>
        <v>-15908033012444.951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-15908033012444.951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-66283470885.187294</v>
      </c>
      <c r="L4454" s="444">
        <f t="shared" ca="1" si="169"/>
        <v>-15974316483330.139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-15974316483330.139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-66559652013.87558</v>
      </c>
      <c r="L4455" s="444">
        <f t="shared" ca="1" si="169"/>
        <v>-16040876135344.014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-16040876135344.014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-66836983897.266716</v>
      </c>
      <c r="L4456" s="444">
        <f t="shared" ca="1" si="169"/>
        <v>-16107713119241.281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-16107713119241.281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-67115471330.172005</v>
      </c>
      <c r="L4457" s="444">
        <f t="shared" ca="1" si="169"/>
        <v>-16174828590571.453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-16174828590571.453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-67395119127.38105</v>
      </c>
      <c r="L4458" s="444">
        <f t="shared" ca="1" si="169"/>
        <v>-16242223709698.834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-16242223709698.834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-67675932123.745132</v>
      </c>
      <c r="L4459" s="444">
        <f t="shared" ca="1" si="169"/>
        <v>-16309899641822.58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-16309899641822.58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-67957915174.26075</v>
      </c>
      <c r="L4460" s="444">
        <f t="shared" ca="1" si="169"/>
        <v>-16377857556996.842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-16377857556996.842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-68241073154.153503</v>
      </c>
      <c r="L4461" s="444">
        <f t="shared" ca="1" si="169"/>
        <v>-16446098630150.996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-16446098630150.996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-68525410958.962486</v>
      </c>
      <c r="L4462" s="444">
        <f t="shared" ca="1" si="169"/>
        <v>-16514624041109.959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-16514624041109.959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-68810933504.624832</v>
      </c>
      <c r="L4463" s="444">
        <f t="shared" ca="1" si="169"/>
        <v>-16583434974614.584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-16583434974614.584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-69097645727.56076</v>
      </c>
      <c r="L4464" s="444">
        <f t="shared" ca="1" si="169"/>
        <v>-16652532620342.145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-16652532620342.145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-69385552584.758942</v>
      </c>
      <c r="L4465" s="444">
        <f t="shared" ca="1" si="169"/>
        <v>-16721918172926.904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-16721918172926.904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-69674659053.862106</v>
      </c>
      <c r="L4466" s="444">
        <f t="shared" ca="1" si="169"/>
        <v>-16791592831980.766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-16791592831980.766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-69964970133.253204</v>
      </c>
      <c r="L4467" s="444">
        <f t="shared" ca="1" si="169"/>
        <v>-16861557802114.02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-16861557802114.02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-70256490842.141754</v>
      </c>
      <c r="L4468" s="444">
        <f t="shared" ca="1" si="169"/>
        <v>-16931814292956.162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-16931814292956.162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-70549226220.650681</v>
      </c>
      <c r="L4469" s="444">
        <f t="shared" ca="1" si="169"/>
        <v>-17002363519176.813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-17002363519176.813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-70843181329.903381</v>
      </c>
      <c r="L4470" s="444">
        <f t="shared" ca="1" si="169"/>
        <v>-17073206700506.717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-17073206700506.717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-71138361252.111313</v>
      </c>
      <c r="L4471" s="444">
        <f t="shared" ca="1" si="169"/>
        <v>-17144345061758.828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-17144345061758.828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-71434771090.661789</v>
      </c>
      <c r="L4472" s="444">
        <f t="shared" ca="1" si="169"/>
        <v>-17215779832849.49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-17215779832849.49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-71732415970.206207</v>
      </c>
      <c r="L4473" s="444">
        <f t="shared" ca="1" si="169"/>
        <v>-17287512248819.697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-17287512248819.697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-72031301036.748734</v>
      </c>
      <c r="L4474" s="444">
        <f t="shared" ca="1" si="169"/>
        <v>-17359543549856.445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-17359543549856.445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-72331431457.735199</v>
      </c>
      <c r="L4475" s="444">
        <f t="shared" ca="1" si="169"/>
        <v>-17431874981314.18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-17431874981314.18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-72632812422.14241</v>
      </c>
      <c r="L4476" s="444">
        <f t="shared" ca="1" si="169"/>
        <v>-17504507793736.322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-17504507793736.322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-72935449140.567993</v>
      </c>
      <c r="L4477" s="444">
        <f t="shared" ca="1" si="169"/>
        <v>-17577443242876.891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-17577443242876.891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-73239346845.320374</v>
      </c>
      <c r="L4478" s="444">
        <f t="shared" ca="1" si="169"/>
        <v>-17650682589722.211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-17650682589722.211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-73544510790.509216</v>
      </c>
      <c r="L4479" s="444">
        <f t="shared" ca="1" si="169"/>
        <v>-17724227100512.719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-17724227100512.719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-73850946252.136322</v>
      </c>
      <c r="L4480" s="444">
        <f t="shared" ca="1" si="169"/>
        <v>-17798078046764.855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-17798078046764.855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-74158658528.18689</v>
      </c>
      <c r="L4481" s="444">
        <f t="shared" ca="1" si="169"/>
        <v>-17872236705293.043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-17872236705293.043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-74467652938.721008</v>
      </c>
      <c r="L4482" s="444">
        <f t="shared" ca="1" si="169"/>
        <v>-17946704358231.766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-17946704358231.766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-74777934825.965683</v>
      </c>
      <c r="L4483" s="444">
        <f t="shared" ca="1" si="169"/>
        <v>-18021482293057.73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-18021482293057.73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-75089509554.407211</v>
      </c>
      <c r="L4484" s="444">
        <f t="shared" ca="1" si="169"/>
        <v>-18096571802612.137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-18096571802612.137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-75402382510.883896</v>
      </c>
      <c r="L4485" s="444">
        <f t="shared" ca="1" si="169"/>
        <v>-18171974185123.02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-18171974185123.02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-75716559104.679245</v>
      </c>
      <c r="L4486" s="444">
        <f t="shared" ca="1" si="169"/>
        <v>-18247690744227.699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-18247690744227.699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-76032044767.615417</v>
      </c>
      <c r="L4487" s="444">
        <f t="shared" ca="1" si="169"/>
        <v>-18323722788995.316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-18323722788995.316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-76348844954.147156</v>
      </c>
      <c r="L4488" s="444">
        <f t="shared" ca="1" si="169"/>
        <v>-18400071633949.465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-18400071633949.465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-76666965141.4561</v>
      </c>
      <c r="L4489" s="444">
        <f t="shared" ca="1" si="169"/>
        <v>-18476738599090.922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-18476738599090.922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-76986410829.545502</v>
      </c>
      <c r="L4490" s="444">
        <f t="shared" ca="1" si="169"/>
        <v>-18553725009920.469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-18553725009920.469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-77307187541.335281</v>
      </c>
      <c r="L4491" s="444">
        <f t="shared" ca="1" si="169"/>
        <v>-18631032197461.805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-18631032197461.805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-77629300822.757523</v>
      </c>
      <c r="L4492" s="444">
        <f t="shared" ca="1" si="169"/>
        <v>-18708661498284.563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-18708661498284.563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-77952756242.852341</v>
      </c>
      <c r="L4493" s="444">
        <f t="shared" ca="1" si="169"/>
        <v>-18786614254527.414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-18786614254527.414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-78277559393.864227</v>
      </c>
      <c r="L4494" s="444">
        <f t="shared" ca="1" si="169"/>
        <v>-18864891813921.277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-18864891813921.277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-78603715891.338654</v>
      </c>
      <c r="L4495" s="444">
        <f t="shared" ca="1" si="169"/>
        <v>-18943495529812.617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-18943495529812.617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-78931231374.219238</v>
      </c>
      <c r="L4496" s="444">
        <f t="shared" ca="1" si="169"/>
        <v>-19022426761186.836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-19022426761186.836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-79260111504.945145</v>
      </c>
      <c r="L4497" s="444">
        <f t="shared" ca="1" si="169"/>
        <v>-19101686872691.781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-19101686872691.781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-79590361969.549088</v>
      </c>
      <c r="L4498" s="444">
        <f t="shared" ca="1" si="169"/>
        <v>-19181277234661.332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-19181277234661.332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-79921988477.755554</v>
      </c>
      <c r="L4499" s="444">
        <f t="shared" ca="1" si="169"/>
        <v>-19261199223139.086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-19261199223139.086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-80254996763.079529</v>
      </c>
      <c r="L4500" s="444">
        <f t="shared" ca="1" si="169"/>
        <v>-19341454219902.164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-19341454219902.164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-80589392582.92569</v>
      </c>
      <c r="L4501" s="444">
        <f t="shared" ca="1" si="169"/>
        <v>-19422043612485.09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-19422043612485.09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-80925181718.687866</v>
      </c>
      <c r="L4502" s="444">
        <f t="shared" ca="1" si="169"/>
        <v>-19502968794203.777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-19502968794203.777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-81262369975.849075</v>
      </c>
      <c r="L4503" s="444">
        <f t="shared" ca="1" si="169"/>
        <v>-19584231164179.625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-19584231164179.625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-81600963184.081772</v>
      </c>
      <c r="L4504" s="444">
        <f t="shared" ca="1" si="169"/>
        <v>-19665832127363.707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-19665832127363.707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-81940967197.348785</v>
      </c>
      <c r="L4505" s="444">
        <f t="shared" ca="1" si="169"/>
        <v>-19747773094561.055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-19747773094561.055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-82282387894.004395</v>
      </c>
      <c r="L4506" s="444">
        <f t="shared" ca="1" si="169"/>
        <v>-19830055482455.059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-19830055482455.059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-82625231176.896072</v>
      </c>
      <c r="L4507" s="444">
        <f t="shared" ca="1" si="169"/>
        <v>-19912680713631.953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-19912680713631.953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-82969502973.466476</v>
      </c>
      <c r="L4508" s="444">
        <f t="shared" ca="1" si="169"/>
        <v>-19995650216605.418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-19995650216605.418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-83315209235.855911</v>
      </c>
      <c r="L4509" s="444">
        <f t="shared" ca="1" si="169"/>
        <v>-20078965425841.273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-20078965425841.273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-83662355941.00531</v>
      </c>
      <c r="L4510" s="444">
        <f t="shared" ca="1" si="169"/>
        <v>-20162627781782.277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-20162627781782.277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-84010949090.759491</v>
      </c>
      <c r="L4511" s="444">
        <f t="shared" ca="1" si="169"/>
        <v>-20246638730873.035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-20246638730873.035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-84360994711.970978</v>
      </c>
      <c r="L4512" s="444">
        <f t="shared" ca="1" si="169"/>
        <v>-20330999725585.008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-20330999725585.008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-84712498856.604202</v>
      </c>
      <c r="L4513" s="444">
        <f t="shared" ca="1" si="169"/>
        <v>-20415712224441.613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-20415712224441.613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-85065467601.840057</v>
      </c>
      <c r="L4514" s="444">
        <f t="shared" ca="1" si="169"/>
        <v>-20500777692043.453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-20500777692043.453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-85419907050.181061</v>
      </c>
      <c r="L4515" s="444">
        <f t="shared" ca="1" si="169"/>
        <v>-20586197599093.633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-20586197599093.633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-85775823329.556808</v>
      </c>
      <c r="L4516" s="444">
        <f t="shared" ca="1" si="169"/>
        <v>-20671973422423.191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-20671973422423.191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-86133222593.429962</v>
      </c>
      <c r="L4517" s="444">
        <f t="shared" ca="1" si="169"/>
        <v>-20758106645016.621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-20758106645016.621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-86492111020.902588</v>
      </c>
      <c r="L4518" s="444">
        <f t="shared" ca="1" si="169"/>
        <v>-20844598756037.523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-20844598756037.523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-86852494816.823013</v>
      </c>
      <c r="L4519" s="444">
        <f t="shared" ca="1" si="169"/>
        <v>-20931451250854.348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-20931451250854.348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-87214380211.893112</v>
      </c>
      <c r="L4520" s="444">
        <f t="shared" ca="1" si="169"/>
        <v>-21018665631066.242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-21018665631066.242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-87577773462.776001</v>
      </c>
      <c r="L4521" s="444">
        <f t="shared" ca="1" si="169"/>
        <v>-21106243404529.02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-21106243404529.02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-87942680852.204254</v>
      </c>
      <c r="L4522" s="444">
        <f t="shared" ca="1" si="169"/>
        <v>-21194186085381.223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-21194186085381.223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-88309108689.088425</v>
      </c>
      <c r="L4523" s="444">
        <f t="shared" ca="1" si="169"/>
        <v>-21282495194070.313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-21282495194070.313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-88677063308.626297</v>
      </c>
      <c r="L4524" s="444">
        <f t="shared" ca="1" si="169"/>
        <v>-21371172257378.938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-21371172257378.938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-89046551072.412231</v>
      </c>
      <c r="L4525" s="444">
        <f t="shared" ca="1" si="169"/>
        <v>-21460218808451.352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-21460218808451.352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-89417578368.547302</v>
      </c>
      <c r="L4526" s="444">
        <f t="shared" ca="1" si="169"/>
        <v>-21549636386819.898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-21549636386819.898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-89790151611.749573</v>
      </c>
      <c r="L4527" s="444">
        <f t="shared" ca="1" si="169"/>
        <v>-21639426538431.648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-21639426538431.648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-90164277243.465195</v>
      </c>
      <c r="L4528" s="444">
        <f t="shared" ca="1" si="169"/>
        <v>-21729590815675.113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-21729590815675.113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-90539961731.979645</v>
      </c>
      <c r="L4529" s="444">
        <f t="shared" ca="1" si="169"/>
        <v>-21820130777407.094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-21820130777407.094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-90917211572.529556</v>
      </c>
      <c r="L4530" s="444">
        <f t="shared" ca="1" si="169"/>
        <v>-21911047988979.625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-21911047988979.625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-91296033287.4151</v>
      </c>
      <c r="L4531" s="444">
        <f t="shared" ca="1" si="169"/>
        <v>-22002344022267.039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-22002344022267.039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-91676433426.112656</v>
      </c>
      <c r="L4532" s="444">
        <f t="shared" ca="1" si="169"/>
        <v>-22094020455693.152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-22094020455693.152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-92058418565.388138</v>
      </c>
      <c r="L4533" s="444">
        <f t="shared" ca="1" si="169"/>
        <v>-22186078874258.539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-22186078874258.539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-92441995309.410583</v>
      </c>
      <c r="L4534" s="444">
        <f t="shared" ca="1" si="169"/>
        <v>-22278520869567.949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-22278520869567.949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-92827170289.866455</v>
      </c>
      <c r="L4535" s="444">
        <f t="shared" ca="1" si="169"/>
        <v>-22371348039857.816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-22371348039857.816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-93213950166.074234</v>
      </c>
      <c r="L4536" s="444">
        <f t="shared" ca="1" si="169"/>
        <v>-22464561990023.891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-22464561990023.891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-93602341625.099548</v>
      </c>
      <c r="L4537" s="444">
        <f t="shared" ca="1" si="169"/>
        <v>-22558164331648.988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-22558164331648.988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-93992351381.870789</v>
      </c>
      <c r="L4538" s="444">
        <f t="shared" ca="1" si="169"/>
        <v>-22652156683030.859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-22652156683030.859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-94383986179.295242</v>
      </c>
      <c r="L4539" s="444">
        <f t="shared" ca="1" si="169"/>
        <v>-22746540669210.156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-22746540669210.156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-94777252788.375656</v>
      </c>
      <c r="L4540" s="444">
        <f t="shared" ca="1" si="169"/>
        <v>-22841317921998.531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-22841317921998.531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-95172158008.327209</v>
      </c>
      <c r="L4541" s="444">
        <f t="shared" ca="1" si="169"/>
        <v>-22936490080006.859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-22936490080006.859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-95568708666.695251</v>
      </c>
      <c r="L4542" s="444">
        <f t="shared" ca="1" si="169"/>
        <v>-23032058788673.555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-23032058788673.555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-95966911619.473145</v>
      </c>
      <c r="L4543" s="444">
        <f t="shared" ca="1" si="169"/>
        <v>-23128025700293.027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-23128025700293.027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-96366773751.220947</v>
      </c>
      <c r="L4544" s="444">
        <f t="shared" ca="1" si="169"/>
        <v>-23224392474044.25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-23224392474044.25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-96768301975.184372</v>
      </c>
      <c r="L4545" s="444">
        <f t="shared" ca="1" si="169"/>
        <v>-23321160776019.434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-23321160776019.434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-97171503233.414307</v>
      </c>
      <c r="L4546" s="444">
        <f t="shared" ca="1" si="169"/>
        <v>-23418332279252.848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-23418332279252.848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-97576384496.886871</v>
      </c>
      <c r="L4547" s="444">
        <f t="shared" ca="1" si="169"/>
        <v>-23515908663749.734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-23515908663749.734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-97982952765.623886</v>
      </c>
      <c r="L4548" s="444">
        <f t="shared" ca="1" si="169"/>
        <v>-23613891616515.359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-23613891616515.359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-98391215068.813995</v>
      </c>
      <c r="L4549" s="444">
        <f t="shared" ca="1" si="169"/>
        <v>-23712282831584.172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-23712282831584.172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-98801178464.934052</v>
      </c>
      <c r="L4550" s="444">
        <f t="shared" ca="1" si="169"/>
        <v>-23811084010049.105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-23811084010049.105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-99212850041.871277</v>
      </c>
      <c r="L4551" s="444">
        <f t="shared" ca="1" si="169"/>
        <v>-23910296860090.977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-23910296860090.977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-99626236917.045731</v>
      </c>
      <c r="L4552" s="444">
        <f t="shared" ca="1" si="169"/>
        <v>-24009923097008.023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-24009923097008.023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-100041346237.53343</v>
      </c>
      <c r="L4553" s="444">
        <f t="shared" ca="1" si="169"/>
        <v>-24109964443245.559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-24109964443245.559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-100458185180.18982</v>
      </c>
      <c r="L4554" s="444">
        <f t="shared" ca="1" si="169"/>
        <v>-24210422628425.75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-24210422628425.75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-100876760951.77396</v>
      </c>
      <c r="L4555" s="444">
        <f t="shared" ca="1" si="169"/>
        <v>-24311299389377.523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-24311299389377.523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-101297080789.07301</v>
      </c>
      <c r="L4556" s="444">
        <f t="shared" ca="1" si="169"/>
        <v>-24412596470166.598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-24412596470166.598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-101719151959.0275</v>
      </c>
      <c r="L4557" s="444">
        <f t="shared" ca="1" si="169"/>
        <v>-24514315622125.625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-24514315622125.625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-102142981758.85677</v>
      </c>
      <c r="L4558" s="444">
        <f t="shared" ca="1" si="169"/>
        <v>-24616458603884.48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-24616458603884.48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-102568577516.18533</v>
      </c>
      <c r="L4559" s="444">
        <f t="shared" ca="1" si="169"/>
        <v>-24719027181400.664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-24719027181400.664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-102995946589.16943</v>
      </c>
      <c r="L4560" s="444">
        <f t="shared" ca="1" si="169"/>
        <v>-24822023127989.832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-24822023127989.832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-103425096366.6243</v>
      </c>
      <c r="L4561" s="444">
        <f t="shared" ca="1" si="169"/>
        <v>-24925448224356.457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-24925448224356.457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-103856034268.1519</v>
      </c>
      <c r="L4562" s="444">
        <f t="shared" ca="1" si="169"/>
        <v>-25029304258624.609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-25029304258624.609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-104288767744.26921</v>
      </c>
      <c r="L4563" s="444">
        <f t="shared" ca="1" si="169"/>
        <v>-25133593026368.879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-25133593026368.879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-104723304276.53699</v>
      </c>
      <c r="L4564" s="444">
        <f t="shared" ca="1" si="169"/>
        <v>-25238316330645.414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-25238316330645.414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-105159651377.68922</v>
      </c>
      <c r="L4565" s="444">
        <f t="shared" ca="1" si="169"/>
        <v>-25343475982023.102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-25343475982023.102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-105597816591.76292</v>
      </c>
      <c r="L4566" s="444">
        <f t="shared" ca="1" si="169"/>
        <v>-25449073798614.863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-25449073798614.863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-106037807494.22859</v>
      </c>
      <c r="L4567" s="444">
        <f t="shared" ca="1" si="169"/>
        <v>-25555111606109.094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-25555111606109.094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-106479631692.12122</v>
      </c>
      <c r="L4568" s="444">
        <f t="shared" ca="1" si="169"/>
        <v>-25661591237801.215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-25661591237801.215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-106923296824.17172</v>
      </c>
      <c r="L4569" s="444">
        <f t="shared" ca="1" si="169"/>
        <v>-25768514534625.387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-25768514534625.387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-107368810560.93912</v>
      </c>
      <c r="L4570" s="444">
        <f t="shared" ca="1" si="169"/>
        <v>-25875883345186.324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-25875883345186.324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-107816180604.94302</v>
      </c>
      <c r="L4571" s="444">
        <f t="shared" ca="1" si="169"/>
        <v>-25983699525791.266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-25983699525791.266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-108265414690.79694</v>
      </c>
      <c r="L4572" s="444">
        <f t="shared" ca="1" si="169"/>
        <v>-26091964940482.063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-26091964940482.063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-108716520585.34192</v>
      </c>
      <c r="L4573" s="444">
        <f t="shared" ca="1" si="169"/>
        <v>-26200681461067.406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-26200681461067.406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-109169506087.78085</v>
      </c>
      <c r="L4574" s="444">
        <f t="shared" ca="1" si="169"/>
        <v>-26309850967155.188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-26309850967155.188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-109624379029.81328</v>
      </c>
      <c r="L4575" s="444">
        <f t="shared" ca="1" si="169"/>
        <v>-26419475346185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-26419475346185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-110081147275.77083</v>
      </c>
      <c r="L4576" s="444">
        <f t="shared" ca="1" si="169"/>
        <v>-26529556493460.77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-26529556493460.77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-110539818722.7532</v>
      </c>
      <c r="L4577" s="444">
        <f t="shared" ca="1" si="169"/>
        <v>-26640096312183.523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-26640096312183.523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-111000401300.76468</v>
      </c>
      <c r="L4578" s="444">
        <f t="shared" ca="1" si="169"/>
        <v>-26751096713484.289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-26751096713484.289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-111462902972.8512</v>
      </c>
      <c r="L4579" s="444">
        <f t="shared" ca="1" si="169"/>
        <v>-26862559616457.141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-26862559616457.141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-111927331735.23808</v>
      </c>
      <c r="L4580" s="444">
        <f t="shared" ca="1" si="169"/>
        <v>-26974486948192.379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-26974486948192.379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-112393695617.46825</v>
      </c>
      <c r="L4581" s="444">
        <f t="shared" ca="1" si="169"/>
        <v>-27086880643809.848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-27086880643809.848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-112862002682.54103</v>
      </c>
      <c r="L4582" s="444">
        <f t="shared" ca="1" si="169"/>
        <v>-27199742646492.391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-27199742646492.391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-113332261027.05162</v>
      </c>
      <c r="L4583" s="444">
        <f t="shared" ca="1" si="169"/>
        <v>-27313074907519.441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-27313074907519.441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-113804478781.33101</v>
      </c>
      <c r="L4584" s="444">
        <f t="shared" ca="1" si="169"/>
        <v>-27426879386300.773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-27426879386300.773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-114278664109.58655</v>
      </c>
      <c r="L4585" s="444">
        <f t="shared" ca="1" si="169"/>
        <v>-27541158050410.359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-27541158050410.359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-114754825210.04315</v>
      </c>
      <c r="L4586" s="444">
        <f t="shared" ca="1" si="169"/>
        <v>-27655912875620.402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-27655912875620.402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-115232970315.08501</v>
      </c>
      <c r="L4587" s="444">
        <f t="shared" ca="1" si="169"/>
        <v>-27771145845935.488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-27771145845935.488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-115713107691.39787</v>
      </c>
      <c r="L4588" s="444">
        <f t="shared" ca="1" si="169"/>
        <v>-27886858953626.887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-27886858953626.887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-116195245640.11203</v>
      </c>
      <c r="L4589" s="444">
        <f t="shared" ca="1" si="169"/>
        <v>-28003054199267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-28003054199267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-116679392496.94583</v>
      </c>
      <c r="L4590" s="444">
        <f t="shared" ca="1" si="169"/>
        <v>-28119733591763.945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-28119733591763.945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-117165556632.34978</v>
      </c>
      <c r="L4591" s="444">
        <f t="shared" ca="1" si="169"/>
        <v>-28236899148396.297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-28236899148396.297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-117653746451.65121</v>
      </c>
      <c r="L4592" s="444">
        <f t="shared" ca="1" si="169"/>
        <v>-28354552894847.949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-28354552894847.949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-118143970395.1998</v>
      </c>
      <c r="L4593" s="444">
        <f t="shared" ca="1" si="169"/>
        <v>-28472696865243.148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-28472696865243.148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-118636236938.51312</v>
      </c>
      <c r="L4594" s="444">
        <f t="shared" ca="1" si="169"/>
        <v>-28591333102181.66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-28591333102181.66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-119130554592.4236</v>
      </c>
      <c r="L4595" s="444">
        <f t="shared" ca="1" si="169"/>
        <v>-28710463656774.082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-28710463656774.082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-119626931903.22533</v>
      </c>
      <c r="L4596" s="444">
        <f t="shared" ca="1" si="169"/>
        <v>-28830090588677.309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-28830090588677.309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-120125377452.82213</v>
      </c>
      <c r="L4597" s="444">
        <f t="shared" ca="1" si="169"/>
        <v>-28950215966130.129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-28950215966130.129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-120625899858.87555</v>
      </c>
      <c r="L4598" s="444">
        <f t="shared" ref="L4598:L4852" ca="1" si="174">I4598-J4598+K4598</f>
        <v>-29070841865989.004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-29070841865989.004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-121128507774.95418</v>
      </c>
      <c r="L4599" s="444">
        <f t="shared" ca="1" si="174"/>
        <v>-29191970373763.957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-29191970373763.957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-121633209890.68315</v>
      </c>
      <c r="L4600" s="444">
        <f t="shared" ca="1" si="174"/>
        <v>-29313603583654.641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-29313603583654.641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-122140014931.89433</v>
      </c>
      <c r="L4601" s="444">
        <f t="shared" ca="1" si="174"/>
        <v>-29435743598586.535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-29435743598586.535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-122648931660.77724</v>
      </c>
      <c r="L4602" s="444">
        <f t="shared" ca="1" si="174"/>
        <v>-29558392530247.313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-29558392530247.313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-123159968876.03049</v>
      </c>
      <c r="L4603" s="444">
        <f t="shared" ca="1" si="174"/>
        <v>-29681552499123.344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-29681552499123.344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-123673135413.01393</v>
      </c>
      <c r="L4604" s="444">
        <f t="shared" ca="1" si="174"/>
        <v>-29805225634536.359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-29805225634536.359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-124188440143.90149</v>
      </c>
      <c r="L4605" s="444">
        <f t="shared" ca="1" si="174"/>
        <v>-29929414074680.262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-29929414074680.262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-124705891977.83443</v>
      </c>
      <c r="L4606" s="444">
        <f t="shared" ca="1" si="174"/>
        <v>-30054119966658.098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-30054119966658.098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-125225499861.07541</v>
      </c>
      <c r="L4607" s="444">
        <f t="shared" ca="1" si="174"/>
        <v>-30179345466519.172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-30179345466519.172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-125747272777.16321</v>
      </c>
      <c r="L4608" s="444">
        <f t="shared" ca="1" si="174"/>
        <v>-30305092739296.336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-30305092739296.336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-126271219747.06808</v>
      </c>
      <c r="L4609" s="444">
        <f t="shared" ca="1" si="174"/>
        <v>-30431363959043.402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-30431363959043.402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-126797349829.3475</v>
      </c>
      <c r="L4610" s="444">
        <f t="shared" ca="1" si="174"/>
        <v>-30558161308872.75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-30558161308872.75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-127325672120.3031</v>
      </c>
      <c r="L4611" s="444">
        <f t="shared" ca="1" si="174"/>
        <v>-30685486980993.055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-30685486980993.055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-127856195754.13774</v>
      </c>
      <c r="L4612" s="444">
        <f t="shared" ca="1" si="174"/>
        <v>-30813343176747.191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-30813343176747.191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-128388929903.1133</v>
      </c>
      <c r="L4613" s="444">
        <f t="shared" ca="1" si="174"/>
        <v>-30941732106650.305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-30941732106650.305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-128923883777.70959</v>
      </c>
      <c r="L4614" s="444">
        <f t="shared" ca="1" si="174"/>
        <v>-31070655990428.016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-31070655990428.016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-129461066626.78339</v>
      </c>
      <c r="L4615" s="444">
        <f t="shared" ca="1" si="174"/>
        <v>-31200117057054.801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-31200117057054.801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-130000487737.72833</v>
      </c>
      <c r="L4616" s="444">
        <f t="shared" ca="1" si="174"/>
        <v>-31330117544792.527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-31330117544792.527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-130542156436.63553</v>
      </c>
      <c r="L4617" s="444">
        <f t="shared" ca="1" si="174"/>
        <v>-31460659701229.164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-31460659701229.164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-131086082088.45485</v>
      </c>
      <c r="L4618" s="444">
        <f t="shared" ca="1" si="174"/>
        <v>-31591745783317.617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-31591745783317.617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-131632274097.15675</v>
      </c>
      <c r="L4619" s="444">
        <f t="shared" ca="1" si="174"/>
        <v>-31723378057414.773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-31723378057414.773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-132180741905.89487</v>
      </c>
      <c r="L4620" s="444">
        <f t="shared" ca="1" si="174"/>
        <v>-31855558799320.668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-31855558799320.668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-132731494997.16945</v>
      </c>
      <c r="L4621" s="444">
        <f t="shared" ca="1" si="174"/>
        <v>-31988290294317.836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-31988290294317.836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-133284542892.99098</v>
      </c>
      <c r="L4622" s="444">
        <f t="shared" ca="1" si="174"/>
        <v>-32121574837210.828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-32121574837210.828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-133839895155.04512</v>
      </c>
      <c r="L4623" s="444">
        <f t="shared" ca="1" si="174"/>
        <v>-32255414732365.875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-32255414732365.875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-134397561384.8578</v>
      </c>
      <c r="L4624" s="444">
        <f t="shared" ca="1" si="174"/>
        <v>-32389812293750.734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-32389812293750.734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-134957551223.9614</v>
      </c>
      <c r="L4625" s="444">
        <f t="shared" ca="1" si="174"/>
        <v>-32524769844974.695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-32524769844974.695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-135519874354.06123</v>
      </c>
      <c r="L4626" s="444">
        <f t="shared" ca="1" si="174"/>
        <v>-32660289719328.758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-32660289719328.758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-136084540497.20316</v>
      </c>
      <c r="L4627" s="444">
        <f t="shared" ca="1" si="174"/>
        <v>-32796374259825.961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-32796374259825.961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-136651559415.9415</v>
      </c>
      <c r="L4628" s="444">
        <f t="shared" ca="1" si="174"/>
        <v>-32933025819241.902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-32933025819241.902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-137220940913.5079</v>
      </c>
      <c r="L4629" s="444">
        <f t="shared" ca="1" si="174"/>
        <v>-33070246760155.41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-33070246760155.41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-137792694833.98087</v>
      </c>
      <c r="L4630" s="444">
        <f t="shared" ca="1" si="174"/>
        <v>-33208039454989.391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-33208039454989.391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-138366831062.45578</v>
      </c>
      <c r="L4631" s="444">
        <f t="shared" ca="1" si="174"/>
        <v>-33346406286051.848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-33346406286051.848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-138943359525.21603</v>
      </c>
      <c r="L4632" s="444">
        <f t="shared" ca="1" si="174"/>
        <v>-33485349645577.063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-33485349645577.063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-139522290189.90442</v>
      </c>
      <c r="L4633" s="444">
        <f t="shared" ca="1" si="174"/>
        <v>-33624871935766.969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-33624871935766.969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-140103633065.69571</v>
      </c>
      <c r="L4634" s="444">
        <f t="shared" ca="1" si="174"/>
        <v>-33764975568832.664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-33764975568832.664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-140687398203.46942</v>
      </c>
      <c r="L4635" s="444">
        <f t="shared" ca="1" si="174"/>
        <v>-33905662967036.133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-33905662967036.133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-141273595695.98389</v>
      </c>
      <c r="L4636" s="444">
        <f t="shared" ca="1" si="174"/>
        <v>-34046936562732.117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-34046936562732.117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-141862235678.05048</v>
      </c>
      <c r="L4637" s="444">
        <f t="shared" ca="1" si="174"/>
        <v>-34188798798410.168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-34188798798410.168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-142453328326.70901</v>
      </c>
      <c r="L4638" s="444">
        <f t="shared" ca="1" si="174"/>
        <v>-34331252126736.879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-34331252126736.879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-143046883861.40366</v>
      </c>
      <c r="L4639" s="444">
        <f t="shared" ca="1" si="174"/>
        <v>-34474299010598.281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-34474299010598.281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-143642912544.15948</v>
      </c>
      <c r="L4640" s="444">
        <f t="shared" ca="1" si="174"/>
        <v>-34617941923142.441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-34617941923142.441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-144241424679.76016</v>
      </c>
      <c r="L4641" s="444">
        <f t="shared" ca="1" si="174"/>
        <v>-34762183347822.203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-34762183347822.203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-144842430615.92587</v>
      </c>
      <c r="L4642" s="444">
        <f t="shared" ca="1" si="174"/>
        <v>-34907025778438.129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-34907025778438.129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-145445940743.49219</v>
      </c>
      <c r="L4643" s="444">
        <f t="shared" ca="1" si="174"/>
        <v>-35052471719181.621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-35052471719181.621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-146051965496.59006</v>
      </c>
      <c r="L4644" s="444">
        <f t="shared" ca="1" si="174"/>
        <v>-35198523684678.211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-35198523684678.211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-146660515352.82587</v>
      </c>
      <c r="L4645" s="444">
        <f t="shared" ca="1" si="174"/>
        <v>-35345184200031.039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-35345184200031.039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-147271600833.46265</v>
      </c>
      <c r="L4646" s="444">
        <f t="shared" ca="1" si="174"/>
        <v>-35492455800864.5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-35492455800864.5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-147885232503.60208</v>
      </c>
      <c r="L4647" s="444">
        <f t="shared" ca="1" si="174"/>
        <v>-35640341033368.102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-35640341033368.102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-148501420972.3671</v>
      </c>
      <c r="L4648" s="444">
        <f t="shared" ca="1" si="174"/>
        <v>-35788842454340.469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-35788842454340.469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-149120176893.0853</v>
      </c>
      <c r="L4649" s="444">
        <f t="shared" ca="1" si="174"/>
        <v>-35937962631233.555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-35937962631233.555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-149741510963.47314</v>
      </c>
      <c r="L4650" s="444">
        <f t="shared" ca="1" si="174"/>
        <v>-36087704142197.031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-36087704142197.031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-150365433925.82095</v>
      </c>
      <c r="L4651" s="444">
        <f t="shared" ca="1" si="174"/>
        <v>-36238069576122.852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-36238069576122.852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-150991956567.17856</v>
      </c>
      <c r="L4652" s="444">
        <f t="shared" ca="1" si="174"/>
        <v>-36389061532690.031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-36389061532690.031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-151621089719.54181</v>
      </c>
      <c r="L4653" s="444">
        <f t="shared" ca="1" si="174"/>
        <v>-36540682622409.57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-36540682622409.57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-152252844260.03989</v>
      </c>
      <c r="L4654" s="444">
        <f t="shared" ca="1" si="174"/>
        <v>-36692935466669.609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-36692935466669.609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-152887231111.12338</v>
      </c>
      <c r="L4655" s="444">
        <f t="shared" ca="1" si="174"/>
        <v>-36845822697780.734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-36845822697780.734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-153524261240.75305</v>
      </c>
      <c r="L4656" s="444">
        <f t="shared" ca="1" si="174"/>
        <v>-36999346959021.484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-36999346959021.484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-154163945662.58951</v>
      </c>
      <c r="L4657" s="444">
        <f t="shared" ca="1" si="174"/>
        <v>-37153510904684.07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-37153510904684.07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-154806295436.18362</v>
      </c>
      <c r="L4658" s="444">
        <f t="shared" ca="1" si="174"/>
        <v>-37308317200120.258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-37308317200120.258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-155451321667.16772</v>
      </c>
      <c r="L4659" s="444">
        <f t="shared" ca="1" si="174"/>
        <v>-37463768521787.422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-37463768521787.422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-156099035507.4476</v>
      </c>
      <c r="L4660" s="444">
        <f t="shared" ca="1" si="174"/>
        <v>-37619867557294.867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-37619867557294.867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-156749448155.39526</v>
      </c>
      <c r="L4661" s="444">
        <f t="shared" ca="1" si="174"/>
        <v>-37776617005450.266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-37776617005450.266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-157402570856.04279</v>
      </c>
      <c r="L4662" s="444">
        <f t="shared" ca="1" si="174"/>
        <v>-37934019576306.305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-37934019576306.305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-158058414901.27628</v>
      </c>
      <c r="L4663" s="444">
        <f t="shared" ca="1" si="174"/>
        <v>-38092077991207.578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-38092077991207.578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-158716991630.03159</v>
      </c>
      <c r="L4664" s="444">
        <f t="shared" ca="1" si="174"/>
        <v>-38250794982837.609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-38250794982837.609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-159378312428.49005</v>
      </c>
      <c r="L4665" s="444">
        <f t="shared" ca="1" si="174"/>
        <v>-38410173295266.102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-38410173295266.102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-160042388730.27542</v>
      </c>
      <c r="L4666" s="444">
        <f t="shared" ca="1" si="174"/>
        <v>-38570215683996.375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-38570215683996.375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-160709232016.65155</v>
      </c>
      <c r="L4667" s="444">
        <f t="shared" ca="1" si="174"/>
        <v>-38730924916013.023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-38730924916013.023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-161378853816.72092</v>
      </c>
      <c r="L4668" s="444">
        <f t="shared" ca="1" si="174"/>
        <v>-38892303769829.742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-38892303769829.742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-162051265707.62393</v>
      </c>
      <c r="L4669" s="444">
        <f t="shared" ca="1" si="174"/>
        <v>-39054355035537.367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-39054355035537.367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-162726479314.73901</v>
      </c>
      <c r="L4670" s="444">
        <f t="shared" ca="1" si="174"/>
        <v>-39217081514852.109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-39217081514852.109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-163404506311.88379</v>
      </c>
      <c r="L4671" s="444">
        <f t="shared" ca="1" si="174"/>
        <v>-39380486021163.992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-39380486021163.992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-164085358421.51663</v>
      </c>
      <c r="L4672" s="444">
        <f t="shared" ca="1" si="174"/>
        <v>-39544571379585.508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-39544571379585.508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-164769047414.93961</v>
      </c>
      <c r="L4673" s="444">
        <f t="shared" ca="1" si="174"/>
        <v>-39709340427000.445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-39709340427000.445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-165455585112.50186</v>
      </c>
      <c r="L4674" s="444">
        <f t="shared" ca="1" si="174"/>
        <v>-39874796012112.945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-39874796012112.945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-166144983383.80392</v>
      </c>
      <c r="L4675" s="444">
        <f t="shared" ca="1" si="174"/>
        <v>-40040940995496.75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-40040940995496.75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-166837254147.90314</v>
      </c>
      <c r="L4676" s="444">
        <f t="shared" ca="1" si="174"/>
        <v>-40207778249644.656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-40207778249644.656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-167532409373.51941</v>
      </c>
      <c r="L4677" s="444">
        <f t="shared" ca="1" si="174"/>
        <v>-40375310659018.172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-40375310659018.172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-168230461079.24237</v>
      </c>
      <c r="L4678" s="444">
        <f t="shared" ca="1" si="174"/>
        <v>-40543541120097.414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-40543541120097.414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-168931421333.73923</v>
      </c>
      <c r="L4679" s="444">
        <f t="shared" ca="1" si="174"/>
        <v>-40712472541431.156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-40712472541431.156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-169635302255.96313</v>
      </c>
      <c r="L4680" s="444">
        <f t="shared" ca="1" si="174"/>
        <v>-40882107843687.117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-40882107843687.117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-170342116015.36298</v>
      </c>
      <c r="L4681" s="444">
        <f t="shared" ca="1" si="174"/>
        <v>-41052449959702.477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-41052449959702.477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-171051874832.09366</v>
      </c>
      <c r="L4682" s="444">
        <f t="shared" ca="1" si="174"/>
        <v>-41223501834534.57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-41223501834534.57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-171764590977.22739</v>
      </c>
      <c r="L4683" s="444">
        <f t="shared" ca="1" si="174"/>
        <v>-41395266425511.797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-41395266425511.797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-172480276772.96582</v>
      </c>
      <c r="L4684" s="444">
        <f t="shared" ca="1" si="174"/>
        <v>-41567746702284.766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-41567746702284.766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-173198944592.85318</v>
      </c>
      <c r="L4685" s="444">
        <f t="shared" ca="1" si="174"/>
        <v>-41740945646877.617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-41740945646877.617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-173920606861.99008</v>
      </c>
      <c r="L4686" s="444">
        <f t="shared" ca="1" si="174"/>
        <v>-41914866253739.609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-41914866253739.609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-174645276057.24838</v>
      </c>
      <c r="L4687" s="444">
        <f t="shared" ca="1" si="174"/>
        <v>-42089511529796.859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-42089511529796.859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-175372964707.48691</v>
      </c>
      <c r="L4688" s="444">
        <f t="shared" ca="1" si="174"/>
        <v>-42264884494504.344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-42264884494504.344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-176103685393.7681</v>
      </c>
      <c r="L4689" s="444">
        <f t="shared" ca="1" si="174"/>
        <v>-42440988179898.109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-42440988179898.109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-176837450749.57544</v>
      </c>
      <c r="L4690" s="444">
        <f t="shared" ca="1" si="174"/>
        <v>-42617825630647.688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-42617825630647.688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-177574273461.03204</v>
      </c>
      <c r="L4691" s="444">
        <f t="shared" ca="1" si="174"/>
        <v>-42795399904108.719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-42795399904108.719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-178314166267.11966</v>
      </c>
      <c r="L4692" s="444">
        <f t="shared" ca="1" si="174"/>
        <v>-42973714070375.836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-42973714070375.836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-179057141959.89932</v>
      </c>
      <c r="L4693" s="444">
        <f t="shared" ca="1" si="174"/>
        <v>-43152771212335.734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-43152771212335.734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-179803213384.73224</v>
      </c>
      <c r="L4694" s="444">
        <f t="shared" ca="1" si="174"/>
        <v>-43332574425720.469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-43332574425720.469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-180552393440.50195</v>
      </c>
      <c r="L4695" s="444">
        <f t="shared" ca="1" si="174"/>
        <v>-43513126819160.969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-43513126819160.969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-181304695079.83737</v>
      </c>
      <c r="L4696" s="444">
        <f t="shared" ca="1" si="174"/>
        <v>-43694431514240.805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-43694431514240.805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-182060131309.33667</v>
      </c>
      <c r="L4697" s="444">
        <f t="shared" ca="1" si="174"/>
        <v>-43876491645550.141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-43876491645550.141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-182818715189.79224</v>
      </c>
      <c r="L4698" s="444">
        <f t="shared" ca="1" si="174"/>
        <v>-44059310360739.93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-44059310360739.93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-183580459836.41638</v>
      </c>
      <c r="L4699" s="444">
        <f t="shared" ca="1" si="174"/>
        <v>-44242890820576.344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-44242890820576.344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-184345378419.06808</v>
      </c>
      <c r="L4700" s="444">
        <f t="shared" ca="1" si="174"/>
        <v>-44427236198995.414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-44427236198995.414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-185113484162.4809</v>
      </c>
      <c r="L4701" s="444">
        <f t="shared" ca="1" si="174"/>
        <v>-44612349683157.898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-44612349683157.898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-185884790346.49124</v>
      </c>
      <c r="L4702" s="444">
        <f t="shared" ca="1" si="174"/>
        <v>-44798234473504.391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-44798234473504.391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-186659310306.26828</v>
      </c>
      <c r="L4703" s="444">
        <f t="shared" ca="1" si="174"/>
        <v>-44984893783810.656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-44984893783810.656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-187437057432.5444</v>
      </c>
      <c r="L4704" s="444">
        <f t="shared" ca="1" si="174"/>
        <v>-45172330841243.203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-45172330841243.203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-188218045171.84668</v>
      </c>
      <c r="L4705" s="444">
        <f t="shared" ca="1" si="174"/>
        <v>-45360548886415.047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-45360548886415.047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-189002287026.72937</v>
      </c>
      <c r="L4706" s="444">
        <f t="shared" ca="1" si="174"/>
        <v>-45549551173441.773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-45549551173441.773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-189789796556.00739</v>
      </c>
      <c r="L4707" s="444">
        <f t="shared" ca="1" si="174"/>
        <v>-45739340969997.781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-45739340969997.781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-190580587374.99075</v>
      </c>
      <c r="L4708" s="444">
        <f t="shared" ca="1" si="174"/>
        <v>-45929921557372.773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-45929921557372.773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-191374673155.71988</v>
      </c>
      <c r="L4709" s="444">
        <f t="shared" ca="1" si="174"/>
        <v>-46121296230528.492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-46121296230528.492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-192172067627.20206</v>
      </c>
      <c r="L4710" s="444">
        <f t="shared" ca="1" si="174"/>
        <v>-46313468298155.695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-46313468298155.695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-192972784575.64874</v>
      </c>
      <c r="L4711" s="444">
        <f t="shared" ca="1" si="174"/>
        <v>-46506441082731.344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-46506441082731.344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-193776837844.71393</v>
      </c>
      <c r="L4712" s="444">
        <f t="shared" ca="1" si="174"/>
        <v>-46700217920576.055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-46700217920576.055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-194584241335.73355</v>
      </c>
      <c r="L4713" s="444">
        <f t="shared" ca="1" si="174"/>
        <v>-46894802161911.789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-46894802161911.789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-195395009007.96579</v>
      </c>
      <c r="L4714" s="444">
        <f t="shared" ca="1" si="174"/>
        <v>-47090197170919.758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-47090197170919.758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-196209154878.83234</v>
      </c>
      <c r="L4715" s="444">
        <f t="shared" ca="1" si="174"/>
        <v>-47286406325798.594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-47286406325798.594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-197026693024.1608</v>
      </c>
      <c r="L4716" s="444">
        <f t="shared" ca="1" si="174"/>
        <v>-47483433018822.758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-47483433018822.758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-197847637578.42816</v>
      </c>
      <c r="L4717" s="444">
        <f t="shared" ca="1" si="174"/>
        <v>-47681280656401.188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-47681280656401.188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-198672002735.00494</v>
      </c>
      <c r="L4718" s="444">
        <f t="shared" ca="1" si="174"/>
        <v>-47879952659136.195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-47879952659136.195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-199499802746.40082</v>
      </c>
      <c r="L4719" s="444">
        <f t="shared" ca="1" si="174"/>
        <v>-48079452461882.594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-48079452461882.594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-200331051924.5108</v>
      </c>
      <c r="L4720" s="444">
        <f t="shared" ca="1" si="174"/>
        <v>-48279783513807.102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-48279783513807.102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-201165764640.86292</v>
      </c>
      <c r="L4721" s="444">
        <f t="shared" ca="1" si="174"/>
        <v>-48480949278447.961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-48480949278447.961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-202003955326.86652</v>
      </c>
      <c r="L4722" s="444">
        <f t="shared" ca="1" si="174"/>
        <v>-48682953233774.828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-48682953233774.828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-202845638474.06177</v>
      </c>
      <c r="L4723" s="444">
        <f t="shared" ca="1" si="174"/>
        <v>-48885798872248.891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-48885798872248.891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-203690828634.37036</v>
      </c>
      <c r="L4724" s="444">
        <f t="shared" ca="1" si="174"/>
        <v>-49089489700883.258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-49089489700883.258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-204539540420.34689</v>
      </c>
      <c r="L4725" s="444">
        <f t="shared" ca="1" si="174"/>
        <v>-49294029241303.602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-49294029241303.602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-205391788505.43167</v>
      </c>
      <c r="L4726" s="444">
        <f t="shared" ca="1" si="174"/>
        <v>-49499421029809.031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-49499421029809.031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-206247587624.20428</v>
      </c>
      <c r="L4727" s="444">
        <f t="shared" ca="1" si="174"/>
        <v>-49705668617433.234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-49705668617433.234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-207106952572.63849</v>
      </c>
      <c r="L4728" s="444">
        <f t="shared" ca="1" si="174"/>
        <v>-49912775570005.875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-49912775570005.875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-207969898208.35782</v>
      </c>
      <c r="L4729" s="444">
        <f t="shared" ca="1" si="174"/>
        <v>-50120745468214.234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-50120745468214.234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-208836439450.89264</v>
      </c>
      <c r="L4730" s="444">
        <f t="shared" ca="1" si="174"/>
        <v>-50329581907665.125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-50329581907665.125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-209706591281.93802</v>
      </c>
      <c r="L4731" s="444">
        <f t="shared" ca="1" si="174"/>
        <v>-50539288498947.063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-50539288498947.063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-210580368745.61276</v>
      </c>
      <c r="L4732" s="444">
        <f t="shared" ca="1" si="174"/>
        <v>-50749868867692.672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-50749868867692.672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-211457786948.71945</v>
      </c>
      <c r="L4733" s="444">
        <f t="shared" ca="1" si="174"/>
        <v>-50961326654641.391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-50961326654641.391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-212338861061.0058</v>
      </c>
      <c r="L4734" s="444">
        <f t="shared" ca="1" si="174"/>
        <v>-51173665515702.398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-51173665515702.398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-213223606315.42667</v>
      </c>
      <c r="L4735" s="444">
        <f t="shared" ca="1" si="174"/>
        <v>-51386889122017.828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-51386889122017.828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-214112038008.40762</v>
      </c>
      <c r="L4736" s="444">
        <f t="shared" ca="1" si="174"/>
        <v>-51601001160026.234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-51601001160026.234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-215004171500.10931</v>
      </c>
      <c r="L4737" s="444">
        <f t="shared" ca="1" si="174"/>
        <v>-51816005331526.344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-51816005331526.344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-215900022214.69308</v>
      </c>
      <c r="L4738" s="444">
        <f t="shared" ca="1" si="174"/>
        <v>-52031905353741.039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-52031905353741.039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-216799605640.58765</v>
      </c>
      <c r="L4739" s="444">
        <f t="shared" ca="1" si="174"/>
        <v>-52248704959381.625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-52248704959381.625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-217702937330.75677</v>
      </c>
      <c r="L4740" s="444">
        <f t="shared" ca="1" si="174"/>
        <v>-52466407896712.383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-52466407896712.383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-218610032902.96826</v>
      </c>
      <c r="L4741" s="444">
        <f t="shared" ca="1" si="174"/>
        <v>-52685017929615.352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-52685017929615.352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-219520908040.06396</v>
      </c>
      <c r="L4742" s="444">
        <f t="shared" ca="1" si="174"/>
        <v>-52904538837655.414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-52904538837655.414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-220435578490.2309</v>
      </c>
      <c r="L4743" s="444">
        <f t="shared" ca="1" si="174"/>
        <v>-53124974416145.648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-53124974416145.648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-221354060067.27353</v>
      </c>
      <c r="L4744" s="444">
        <f t="shared" ca="1" si="174"/>
        <v>-53346328476212.922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-53346328476212.922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-222276368650.88718</v>
      </c>
      <c r="L4745" s="444">
        <f t="shared" ca="1" si="174"/>
        <v>-53568604844863.813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-53568604844863.813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-223202520186.93256</v>
      </c>
      <c r="L4746" s="444">
        <f t="shared" ca="1" si="174"/>
        <v>-53791807365050.742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-53791807365050.742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-224132530687.71143</v>
      </c>
      <c r="L4747" s="444">
        <f t="shared" ca="1" si="174"/>
        <v>-54015939895738.453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-54015939895738.453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-225066416232.24356</v>
      </c>
      <c r="L4748" s="444">
        <f t="shared" ca="1" si="174"/>
        <v>-54241006311970.695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-54241006311970.695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-226004192966.54456</v>
      </c>
      <c r="L4749" s="444">
        <f t="shared" ca="1" si="174"/>
        <v>-54467010504937.242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-54467010504937.242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-226945877103.90518</v>
      </c>
      <c r="L4750" s="444">
        <f t="shared" ca="1" si="174"/>
        <v>-54693956382041.148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-54693956382041.148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-227891484925.17145</v>
      </c>
      <c r="L4751" s="444">
        <f t="shared" ca="1" si="174"/>
        <v>-54921847866966.32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-54921847866966.32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-228841032779.02634</v>
      </c>
      <c r="L4752" s="444">
        <f t="shared" ca="1" si="174"/>
        <v>-55150688899745.344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-55150688899745.344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-229794537082.27225</v>
      </c>
      <c r="L4753" s="444">
        <f t="shared" ca="1" si="174"/>
        <v>-55380483436827.617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-55380483436827.617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-230752014320.11508</v>
      </c>
      <c r="L4754" s="444">
        <f t="shared" ca="1" si="174"/>
        <v>-55611235451147.734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-55611235451147.734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-231713481046.44888</v>
      </c>
      <c r="L4755" s="444">
        <f t="shared" ca="1" si="174"/>
        <v>-55842948932194.18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-55842948932194.18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-232678953884.14246</v>
      </c>
      <c r="L4756" s="444">
        <f t="shared" ca="1" si="174"/>
        <v>-56075627886078.32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-56075627886078.32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-233648449525.32632</v>
      </c>
      <c r="L4757" s="444">
        <f t="shared" ca="1" si="174"/>
        <v>-56309276335603.648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-56309276335603.648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-234621984731.68182</v>
      </c>
      <c r="L4758" s="444">
        <f t="shared" ca="1" si="174"/>
        <v>-56543898320335.328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-56543898320335.328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-235599576334.73053</v>
      </c>
      <c r="L4759" s="444">
        <f t="shared" ca="1" si="174"/>
        <v>-56779497896670.063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-56779497896670.063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-236581241236.12521</v>
      </c>
      <c r="L4760" s="444">
        <f t="shared" ca="1" si="174"/>
        <v>-57016079137906.188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-57016079137906.188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-237566996407.94241</v>
      </c>
      <c r="L4761" s="444">
        <f t="shared" ca="1" si="174"/>
        <v>-57253646134314.133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-57253646134314.133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-238556858892.97556</v>
      </c>
      <c r="L4762" s="444">
        <f t="shared" ca="1" si="174"/>
        <v>-57492202993207.109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-57492202993207.109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-239550845805.02963</v>
      </c>
      <c r="L4763" s="444">
        <f t="shared" ca="1" si="174"/>
        <v>-57731753839012.141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-57731753839012.141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-240548974329.21725</v>
      </c>
      <c r="L4764" s="444">
        <f t="shared" ca="1" si="174"/>
        <v>-57972302813341.359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-57972302813341.359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-241551261722.25565</v>
      </c>
      <c r="L4765" s="444">
        <f t="shared" ca="1" si="174"/>
        <v>-58213854075063.617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-58213854075063.617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-242557725312.76508</v>
      </c>
      <c r="L4766" s="444">
        <f t="shared" ca="1" si="174"/>
        <v>-58456411800376.383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-58456411800376.383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-243568382501.56827</v>
      </c>
      <c r="L4767" s="444">
        <f t="shared" ca="1" si="174"/>
        <v>-58699980182877.953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-58699980182877.953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-244583250761.99149</v>
      </c>
      <c r="L4768" s="444">
        <f t="shared" ca="1" si="174"/>
        <v>-58944563433639.945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-58944563433639.945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-245602347640.16644</v>
      </c>
      <c r="L4769" s="444">
        <f t="shared" ca="1" si="174"/>
        <v>-59190165781280.109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-59190165781280.109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-246625690755.33377</v>
      </c>
      <c r="L4770" s="444">
        <f t="shared" ca="1" si="174"/>
        <v>-59436791472035.445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-59436791472035.445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-247653297800.14767</v>
      </c>
      <c r="L4771" s="444">
        <f t="shared" ca="1" si="174"/>
        <v>-59684444769835.594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-59684444769835.594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-248685186540.98163</v>
      </c>
      <c r="L4772" s="444">
        <f t="shared" ca="1" si="174"/>
        <v>-59933129956376.578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-59933129956376.578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-249721374818.23575</v>
      </c>
      <c r="L4773" s="444">
        <f t="shared" ca="1" si="174"/>
        <v>-60182851331194.813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-60182851331194.813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-250761880546.64505</v>
      </c>
      <c r="L4774" s="444">
        <f t="shared" ca="1" si="174"/>
        <v>-60433613211741.461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-60433613211741.461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-251806721715.58942</v>
      </c>
      <c r="L4775" s="444">
        <f t="shared" ca="1" si="174"/>
        <v>-60685419933457.047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-60685419933457.047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-252855916389.40436</v>
      </c>
      <c r="L4776" s="444">
        <f t="shared" ca="1" si="174"/>
        <v>-60938275849846.453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-60938275849846.453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-253909482707.69354</v>
      </c>
      <c r="L4777" s="444">
        <f t="shared" ca="1" si="174"/>
        <v>-61192185332554.148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-61192185332554.148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-254967438885.64227</v>
      </c>
      <c r="L4778" s="444">
        <f t="shared" ca="1" si="174"/>
        <v>-61447152771439.789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-61447152771439.789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-256029803214.33249</v>
      </c>
      <c r="L4779" s="444">
        <f t="shared" ca="1" si="174"/>
        <v>-61703182574654.125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-61703182574654.125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-257096594061.05884</v>
      </c>
      <c r="L4780" s="444">
        <f t="shared" ca="1" si="174"/>
        <v>-61960279168715.188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-61960279168715.188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-258167829869.64664</v>
      </c>
      <c r="L4781" s="444">
        <f t="shared" ca="1" si="174"/>
        <v>-62218446998584.836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-62218446998584.836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-259243529160.77011</v>
      </c>
      <c r="L4782" s="444">
        <f t="shared" ca="1" si="174"/>
        <v>-62477690527745.609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-62477690527745.609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-260323710532.27338</v>
      </c>
      <c r="L4783" s="444">
        <f t="shared" ca="1" si="174"/>
        <v>-62738014238277.883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-62738014238277.883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-261408392659.49118</v>
      </c>
      <c r="L4784" s="444">
        <f t="shared" ca="1" si="174"/>
        <v>-62999422630937.375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-62999422630937.375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-262497594295.57242</v>
      </c>
      <c r="L4785" s="444">
        <f t="shared" ca="1" si="174"/>
        <v>-63261920225232.945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-63261920225232.945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-263591334271.80392</v>
      </c>
      <c r="L4786" s="444">
        <f t="shared" ca="1" si="174"/>
        <v>-63525511559504.75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-63525511559504.75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-264689631497.93649</v>
      </c>
      <c r="L4787" s="444">
        <f t="shared" ca="1" si="174"/>
        <v>-63790201191002.688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-63790201191002.688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-265792504962.5112</v>
      </c>
      <c r="L4788" s="444">
        <f t="shared" ca="1" si="174"/>
        <v>-64055993695965.195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-64055993695965.195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-266899973733.18826</v>
      </c>
      <c r="L4789" s="444">
        <f t="shared" ca="1" si="174"/>
        <v>-64322893669698.383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-64322893669698.383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-268012056957.07657</v>
      </c>
      <c r="L4790" s="444">
        <f t="shared" ca="1" si="174"/>
        <v>-64590905726655.461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-64590905726655.461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-269128773861.06439</v>
      </c>
      <c r="L4791" s="444">
        <f t="shared" ca="1" si="174"/>
        <v>-64860034500516.523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-64860034500516.523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-270250143752.15219</v>
      </c>
      <c r="L4792" s="444">
        <f t="shared" ca="1" si="174"/>
        <v>-65130284644268.672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-65130284644268.672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-271376186017.78613</v>
      </c>
      <c r="L4793" s="444">
        <f t="shared" ca="1" si="174"/>
        <v>-65401660830286.461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-65401660830286.461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-272506920126.19357</v>
      </c>
      <c r="L4794" s="444">
        <f t="shared" ca="1" si="174"/>
        <v>-65674167750412.656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-65674167750412.656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-273642365626.71939</v>
      </c>
      <c r="L4795" s="444">
        <f t="shared" ca="1" si="174"/>
        <v>-65947810116039.375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-65947810116039.375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-274782542150.16406</v>
      </c>
      <c r="L4796" s="444">
        <f t="shared" ca="1" si="174"/>
        <v>-66222592658189.539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-66222592658189.539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-275927469409.12305</v>
      </c>
      <c r="L4797" s="444">
        <f t="shared" ca="1" si="174"/>
        <v>-66498520127598.664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-66498520127598.664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-277077167198.32776</v>
      </c>
      <c r="L4798" s="444">
        <f t="shared" ca="1" si="174"/>
        <v>-66775597294796.992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-66775597294796.992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-278231655394.98743</v>
      </c>
      <c r="L4799" s="444">
        <f t="shared" ca="1" si="174"/>
        <v>-67053828950191.977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-67053828950191.977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-279390953959.13324</v>
      </c>
      <c r="L4800" s="444">
        <f t="shared" ca="1" si="174"/>
        <v>-67333219904151.109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-67333219904151.109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-280555082933.96295</v>
      </c>
      <c r="L4801" s="444">
        <f t="shared" ca="1" si="174"/>
        <v>-67613774987085.07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-67613774987085.07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-281724062446.18774</v>
      </c>
      <c r="L4802" s="444">
        <f t="shared" ca="1" si="174"/>
        <v>-67895499049531.258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-67895499049531.258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-282897912706.38025</v>
      </c>
      <c r="L4803" s="444">
        <f t="shared" ca="1" si="174"/>
        <v>-68178396962237.641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-68178396962237.641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-284076654009.32349</v>
      </c>
      <c r="L4804" s="444">
        <f t="shared" ca="1" si="174"/>
        <v>-68462473616246.961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-68462473616246.961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-285260306734.3623</v>
      </c>
      <c r="L4805" s="444">
        <f t="shared" ca="1" si="174"/>
        <v>-68747733922981.32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-68747733922981.32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-286448891345.75549</v>
      </c>
      <c r="L4806" s="444">
        <f t="shared" ca="1" si="174"/>
        <v>-69034182814327.078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-69034182814327.078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-287642428393.02948</v>
      </c>
      <c r="L4807" s="444">
        <f t="shared" ca="1" si="174"/>
        <v>-69321825242720.109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-69321825242720.109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-288840938511.3338</v>
      </c>
      <c r="L4808" s="444">
        <f t="shared" ca="1" si="174"/>
        <v>-69610666181231.445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-69610666181231.445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-290044442421.79767</v>
      </c>
      <c r="L4809" s="444">
        <f t="shared" ca="1" si="174"/>
        <v>-69900710623653.242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-69900710623653.242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-291252960931.88855</v>
      </c>
      <c r="L4810" s="444">
        <f t="shared" ca="1" si="174"/>
        <v>-70191963584585.133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-70191963584585.133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-292466514935.77136</v>
      </c>
      <c r="L4811" s="444">
        <f t="shared" ca="1" si="174"/>
        <v>-70484430099520.906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-70484430099520.906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-293685125414.67041</v>
      </c>
      <c r="L4812" s="444">
        <f t="shared" ca="1" si="174"/>
        <v>-70778115224935.578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-70778115224935.578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-294908813437.23157</v>
      </c>
      <c r="L4813" s="444">
        <f t="shared" ca="1" si="174"/>
        <v>-71073024038372.813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-71073024038372.813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-296137600159.88672</v>
      </c>
      <c r="L4814" s="444">
        <f t="shared" ca="1" si="174"/>
        <v>-71369161638532.703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-71369161638532.703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-297371506827.2196</v>
      </c>
      <c r="L4815" s="444">
        <f t="shared" ca="1" si="174"/>
        <v>-71666533145359.922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-71666533145359.922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-298610554772.33301</v>
      </c>
      <c r="L4816" s="444">
        <f t="shared" ca="1" si="174"/>
        <v>-71965143700132.25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-71965143700132.25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-299854765417.21771</v>
      </c>
      <c r="L4817" s="444">
        <f t="shared" ca="1" si="174"/>
        <v>-72264998465549.469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-72264998465549.469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-301104160273.1228</v>
      </c>
      <c r="L4818" s="444">
        <f t="shared" ca="1" si="174"/>
        <v>-72566102625822.594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-72566102625822.594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-302358760940.92749</v>
      </c>
      <c r="L4819" s="444">
        <f t="shared" ca="1" si="174"/>
        <v>-72868461386763.516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-72868461386763.516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-303618589111.51465</v>
      </c>
      <c r="L4820" s="444">
        <f t="shared" ca="1" si="174"/>
        <v>-73172079975875.031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-73172079975875.031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-304883666566.14594</v>
      </c>
      <c r="L4821" s="444">
        <f t="shared" ca="1" si="174"/>
        <v>-73476963642441.172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-73476963642441.172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-306154015176.8382</v>
      </c>
      <c r="L4822" s="444">
        <f t="shared" ca="1" si="174"/>
        <v>-73783117657618.016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-73783117657618.016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-307429656906.7417</v>
      </c>
      <c r="L4823" s="444">
        <f t="shared" ca="1" si="174"/>
        <v>-74090547314524.75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-74090547314524.75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-308710613810.51978</v>
      </c>
      <c r="L4824" s="444">
        <f t="shared" ca="1" si="174"/>
        <v>-74399257928335.266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-74399257928335.266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-309996908034.73029</v>
      </c>
      <c r="L4825" s="444">
        <f t="shared" ca="1" si="174"/>
        <v>-74709254836370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-74709254836370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-311288561818.20831</v>
      </c>
      <c r="L4826" s="444">
        <f t="shared" ca="1" si="174"/>
        <v>-75020543398188.203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-75020543398188.203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-312585597492.45087</v>
      </c>
      <c r="L4827" s="444">
        <f t="shared" ca="1" si="174"/>
        <v>-75333128995680.656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-75333128995680.656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-313888037482.00275</v>
      </c>
      <c r="L4828" s="444">
        <f t="shared" ca="1" si="174"/>
        <v>-75647017033162.656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-75647017033162.656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-315195904304.84442</v>
      </c>
      <c r="L4829" s="444">
        <f t="shared" ca="1" si="174"/>
        <v>-75962212937467.5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-75962212937467.5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-316509220572.78125</v>
      </c>
      <c r="L4830" s="444">
        <f t="shared" ca="1" si="174"/>
        <v>-76278722158040.281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-76278722158040.281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-317828008991.83447</v>
      </c>
      <c r="L4831" s="444">
        <f t="shared" ca="1" si="174"/>
        <v>-76596550167032.109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-76596550167032.109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-319152292362.63379</v>
      </c>
      <c r="L4832" s="444">
        <f t="shared" ca="1" si="174"/>
        <v>-76915702459394.75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-76915702459394.75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-320482093580.81146</v>
      </c>
      <c r="L4833" s="444">
        <f t="shared" ca="1" si="174"/>
        <v>-77236184552975.563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-77236184552975.563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-321817435637.39819</v>
      </c>
      <c r="L4834" s="444">
        <f t="shared" ca="1" si="174"/>
        <v>-77558001988612.953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-77558001988612.953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-323158341619.22064</v>
      </c>
      <c r="L4835" s="444">
        <f t="shared" ca="1" si="174"/>
        <v>-77881160330232.172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-77881160330232.172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-324504834709.30072</v>
      </c>
      <c r="L4836" s="444">
        <f t="shared" ca="1" si="174"/>
        <v>-78205665164941.469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-78205665164941.469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-325856938187.2561</v>
      </c>
      <c r="L4837" s="444">
        <f t="shared" ca="1" si="174"/>
        <v>-78531522103128.719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-78531522103128.719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-327214675429.703</v>
      </c>
      <c r="L4838" s="444">
        <f t="shared" ca="1" si="174"/>
        <v>-78858736778558.422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-78858736778558.422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-328578069910.6601</v>
      </c>
      <c r="L4839" s="444">
        <f t="shared" ca="1" si="174"/>
        <v>-79187314848469.078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-79187314848469.078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-329947145201.95447</v>
      </c>
      <c r="L4840" s="444">
        <f t="shared" ca="1" si="174"/>
        <v>-79517261993671.031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-79517261993671.031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-331321924973.62927</v>
      </c>
      <c r="L4841" s="444">
        <f t="shared" ca="1" si="174"/>
        <v>-79848583918644.656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-79848583918644.656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-332702432994.35272</v>
      </c>
      <c r="L4842" s="444">
        <f t="shared" ca="1" si="174"/>
        <v>-80181286351639.016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-80181286351639.016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-334088693131.82922</v>
      </c>
      <c r="L4843" s="444">
        <f t="shared" ca="1" si="174"/>
        <v>-80515375044770.844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-80515375044770.844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-335480729353.21185</v>
      </c>
      <c r="L4844" s="444">
        <f t="shared" ca="1" si="174"/>
        <v>-80850855774124.063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-80850855774124.063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-336878565725.51691</v>
      </c>
      <c r="L4845" s="444">
        <f t="shared" ca="1" si="174"/>
        <v>-81187734339849.578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-81187734339849.578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-338282226416.03992</v>
      </c>
      <c r="L4846" s="444">
        <f t="shared" ca="1" si="174"/>
        <v>-81526016566265.625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-81526016566265.625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-339691735692.77344</v>
      </c>
      <c r="L4847" s="444">
        <f t="shared" ca="1" si="174"/>
        <v>-81865708301958.406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-81865708301958.406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-341107117924.82666</v>
      </c>
      <c r="L4848" s="444">
        <f t="shared" ca="1" si="174"/>
        <v>-82206815419883.234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-82206815419883.234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-342528397582.8468</v>
      </c>
      <c r="L4849" s="444">
        <f t="shared" ca="1" si="174"/>
        <v>-82549343817466.078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-82549343817466.078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-343955599239.44202</v>
      </c>
      <c r="L4850" s="444">
        <f t="shared" ca="1" si="174"/>
        <v>-82893299416705.516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-82893299416705.516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-345388747569.60632</v>
      </c>
      <c r="L4851" s="444">
        <f t="shared" ca="1" si="174"/>
        <v>-83238688164275.125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-83238688164275.125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-346827867351.14636</v>
      </c>
      <c r="L4852" s="444">
        <f t="shared" ca="1" si="174"/>
        <v>-83585516031626.266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-83585516031626.266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-348272983465.10944</v>
      </c>
      <c r="L4853" s="444">
        <f t="shared" ref="L4853:L5107" ca="1" si="179">I4853-J4853+K4853</f>
        <v>-83933789015091.375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-83933789015091.375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-349724120896.21405</v>
      </c>
      <c r="L4854" s="444">
        <f t="shared" ca="1" si="179"/>
        <v>-84283513135987.594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-84283513135987.594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-351181304733.28162</v>
      </c>
      <c r="L4855" s="444">
        <f t="shared" ca="1" si="179"/>
        <v>-84634694440720.875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-84634694440720.875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-352644560169.67029</v>
      </c>
      <c r="L4856" s="444">
        <f t="shared" ca="1" si="179"/>
        <v>-84987339000890.547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-84987339000890.547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-354113912503.71063</v>
      </c>
      <c r="L4857" s="444">
        <f t="shared" ca="1" si="179"/>
        <v>-85341452913394.25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-85341452913394.25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-355589387139.1427</v>
      </c>
      <c r="L4858" s="444">
        <f t="shared" ca="1" si="179"/>
        <v>-85697042300533.391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-85697042300533.391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-357071009585.55579</v>
      </c>
      <c r="L4859" s="444">
        <f t="shared" ca="1" si="179"/>
        <v>-86054113310118.953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-86054113310118.953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-358558805458.82898</v>
      </c>
      <c r="L4860" s="444">
        <f t="shared" ca="1" si="179"/>
        <v>-86412672115577.781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-86412672115577.781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-360052800481.5741</v>
      </c>
      <c r="L4861" s="444">
        <f t="shared" ca="1" si="179"/>
        <v>-86772724916059.359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-86772724916059.359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-361553020483.58069</v>
      </c>
      <c r="L4862" s="444">
        <f t="shared" ca="1" si="179"/>
        <v>-87134277936542.938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-87134277936542.938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-363059491402.26221</v>
      </c>
      <c r="L4863" s="444">
        <f t="shared" ca="1" si="179"/>
        <v>-87497337427945.203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-87497337427945.203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-364572239283.10498</v>
      </c>
      <c r="L4864" s="444">
        <f t="shared" ca="1" si="179"/>
        <v>-87861909667228.313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-87861909667228.313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-366091290280.11798</v>
      </c>
      <c r="L4865" s="444">
        <f t="shared" ca="1" si="179"/>
        <v>-88228000957508.438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-88228000957508.438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-367616670656.28516</v>
      </c>
      <c r="L4866" s="444">
        <f t="shared" ca="1" si="179"/>
        <v>-88595617628164.719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-88595617628164.719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-369148406784.01965</v>
      </c>
      <c r="L4867" s="444">
        <f t="shared" ca="1" si="179"/>
        <v>-88964766034948.734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-88964766034948.734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-370686525145.61975</v>
      </c>
      <c r="L4868" s="444">
        <f t="shared" ca="1" si="179"/>
        <v>-89335452560094.359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-89335452560094.359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-372231052333.7265</v>
      </c>
      <c r="L4869" s="444">
        <f t="shared" ca="1" si="179"/>
        <v>-89707683612428.078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-89707683612428.078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-373782015051.78363</v>
      </c>
      <c r="L4870" s="444">
        <f t="shared" ca="1" si="179"/>
        <v>-90081465627479.859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-90081465627479.859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-375339440114.49939</v>
      </c>
      <c r="L4871" s="444">
        <f t="shared" ca="1" si="179"/>
        <v>-90456805067594.359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-90456805067594.359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-376903354448.30981</v>
      </c>
      <c r="L4872" s="444">
        <f t="shared" ca="1" si="179"/>
        <v>-90833708422042.672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-90833708422042.672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-378473785091.84448</v>
      </c>
      <c r="L4873" s="444">
        <f t="shared" ca="1" si="179"/>
        <v>-91212182207134.516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-91212182207134.516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-380050759196.3938</v>
      </c>
      <c r="L4874" s="444">
        <f t="shared" ca="1" si="179"/>
        <v>-91592232966330.906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-91592232966330.906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-381634304026.37878</v>
      </c>
      <c r="L4875" s="444">
        <f t="shared" ca="1" si="179"/>
        <v>-91973867270357.281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-91973867270357.281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-383224446959.82202</v>
      </c>
      <c r="L4876" s="444">
        <f t="shared" ca="1" si="179"/>
        <v>-92357091717317.109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-92357091717317.109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-384821215488.82129</v>
      </c>
      <c r="L4877" s="444">
        <f t="shared" ca="1" si="179"/>
        <v>-92741912932805.938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-92741912932805.938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-386424637220.02472</v>
      </c>
      <c r="L4878" s="444">
        <f t="shared" ca="1" si="179"/>
        <v>-93128337570025.969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-93128337570025.969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-388034739875.10822</v>
      </c>
      <c r="L4879" s="444">
        <f t="shared" ca="1" si="179"/>
        <v>-93516372309901.078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-93516372309901.078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-389651551291.25452</v>
      </c>
      <c r="L4880" s="444">
        <f t="shared" ca="1" si="179"/>
        <v>-93906023861192.328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-93906023861192.328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-391275099421.6347</v>
      </c>
      <c r="L4881" s="444">
        <f t="shared" ca="1" si="179"/>
        <v>-94297298960613.969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-94297298960613.969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-392905412335.89154</v>
      </c>
      <c r="L4882" s="444">
        <f t="shared" ca="1" si="179"/>
        <v>-94690204372949.859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-94690204372949.859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-394542518220.62439</v>
      </c>
      <c r="L4883" s="444">
        <f t="shared" ca="1" si="179"/>
        <v>-95084746891170.484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-95084746891170.484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-396186445379.87701</v>
      </c>
      <c r="L4884" s="444">
        <f t="shared" ca="1" si="179"/>
        <v>-95480933336550.359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-95480933336550.359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-397837222235.62646</v>
      </c>
      <c r="L4885" s="444">
        <f t="shared" ca="1" si="179"/>
        <v>-95878770558785.984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-95878770558785.984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-399494877328.2749</v>
      </c>
      <c r="L4886" s="444">
        <f t="shared" ca="1" si="179"/>
        <v>-96278265436114.266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-96278265436114.266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-401159439317.14276</v>
      </c>
      <c r="L4887" s="444">
        <f t="shared" ca="1" si="179"/>
        <v>-96679424875431.406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-96679424875431.406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-402830936980.96417</v>
      </c>
      <c r="L4888" s="444">
        <f t="shared" ca="1" si="179"/>
        <v>-97082255812412.375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-97082255812412.375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-404509399218.38489</v>
      </c>
      <c r="L4889" s="444">
        <f t="shared" ca="1" si="179"/>
        <v>-97486765211630.766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-97486765211630.766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-406194855048.46155</v>
      </c>
      <c r="L4890" s="444">
        <f t="shared" ca="1" si="179"/>
        <v>-97892960066679.234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-97892960066679.234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-407887333611.16345</v>
      </c>
      <c r="L4891" s="444">
        <f t="shared" ca="1" si="179"/>
        <v>-98300847400290.391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-98300847400290.391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-409586864167.87665</v>
      </c>
      <c r="L4892" s="444">
        <f t="shared" ca="1" si="179"/>
        <v>-98710434264458.266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-98710434264458.266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-411293476101.90942</v>
      </c>
      <c r="L4893" s="444">
        <f t="shared" ca="1" si="179"/>
        <v>-99121727740560.172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-99121727740560.172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-413007198919.00073</v>
      </c>
      <c r="L4894" s="444">
        <f t="shared" ca="1" si="179"/>
        <v>-99534734939479.172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-99534734939479.172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-414728062247.8299</v>
      </c>
      <c r="L4895" s="444">
        <f t="shared" ca="1" si="179"/>
        <v>-99949463001727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-99949463001727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-416456095840.52917</v>
      </c>
      <c r="L4896" s="444">
        <f t="shared" ca="1" si="179"/>
        <v>-100365919097567.53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-100365919097567.53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-418191329573.19806</v>
      </c>
      <c r="L4897" s="444">
        <f t="shared" ca="1" si="179"/>
        <v>-100784110427140.73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-100784110427140.73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-419933793446.41974</v>
      </c>
      <c r="L4898" s="444">
        <f t="shared" ca="1" si="179"/>
        <v>-101204044220587.16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-101204044220587.16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-421683517585.77979</v>
      </c>
      <c r="L4899" s="444">
        <f t="shared" ca="1" si="179"/>
        <v>-101625727738172.94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-101625727738172.94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-423440532242.38721</v>
      </c>
      <c r="L4900" s="444">
        <f t="shared" ca="1" si="179"/>
        <v>-102049168270415.33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-102049168270415.33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-425204867793.39722</v>
      </c>
      <c r="L4901" s="444">
        <f t="shared" ca="1" si="179"/>
        <v>-102474373138208.72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-102474373138208.72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-426976554742.53632</v>
      </c>
      <c r="L4902" s="444">
        <f t="shared" ca="1" si="179"/>
        <v>-102901349692951.25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-102901349692951.25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-428755623720.63019</v>
      </c>
      <c r="L4903" s="444">
        <f t="shared" ca="1" si="179"/>
        <v>-103330105316671.88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-103330105316671.88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-430542105486.13281</v>
      </c>
      <c r="L4904" s="444">
        <f t="shared" ca="1" si="179"/>
        <v>-103760647422158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-103760647422158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-432336030925.65833</v>
      </c>
      <c r="L4905" s="444">
        <f t="shared" ca="1" si="179"/>
        <v>-104192983453083.66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-104192983453083.66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-434137431054.51526</v>
      </c>
      <c r="L4906" s="444">
        <f t="shared" ca="1" si="179"/>
        <v>-104627120884138.17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-104627120884138.17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-435946337017.24237</v>
      </c>
      <c r="L4907" s="444">
        <f t="shared" ca="1" si="179"/>
        <v>-105063067221155.42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-105063067221155.42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-437762780088.14758</v>
      </c>
      <c r="L4908" s="444">
        <f t="shared" ca="1" si="179"/>
        <v>-105500830001243.56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-105500830001243.56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-439586791671.84814</v>
      </c>
      <c r="L4909" s="444">
        <f t="shared" ca="1" si="179"/>
        <v>-105940416792915.41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-105940416792915.41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-441418403303.81421</v>
      </c>
      <c r="L4910" s="444">
        <f t="shared" ca="1" si="179"/>
        <v>-106381835196219.22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-106381835196219.22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-443257646650.91339</v>
      </c>
      <c r="L4911" s="444">
        <f t="shared" ca="1" si="179"/>
        <v>-106825092842870.13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-106825092842870.13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-445104553511.95886</v>
      </c>
      <c r="L4912" s="444">
        <f t="shared" ca="1" si="179"/>
        <v>-107270197396382.08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-107270197396382.08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-446959155818.25867</v>
      </c>
      <c r="L4913" s="444">
        <f t="shared" ca="1" si="179"/>
        <v>-107717156552200.34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-107717156552200.34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-448821485634.16809</v>
      </c>
      <c r="L4914" s="444">
        <f t="shared" ca="1" si="179"/>
        <v>-108165978037834.52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-108165978037834.52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-450691575157.6438</v>
      </c>
      <c r="L4915" s="444">
        <f t="shared" ca="1" si="179"/>
        <v>-108616669612992.16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-108616669612992.16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-452569456720.80066</v>
      </c>
      <c r="L4916" s="444">
        <f t="shared" ca="1" si="179"/>
        <v>-109069239069712.95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-109069239069712.95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-454455162790.47064</v>
      </c>
      <c r="L4917" s="444">
        <f t="shared" ca="1" si="179"/>
        <v>-109523694232503.42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-109523694232503.42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-456348725968.76422</v>
      </c>
      <c r="L4918" s="444">
        <f t="shared" ca="1" si="179"/>
        <v>-109980042958472.19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-109980042958472.19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-458250178993.63403</v>
      </c>
      <c r="L4919" s="444">
        <f t="shared" ca="1" si="179"/>
        <v>-110438293137465.83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-110438293137465.83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-460159554739.44092</v>
      </c>
      <c r="L4920" s="444">
        <f t="shared" ca="1" si="179"/>
        <v>-110898452692205.27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-110898452692205.27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-462076886217.52191</v>
      </c>
      <c r="L4921" s="444">
        <f t="shared" ca="1" si="179"/>
        <v>-111360529578422.78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-111360529578422.78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-464002206576.7616</v>
      </c>
      <c r="L4922" s="444">
        <f t="shared" ca="1" si="179"/>
        <v>-111824531784999.55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-111824531784999.55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-465935549104.16479</v>
      </c>
      <c r="L4923" s="444">
        <f t="shared" ca="1" si="179"/>
        <v>-112290467334103.72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-112290467334103.72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-467876947225.43219</v>
      </c>
      <c r="L4924" s="444">
        <f t="shared" ca="1" si="179"/>
        <v>-112758344281329.16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-112758344281329.16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-469826434505.53809</v>
      </c>
      <c r="L4925" s="444">
        <f t="shared" ca="1" si="179"/>
        <v>-113228170715834.69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-113228170715834.69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-471784044649.31122</v>
      </c>
      <c r="L4926" s="444">
        <f t="shared" ca="1" si="179"/>
        <v>-113699954760484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-113699954760484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-473749811502.01666</v>
      </c>
      <c r="L4927" s="444">
        <f t="shared" ca="1" si="179"/>
        <v>-114173704571986.02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-114173704571986.02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-475723769049.94171</v>
      </c>
      <c r="L4928" s="444">
        <f t="shared" ca="1" si="179"/>
        <v>-114649428341035.95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-114649428341035.95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-477705951420.98315</v>
      </c>
      <c r="L4929" s="444">
        <f t="shared" ca="1" si="179"/>
        <v>-115127134292456.94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-115127134292456.94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-479696392885.23724</v>
      </c>
      <c r="L4930" s="444">
        <f t="shared" ca="1" si="179"/>
        <v>-115606830685342.17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-115606830685342.17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-481695127855.59235</v>
      </c>
      <c r="L4931" s="444">
        <f t="shared" ca="1" si="179"/>
        <v>-116088525813197.77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-116088525813197.77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-483702190888.3241</v>
      </c>
      <c r="L4932" s="444">
        <f t="shared" ca="1" si="179"/>
        <v>-116572228004086.09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-116572228004086.09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-485717616683.69196</v>
      </c>
      <c r="L4933" s="444">
        <f t="shared" ca="1" si="179"/>
        <v>-117057945620769.78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-117057945620769.78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-487741440086.54077</v>
      </c>
      <c r="L4934" s="444">
        <f t="shared" ca="1" si="179"/>
        <v>-117545687060856.33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-117545687060856.33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-489773696086.90137</v>
      </c>
      <c r="L4935" s="444">
        <f t="shared" ca="1" si="179"/>
        <v>-118035460756943.23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-118035460756943.23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-491814419820.59674</v>
      </c>
      <c r="L4936" s="444">
        <f t="shared" ca="1" si="179"/>
        <v>-118527275176763.83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-118527275176763.83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-493863646569.8493</v>
      </c>
      <c r="L4937" s="444">
        <f t="shared" ca="1" si="179"/>
        <v>-119021138823333.67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-119021138823333.67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-495921411763.89038</v>
      </c>
      <c r="L4938" s="444">
        <f t="shared" ca="1" si="179"/>
        <v>-119517060235097.56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-119517060235097.56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-497987750979.57318</v>
      </c>
      <c r="L4939" s="444">
        <f t="shared" ca="1" si="179"/>
        <v>-120015047986077.14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-120015047986077.14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-500062699941.98816</v>
      </c>
      <c r="L4940" s="444">
        <f t="shared" ca="1" si="179"/>
        <v>-120515110686019.13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-120515110686019.13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-502146294525.07977</v>
      </c>
      <c r="L4941" s="444">
        <f t="shared" ca="1" si="179"/>
        <v>-121017256980544.2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-121017256980544.2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-504238570752.26758</v>
      </c>
      <c r="L4942" s="444">
        <f t="shared" ca="1" si="179"/>
        <v>-121521495551296.47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-121521495551296.47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-506339564797.0686</v>
      </c>
      <c r="L4943" s="444">
        <f t="shared" ca="1" si="179"/>
        <v>-122027835116093.53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-122027835116093.53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-508449312983.72296</v>
      </c>
      <c r="L4944" s="444">
        <f t="shared" ca="1" si="179"/>
        <v>-122536284429077.25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-122536284429077.25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-510567851787.82184</v>
      </c>
      <c r="L4945" s="444">
        <f t="shared" ca="1" si="179"/>
        <v>-123046852280865.08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-123046852280865.08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-512695217836.93781</v>
      </c>
      <c r="L4946" s="444">
        <f t="shared" ca="1" si="179"/>
        <v>-123559547498702.02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-123559547498702.02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-514831447911.25848</v>
      </c>
      <c r="L4947" s="444">
        <f t="shared" ca="1" si="179"/>
        <v>-124074378946613.28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-124074378946613.28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-516976578944.22205</v>
      </c>
      <c r="L4948" s="444">
        <f t="shared" ca="1" si="179"/>
        <v>-124591355525557.5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-124591355525557.5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-519130648023.15631</v>
      </c>
      <c r="L4949" s="444">
        <f t="shared" ca="1" si="179"/>
        <v>-125110486173580.66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-125110486173580.66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-521293692389.91937</v>
      </c>
      <c r="L4950" s="444">
        <f t="shared" ca="1" si="179"/>
        <v>-125631779865970.58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-125631779865970.58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-523465749441.54407</v>
      </c>
      <c r="L4951" s="444">
        <f t="shared" ca="1" si="179"/>
        <v>-126155245615412.13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-126155245615412.13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-525646856730.88385</v>
      </c>
      <c r="L4952" s="444">
        <f t="shared" ca="1" si="179"/>
        <v>-126680892472143.02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-126680892472143.02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-527837051967.26257</v>
      </c>
      <c r="L4953" s="444">
        <f t="shared" ca="1" si="179"/>
        <v>-127208729524110.28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-127208729524110.28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-530036373017.12622</v>
      </c>
      <c r="L4954" s="444">
        <f t="shared" ca="1" si="179"/>
        <v>-127738765897127.41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-127738765897127.41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-532244857904.69751</v>
      </c>
      <c r="L4955" s="444">
        <f t="shared" ca="1" si="179"/>
        <v>-128271010755032.11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-128271010755032.11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-534462544812.63385</v>
      </c>
      <c r="L4956" s="444">
        <f t="shared" ca="1" si="179"/>
        <v>-128805473299844.75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-128805473299844.75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-536689472082.68646</v>
      </c>
      <c r="L4957" s="444">
        <f t="shared" ca="1" si="179"/>
        <v>-129342162771927.44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-129342162771927.44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-538925678216.36432</v>
      </c>
      <c r="L4958" s="444">
        <f t="shared" ca="1" si="179"/>
        <v>-129881088450143.8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-129881088450143.8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-541171201875.59912</v>
      </c>
      <c r="L4959" s="444">
        <f t="shared" ca="1" si="179"/>
        <v>-130422259652019.39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-130422259652019.39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-543426081883.41412</v>
      </c>
      <c r="L4960" s="444">
        <f t="shared" ca="1" si="179"/>
        <v>-130965685733902.81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-130965685733902.81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-545690357224.59503</v>
      </c>
      <c r="L4961" s="444">
        <f t="shared" ca="1" si="179"/>
        <v>-131511376091127.41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-131511376091127.41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-547964067046.36426</v>
      </c>
      <c r="L4962" s="444">
        <f t="shared" ca="1" si="179"/>
        <v>-132059340158173.77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-132059340158173.77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-550247250659.05737</v>
      </c>
      <c r="L4963" s="444">
        <f t="shared" ca="1" si="179"/>
        <v>-132609587408832.83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-132609587408832.83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-552539947536.80347</v>
      </c>
      <c r="L4964" s="444">
        <f t="shared" ca="1" si="179"/>
        <v>-133162127356369.63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-133162127356369.63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-554842197318.20679</v>
      </c>
      <c r="L4965" s="444">
        <f t="shared" ca="1" si="179"/>
        <v>-133716969553687.83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-133716969553687.83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-557154039807.03259</v>
      </c>
      <c r="L4966" s="444">
        <f t="shared" ca="1" si="179"/>
        <v>-134274123593494.86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-134274123593494.86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-559475514972.89526</v>
      </c>
      <c r="L4967" s="444">
        <f t="shared" ca="1" si="179"/>
        <v>-134833599108467.75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-134833599108467.75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-561806662951.94897</v>
      </c>
      <c r="L4968" s="444">
        <f t="shared" ca="1" si="179"/>
        <v>-135395405771419.7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-135395405771419.7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-564147524047.58203</v>
      </c>
      <c r="L4969" s="444">
        <f t="shared" ca="1" si="179"/>
        <v>-135959553295467.28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-135959553295467.28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-566498138731.11365</v>
      </c>
      <c r="L4970" s="444">
        <f t="shared" ca="1" si="179"/>
        <v>-136526051434198.39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-136526051434198.39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-568858547642.49316</v>
      </c>
      <c r="L4971" s="444">
        <f t="shared" ca="1" si="179"/>
        <v>-137094909981840.89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-137094909981840.89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-571228791591.00378</v>
      </c>
      <c r="L4972" s="444">
        <f t="shared" ca="1" si="179"/>
        <v>-137666138773431.89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-137666138773431.89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-573608911555.96619</v>
      </c>
      <c r="L4973" s="444">
        <f t="shared" ca="1" si="179"/>
        <v>-138239747684987.86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-138239747684987.86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-575998948687.44946</v>
      </c>
      <c r="L4974" s="444">
        <f t="shared" ca="1" si="179"/>
        <v>-138815746633675.31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-138815746633675.31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-578398944306.98047</v>
      </c>
      <c r="L4975" s="444">
        <f t="shared" ca="1" si="179"/>
        <v>-139394145577982.3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-139394145577982.3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-580808939908.25964</v>
      </c>
      <c r="L4976" s="444">
        <f t="shared" ca="1" si="179"/>
        <v>-139974954517890.56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-139974954517890.56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-583228977157.87732</v>
      </c>
      <c r="L4977" s="444">
        <f t="shared" ca="1" si="179"/>
        <v>-140558183495048.44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-140558183495048.44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-585659097896.03503</v>
      </c>
      <c r="L4978" s="444">
        <f t="shared" ca="1" si="179"/>
        <v>-141143842592944.47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-141143842592944.47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-588099344137.26855</v>
      </c>
      <c r="L4979" s="444">
        <f t="shared" ca="1" si="179"/>
        <v>-141731941937081.75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-141731941937081.75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-590549758071.17395</v>
      </c>
      <c r="L4980" s="444">
        <f t="shared" ca="1" si="179"/>
        <v>-142322491695152.94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-142322491695152.94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-593010382063.13721</v>
      </c>
      <c r="L4981" s="444">
        <f t="shared" ca="1" si="179"/>
        <v>-142915502077216.06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-142915502077216.06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-595481258655.06689</v>
      </c>
      <c r="L4982" s="444">
        <f t="shared" ca="1" si="179"/>
        <v>-143510983335871.13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-143510983335871.13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-597962430566.12964</v>
      </c>
      <c r="L4983" s="444">
        <f t="shared" ca="1" si="179"/>
        <v>-144108945766437.25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-144108945766437.25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-600453940693.48853</v>
      </c>
      <c r="L4984" s="444">
        <f t="shared" ca="1" si="179"/>
        <v>-144709399707130.75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-144709399707130.75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-602955832113.0448</v>
      </c>
      <c r="L4985" s="444">
        <f t="shared" ca="1" si="179"/>
        <v>-145312355539243.78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-145312355539243.78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-605468148080.18237</v>
      </c>
      <c r="L4986" s="444">
        <f t="shared" ca="1" si="179"/>
        <v>-145917823687323.97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-145917823687323.97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-607990932030.51648</v>
      </c>
      <c r="L4987" s="444">
        <f t="shared" ca="1" si="179"/>
        <v>-146525814619354.5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-146525814619354.5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-610524227580.6438</v>
      </c>
      <c r="L4988" s="444">
        <f t="shared" ca="1" si="179"/>
        <v>-147136338846935.16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-147136338846935.16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-613068078528.89648</v>
      </c>
      <c r="L4989" s="444">
        <f t="shared" ca="1" si="179"/>
        <v>-147749406925464.06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-147749406925464.06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-615622528856.10022</v>
      </c>
      <c r="L4990" s="444">
        <f t="shared" ca="1" si="179"/>
        <v>-148365029454320.16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-148365029454320.16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-618187622726.33398</v>
      </c>
      <c r="L4991" s="444">
        <f t="shared" ca="1" si="179"/>
        <v>-148983217077046.5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-148983217077046.5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-620763404487.69373</v>
      </c>
      <c r="L4992" s="444">
        <f t="shared" ca="1" si="179"/>
        <v>-149603980481534.19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-149603980481534.19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-623349918673.05908</v>
      </c>
      <c r="L4993" s="444">
        <f t="shared" ca="1" si="179"/>
        <v>-150227330400207.25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-150227330400207.25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-625947210000.86353</v>
      </c>
      <c r="L4994" s="444">
        <f t="shared" ca="1" si="179"/>
        <v>-150853277610208.13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-150853277610208.13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-628555323375.86719</v>
      </c>
      <c r="L4995" s="444">
        <f t="shared" ca="1" si="179"/>
        <v>-151481832933584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-151481832933584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-631174303889.93335</v>
      </c>
      <c r="L4996" s="444">
        <f t="shared" ca="1" si="179"/>
        <v>-152113007237473.94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-152113007237473.94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-633804196822.80811</v>
      </c>
      <c r="L4997" s="444">
        <f t="shared" ca="1" si="179"/>
        <v>-152746811434296.75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-152746811434296.75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-636445047642.90308</v>
      </c>
      <c r="L4998" s="444">
        <f t="shared" ca="1" si="179"/>
        <v>-153383256481939.66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-153383256481939.66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-639096902008.08191</v>
      </c>
      <c r="L4999" s="444">
        <f t="shared" ca="1" si="179"/>
        <v>-154022353383947.75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-154022353383947.75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-641759805766.44897</v>
      </c>
      <c r="L5000" s="444">
        <f t="shared" ca="1" si="179"/>
        <v>-154664113189714.19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-154664113189714.19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-644433804957.14246</v>
      </c>
      <c r="L5001" s="444">
        <f t="shared" ca="1" si="179"/>
        <v>-155308546994671.34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-155308546994671.34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-647118945811.13062</v>
      </c>
      <c r="L5002" s="444">
        <f t="shared" ca="1" si="179"/>
        <v>-155955665940482.47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-155955665940482.47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-649815274752.01025</v>
      </c>
      <c r="L5003" s="444">
        <f t="shared" ca="1" si="179"/>
        <v>-156605481215234.47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-156605481215234.47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-652522838396.8103</v>
      </c>
      <c r="L5004" s="444">
        <f t="shared" ca="1" si="179"/>
        <v>-157258004053631.28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-157258004053631.28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-655241683556.797</v>
      </c>
      <c r="L5005" s="444">
        <f t="shared" ca="1" si="179"/>
        <v>-157913245737188.09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-157913245737188.09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-657971857238.28369</v>
      </c>
      <c r="L5006" s="444">
        <f t="shared" ca="1" si="179"/>
        <v>-158571217594426.38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-158571217594426.38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-660713406643.44324</v>
      </c>
      <c r="L5007" s="444">
        <f t="shared" ca="1" si="179"/>
        <v>-159231931001069.81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-159231931001069.81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-663466379171.12427</v>
      </c>
      <c r="L5008" s="444">
        <f t="shared" ca="1" si="179"/>
        <v>-159895397380240.94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-159895397380240.94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-666230822417.67053</v>
      </c>
      <c r="L5009" s="444">
        <f t="shared" ca="1" si="179"/>
        <v>-160561628202658.59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-160561628202658.59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-669006784177.74414</v>
      </c>
      <c r="L5010" s="444">
        <f t="shared" ca="1" si="179"/>
        <v>-161230634986836.34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-161230634986836.34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-671794312445.15137</v>
      </c>
      <c r="L5011" s="444">
        <f t="shared" ca="1" si="179"/>
        <v>-161902429299281.5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-161902429299281.5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-674593455413.67285</v>
      </c>
      <c r="L5012" s="444">
        <f t="shared" ca="1" si="179"/>
        <v>-162577022754695.19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-162577022754695.19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-677404261477.89661</v>
      </c>
      <c r="L5013" s="444">
        <f t="shared" ca="1" si="179"/>
        <v>-163254427016173.09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-163254427016173.09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-680226779234.05457</v>
      </c>
      <c r="L5014" s="444">
        <f t="shared" ca="1" si="179"/>
        <v>-163934653795407.16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-163934653795407.16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-683061057480.86316</v>
      </c>
      <c r="L5015" s="444">
        <f t="shared" ca="1" si="179"/>
        <v>-164617714852888.03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-164617714852888.03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-685907145220.36682</v>
      </c>
      <c r="L5016" s="444">
        <f t="shared" ca="1" si="179"/>
        <v>-165303621998108.41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-165303621998108.41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-688765091658.78503</v>
      </c>
      <c r="L5017" s="444">
        <f t="shared" ca="1" si="179"/>
        <v>-165992387089767.19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-165992387089767.19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-691634946207.36328</v>
      </c>
      <c r="L5018" s="444">
        <f t="shared" ca="1" si="179"/>
        <v>-166684022035974.56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-166684022035974.56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-694516758483.22729</v>
      </c>
      <c r="L5019" s="444">
        <f t="shared" ca="1" si="179"/>
        <v>-167378538794457.78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-167378538794457.78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-697410578310.24072</v>
      </c>
      <c r="L5020" s="444">
        <f t="shared" ca="1" si="179"/>
        <v>-168075949372768.03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-168075949372768.03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-700316455719.86682</v>
      </c>
      <c r="L5021" s="444">
        <f t="shared" ca="1" si="179"/>
        <v>-168776265828487.91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-168776265828487.91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-703234440952.03296</v>
      </c>
      <c r="L5022" s="444">
        <f t="shared" ca="1" si="179"/>
        <v>-169479500269439.94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-169479500269439.94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-706164584455.99976</v>
      </c>
      <c r="L5023" s="444">
        <f t="shared" ca="1" si="179"/>
        <v>-170185664853895.94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-170185664853895.94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-709106936891.23303</v>
      </c>
      <c r="L5024" s="444">
        <f t="shared" ca="1" si="179"/>
        <v>-170894771790787.16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-170894771790787.16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-712061549128.27979</v>
      </c>
      <c r="L5025" s="444">
        <f t="shared" ca="1" si="179"/>
        <v>-171606833339915.44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-171606833339915.44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-715028472249.64771</v>
      </c>
      <c r="L5026" s="444">
        <f t="shared" ca="1" si="179"/>
        <v>-172321861812165.09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-172321861812165.09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-718007757550.68787</v>
      </c>
      <c r="L5027" s="444">
        <f t="shared" ca="1" si="179"/>
        <v>-173039869569715.78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-173039869569715.78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-720999456540.48242</v>
      </c>
      <c r="L5028" s="444">
        <f t="shared" ca="1" si="179"/>
        <v>-173760869026256.25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-173760869026256.25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-724003620942.73438</v>
      </c>
      <c r="L5029" s="444">
        <f t="shared" ca="1" si="179"/>
        <v>-174484872647199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-174484872647199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-727020302696.66248</v>
      </c>
      <c r="L5030" s="444">
        <f t="shared" ca="1" si="179"/>
        <v>-175211892949895.66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-175211892949895.66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-730049553957.89856</v>
      </c>
      <c r="L5031" s="444">
        <f t="shared" ca="1" si="179"/>
        <v>-175941942503853.56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-175941942503853.56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-733091427099.38989</v>
      </c>
      <c r="L5032" s="444">
        <f t="shared" ca="1" si="179"/>
        <v>-176675033930952.94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-176675033930952.94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-736145974712.30396</v>
      </c>
      <c r="L5033" s="444">
        <f t="shared" ca="1" si="179"/>
        <v>-177411179905665.25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-177411179905665.25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-739213249606.93848</v>
      </c>
      <c r="L5034" s="444">
        <f t="shared" ca="1" si="179"/>
        <v>-178150393155272.19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-178150393155272.19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-742293304813.63416</v>
      </c>
      <c r="L5035" s="444">
        <f t="shared" ca="1" si="179"/>
        <v>-178892686460085.81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-178892686460085.81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-745386193583.69092</v>
      </c>
      <c r="L5036" s="444">
        <f t="shared" ca="1" si="179"/>
        <v>-179638072653669.5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-179638072653669.5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-748491969390.28955</v>
      </c>
      <c r="L5037" s="444">
        <f t="shared" ca="1" si="179"/>
        <v>-180386564623059.78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-180386564623059.78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-751610685929.41577</v>
      </c>
      <c r="L5038" s="444">
        <f t="shared" ca="1" si="179"/>
        <v>-181138175308989.19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-181138175308989.19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-754742397120.78833</v>
      </c>
      <c r="L5039" s="444">
        <f t="shared" ca="1" si="179"/>
        <v>-181892917706109.97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-181892917706109.97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-757887157108.7915</v>
      </c>
      <c r="L5040" s="444">
        <f t="shared" ca="1" si="179"/>
        <v>-182650804863218.75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-182650804863218.75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-761045020263.4115</v>
      </c>
      <c r="L5041" s="444">
        <f t="shared" ca="1" si="179"/>
        <v>-183411849883482.16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-183411849883482.16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-764216041181.17566</v>
      </c>
      <c r="L5042" s="444">
        <f t="shared" ca="1" si="179"/>
        <v>-184176065924663.34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-184176065924663.34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-767400274686.09729</v>
      </c>
      <c r="L5043" s="444">
        <f t="shared" ca="1" si="179"/>
        <v>-184943466199349.44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-184943466199349.44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-770597775830.62268</v>
      </c>
      <c r="L5044" s="444">
        <f t="shared" ca="1" si="179"/>
        <v>-185714063975180.06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-185714063975180.06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-773808599896.58362</v>
      </c>
      <c r="L5045" s="444">
        <f t="shared" ca="1" si="179"/>
        <v>-186487872575076.66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-186487872575076.66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-777032802396.15271</v>
      </c>
      <c r="L5046" s="444">
        <f t="shared" ca="1" si="179"/>
        <v>-187264905377472.81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-187264905377472.81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-780270439072.80334</v>
      </c>
      <c r="L5047" s="444">
        <f t="shared" ca="1" si="179"/>
        <v>-188045175816545.63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-188045175816545.63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-783521565902.27344</v>
      </c>
      <c r="L5048" s="444">
        <f t="shared" ca="1" si="179"/>
        <v>-188828697382447.91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-188828697382447.91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-786786239093.53296</v>
      </c>
      <c r="L5049" s="444">
        <f t="shared" ca="1" si="179"/>
        <v>-189615483621541.44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-189615483621541.44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-790064515089.75598</v>
      </c>
      <c r="L5050" s="444">
        <f t="shared" ca="1" si="179"/>
        <v>-190405548136631.19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-190405548136631.19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-793356450569.29663</v>
      </c>
      <c r="L5051" s="444">
        <f t="shared" ca="1" si="179"/>
        <v>-191198904587200.47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-191198904587200.47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-796662102446.66858</v>
      </c>
      <c r="L5052" s="444">
        <f t="shared" ca="1" si="179"/>
        <v>-191995566689647.13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-191995566689647.13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-799981527873.52966</v>
      </c>
      <c r="L5053" s="444">
        <f t="shared" ca="1" si="179"/>
        <v>-192795548217520.66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-192795548217520.66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-803314784239.66943</v>
      </c>
      <c r="L5054" s="444">
        <f t="shared" ca="1" si="179"/>
        <v>-193598863001760.31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-193598863001760.31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-806661929174.00134</v>
      </c>
      <c r="L5055" s="444">
        <f t="shared" ca="1" si="179"/>
        <v>-194405524930934.31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-194405524930934.31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-810023020545.55957</v>
      </c>
      <c r="L5056" s="444">
        <f t="shared" ca="1" si="179"/>
        <v>-195215547951479.88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-195215547951479.88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-813398116464.49951</v>
      </c>
      <c r="L5057" s="444">
        <f t="shared" ca="1" si="179"/>
        <v>-196028946067944.38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-196028946067944.38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-816787275283.10156</v>
      </c>
      <c r="L5058" s="444">
        <f t="shared" ca="1" si="179"/>
        <v>-196845733343227.47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-196845733343227.47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-820190555596.78113</v>
      </c>
      <c r="L5059" s="444">
        <f t="shared" ca="1" si="179"/>
        <v>-197665923898824.25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-197665923898824.25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-823608016245.10107</v>
      </c>
      <c r="L5060" s="444">
        <f t="shared" ca="1" si="179"/>
        <v>-198489531915069.34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-198489531915069.34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-827039716312.78894</v>
      </c>
      <c r="L5061" s="444">
        <f t="shared" ca="1" si="179"/>
        <v>-199316571631382.13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-199316571631382.13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-830485715130.75879</v>
      </c>
      <c r="L5062" s="444">
        <f t="shared" ca="1" si="179"/>
        <v>-200147057346512.88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-200147057346512.88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-833946072277.13696</v>
      </c>
      <c r="L5063" s="444">
        <f t="shared" ca="1" si="179"/>
        <v>-200981003418790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-200981003418790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-837420847578.29163</v>
      </c>
      <c r="L5064" s="444">
        <f t="shared" ca="1" si="179"/>
        <v>-201818424266368.28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-201818424266368.28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-840910101109.8678</v>
      </c>
      <c r="L5065" s="444">
        <f t="shared" ca="1" si="179"/>
        <v>-202659334367478.16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-202659334367478.16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-844413893197.82568</v>
      </c>
      <c r="L5066" s="444">
        <f t="shared" ca="1" si="179"/>
        <v>-203503748260675.97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-203503748260675.97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-847932284419.48315</v>
      </c>
      <c r="L5067" s="444">
        <f t="shared" ca="1" si="179"/>
        <v>-204351680545095.44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-204351680545095.44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-851465335604.56433</v>
      </c>
      <c r="L5068" s="444">
        <f t="shared" ca="1" si="179"/>
        <v>-205203145880700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-205203145880700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-855013107836.25</v>
      </c>
      <c r="L5069" s="444">
        <f t="shared" ca="1" si="179"/>
        <v>-206058158988536.25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-206058158988536.25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-858575662452.23438</v>
      </c>
      <c r="L5070" s="444">
        <f t="shared" ca="1" si="179"/>
        <v>-206916734650988.5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-206916734650988.5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-862153061045.7854</v>
      </c>
      <c r="L5071" s="444">
        <f t="shared" ca="1" si="179"/>
        <v>-207778887712034.28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-207778887712034.28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-865745365466.80945</v>
      </c>
      <c r="L5072" s="444">
        <f t="shared" ca="1" si="179"/>
        <v>-208644633077501.09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-208644633077501.09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-869352637822.92126</v>
      </c>
      <c r="L5073" s="444">
        <f t="shared" ca="1" si="179"/>
        <v>-209513985715324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-209513985715324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-872974940480.5166</v>
      </c>
      <c r="L5074" s="444">
        <f t="shared" ca="1" si="179"/>
        <v>-210386960655804.53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-210386960655804.53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-876612336065.85217</v>
      </c>
      <c r="L5075" s="444">
        <f t="shared" ca="1" si="179"/>
        <v>-211263572991870.38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-211263572991870.38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-880264887466.12659</v>
      </c>
      <c r="L5076" s="444">
        <f t="shared" ca="1" si="179"/>
        <v>-212143837879336.5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-212143837879336.5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-883932657830.56873</v>
      </c>
      <c r="L5077" s="444">
        <f t="shared" ca="1" si="179"/>
        <v>-213027770537167.06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-213027770537167.06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-887615710571.52942</v>
      </c>
      <c r="L5078" s="444">
        <f t="shared" ca="1" si="179"/>
        <v>-213915386247738.59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-213915386247738.59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-891314109365.57751</v>
      </c>
      <c r="L5079" s="444">
        <f t="shared" ca="1" si="179"/>
        <v>-214806700357104.16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-214806700357104.16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-895027918154.60059</v>
      </c>
      <c r="L5080" s="444">
        <f t="shared" ca="1" si="179"/>
        <v>-215701728275258.75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-215701728275258.75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-898757201146.9115</v>
      </c>
      <c r="L5081" s="444">
        <f t="shared" ca="1" si="179"/>
        <v>-216600485476405.66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-216600485476405.66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-902502022818.35693</v>
      </c>
      <c r="L5082" s="444">
        <f t="shared" ca="1" si="179"/>
        <v>-217502987499224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-217502987499224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-906262447913.43335</v>
      </c>
      <c r="L5083" s="444">
        <f t="shared" ca="1" si="179"/>
        <v>-218409249947137.44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-218409249947137.44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-910038541446.40601</v>
      </c>
      <c r="L5084" s="444">
        <f t="shared" ca="1" si="179"/>
        <v>-219319288488583.84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-219319288488583.84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-913830368702.4325</v>
      </c>
      <c r="L5085" s="444">
        <f t="shared" ca="1" si="179"/>
        <v>-220233118857286.28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-220233118857286.28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-917637995238.69275</v>
      </c>
      <c r="L5086" s="444">
        <f t="shared" ca="1" si="179"/>
        <v>-221150756852524.97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-221150756852524.97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-921461486885.52063</v>
      </c>
      <c r="L5087" s="444">
        <f t="shared" ca="1" si="179"/>
        <v>-222072218339410.5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-222072218339410.5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-925300909747.5437</v>
      </c>
      <c r="L5088" s="444">
        <f t="shared" ca="1" si="179"/>
        <v>-222997519249158.03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-222997519249158.03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-929156330204.8252</v>
      </c>
      <c r="L5089" s="444">
        <f t="shared" ca="1" si="179"/>
        <v>-223926675579362.84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-223926675579362.84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-933027814914.01184</v>
      </c>
      <c r="L5090" s="444">
        <f t="shared" ca="1" si="179"/>
        <v>-224859703394276.84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-224859703394276.84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-936915430809.48682</v>
      </c>
      <c r="L5091" s="444">
        <f t="shared" ca="1" si="179"/>
        <v>-225796618825086.34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-225796618825086.34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-940819245104.52637</v>
      </c>
      <c r="L5092" s="444">
        <f t="shared" ca="1" si="179"/>
        <v>-226737438070190.88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-226737438070190.88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-944739325292.46191</v>
      </c>
      <c r="L5093" s="444">
        <f t="shared" ca="1" si="179"/>
        <v>-227682177395483.34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-227682177395483.34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-948675739147.84729</v>
      </c>
      <c r="L5094" s="444">
        <f t="shared" ca="1" si="179"/>
        <v>-228630853134631.19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-228630853134631.19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-952628554727.62988</v>
      </c>
      <c r="L5095" s="444">
        <f t="shared" ca="1" si="179"/>
        <v>-229583481689358.81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-229583481689358.81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-956597840372.32837</v>
      </c>
      <c r="L5096" s="444">
        <f t="shared" ca="1" si="179"/>
        <v>-230540079529731.16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-230540079529731.16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-960583664707.21326</v>
      </c>
      <c r="L5097" s="444">
        <f t="shared" ca="1" si="179"/>
        <v>-231500663194438.38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-231500663194438.38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-964586096643.49316</v>
      </c>
      <c r="L5098" s="444">
        <f t="shared" ca="1" si="179"/>
        <v>-232465249291081.88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-232465249291081.88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-968605205379.50781</v>
      </c>
      <c r="L5099" s="444">
        <f t="shared" ca="1" si="179"/>
        <v>-233433854496461.38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-233433854496461.38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-972641060401.92236</v>
      </c>
      <c r="L5100" s="444">
        <f t="shared" ca="1" si="179"/>
        <v>-234406495556863.31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-234406495556863.31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-976693731486.93054</v>
      </c>
      <c r="L5101" s="444">
        <f t="shared" ca="1" si="179"/>
        <v>-235383189288350.25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-235383189288350.25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-980763288701.45935</v>
      </c>
      <c r="L5102" s="444">
        <f t="shared" ca="1" si="179"/>
        <v>-236363952577051.72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-236363952577051.72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-984849802404.3822</v>
      </c>
      <c r="L5103" s="444">
        <f t="shared" ca="1" si="179"/>
        <v>-237348802379456.09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-237348802379456.09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-988953343247.73376</v>
      </c>
      <c r="L5104" s="444">
        <f t="shared" ca="1" si="179"/>
        <v>-238337755722703.81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-238337755722703.81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-993073982177.93262</v>
      </c>
      <c r="L5105" s="444">
        <f t="shared" ca="1" si="179"/>
        <v>-239330829704881.75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-239330829704881.75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-997211790437.00732</v>
      </c>
      <c r="L5106" s="444">
        <f t="shared" ca="1" si="179"/>
        <v>-240328041495318.75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-240328041495318.75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-1001366839563.828</v>
      </c>
      <c r="L5107" s="444">
        <f t="shared" ca="1" si="179"/>
        <v>-241329408334882.56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-241329408334882.56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-1005539201395.3441</v>
      </c>
      <c r="L5108" s="444">
        <f t="shared" ref="L5108:L5362" ca="1" si="184">I5108-J5108+K5108</f>
        <v>-242334947536277.91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-242334947536277.91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-1009728948067.8247</v>
      </c>
      <c r="L5109" s="444">
        <f t="shared" ca="1" si="184"/>
        <v>-243344676484345.72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-243344676484345.72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-1013936152018.1071</v>
      </c>
      <c r="L5110" s="444">
        <f t="shared" ca="1" si="184"/>
        <v>-244358612636363.81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-244358612636363.81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-1018160885984.8492</v>
      </c>
      <c r="L5111" s="444">
        <f t="shared" ca="1" si="184"/>
        <v>-245376773522348.66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-245376773522348.66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-1022403223009.7861</v>
      </c>
      <c r="L5112" s="444">
        <f t="shared" ca="1" si="184"/>
        <v>-246399176745358.44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-246399176745358.44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-1026663236438.9935</v>
      </c>
      <c r="L5113" s="444">
        <f t="shared" ca="1" si="184"/>
        <v>-247425839981797.44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-247425839981797.44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-1030940999924.1561</v>
      </c>
      <c r="L5114" s="444">
        <f t="shared" ca="1" si="184"/>
        <v>-248456780981721.59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-248456780981721.59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-1035236587423.8398</v>
      </c>
      <c r="L5115" s="444">
        <f t="shared" ca="1" si="184"/>
        <v>-249492017569145.44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-249492017569145.44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-1039550073204.7725</v>
      </c>
      <c r="L5116" s="444">
        <f t="shared" ca="1" si="184"/>
        <v>-250531567642350.22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-250531567642350.22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-1043881531843.1259</v>
      </c>
      <c r="L5117" s="444">
        <f t="shared" ca="1" si="184"/>
        <v>-251575449174193.34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-251575449174193.34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-1048231038225.8055</v>
      </c>
      <c r="L5118" s="444">
        <f t="shared" ca="1" si="184"/>
        <v>-252623680212419.16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-252623680212419.16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-1052598667551.7465</v>
      </c>
      <c r="L5119" s="444">
        <f t="shared" ca="1" si="184"/>
        <v>-253676278879970.91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-253676278879970.91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-1056984495333.2119</v>
      </c>
      <c r="L5120" s="444">
        <f t="shared" ca="1" si="184"/>
        <v>-254733263375304.13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-254733263375304.13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-1061388597397.1005</v>
      </c>
      <c r="L5121" s="444">
        <f t="shared" ca="1" si="184"/>
        <v>-255794651972701.22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-255794651972701.22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-1065811049886.255</v>
      </c>
      <c r="L5122" s="444">
        <f t="shared" ca="1" si="184"/>
        <v>-256860463022587.47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-256860463022587.47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-1070251929260.7811</v>
      </c>
      <c r="L5123" s="444">
        <f t="shared" ca="1" si="184"/>
        <v>-257930714951848.25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-257930714951848.25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-1074711312299.3677</v>
      </c>
      <c r="L5124" s="444">
        <f t="shared" ca="1" si="184"/>
        <v>-259005426264147.63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-259005426264147.63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-1079189276100.6151</v>
      </c>
      <c r="L5125" s="444">
        <f t="shared" ca="1" si="184"/>
        <v>-260084615540248.25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-260084615540248.25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-1083685898084.3676</v>
      </c>
      <c r="L5126" s="444">
        <f t="shared" ca="1" si="184"/>
        <v>-261168301438332.63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-261168301438332.63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-1088201255993.0526</v>
      </c>
      <c r="L5127" s="444">
        <f t="shared" ca="1" si="184"/>
        <v>-262256502694325.69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-262256502694325.69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-1092735427893.0237</v>
      </c>
      <c r="L5128" s="444">
        <f t="shared" ca="1" si="184"/>
        <v>-263349238122218.72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-263349238122218.72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-1097288492175.9113</v>
      </c>
      <c r="L5129" s="444">
        <f t="shared" ca="1" si="184"/>
        <v>-264446526614394.63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-264446526614394.63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-1101860527559.9775</v>
      </c>
      <c r="L5130" s="444">
        <f t="shared" ca="1" si="184"/>
        <v>-265548387141954.59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-265548387141954.59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-1106451613091.4775</v>
      </c>
      <c r="L5131" s="444">
        <f t="shared" ca="1" si="184"/>
        <v>-266654838755046.06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-266654838755046.06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-1111061828146.0251</v>
      </c>
      <c r="L5132" s="444">
        <f t="shared" ca="1" si="184"/>
        <v>-267765900583192.09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-267765900583192.09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-1115691252429.967</v>
      </c>
      <c r="L5133" s="444">
        <f t="shared" ca="1" si="184"/>
        <v>-268881591835622.06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-268881591835622.06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-1120339965981.7585</v>
      </c>
      <c r="L5134" s="444">
        <f t="shared" ca="1" si="184"/>
        <v>-270001931801603.81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-270001931801603.81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-1125008049173.3491</v>
      </c>
      <c r="L5135" s="444">
        <f t="shared" ca="1" si="184"/>
        <v>-271126939850777.16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-271126939850777.16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-1129695582711.5715</v>
      </c>
      <c r="L5136" s="444">
        <f t="shared" ca="1" si="184"/>
        <v>-272256635433488.72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-272256635433488.72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-1134402647639.5364</v>
      </c>
      <c r="L5137" s="444">
        <f t="shared" ca="1" si="184"/>
        <v>-273391038081128.25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-273391038081128.25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-1139129325338.0342</v>
      </c>
      <c r="L5138" s="444">
        <f t="shared" ca="1" si="184"/>
        <v>-274530167406466.28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-274530167406466.28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-1143875697526.9429</v>
      </c>
      <c r="L5139" s="444">
        <f t="shared" ca="1" si="184"/>
        <v>-275674043103993.22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-275674043103993.22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-1148641846266.6382</v>
      </c>
      <c r="L5140" s="444">
        <f t="shared" ca="1" si="184"/>
        <v>-276822684950259.84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-276822684950259.84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-1153427853959.4158</v>
      </c>
      <c r="L5141" s="444">
        <f t="shared" ca="1" si="184"/>
        <v>-277976112804219.25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-277976112804219.25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-1158233803350.9136</v>
      </c>
      <c r="L5142" s="444">
        <f t="shared" ca="1" si="184"/>
        <v>-279134346607570.16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-279134346607570.16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-1163059777531.5422</v>
      </c>
      <c r="L5143" s="444">
        <f t="shared" ca="1" si="184"/>
        <v>-280297406385101.69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-280297406385101.69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-1167905859937.9236</v>
      </c>
      <c r="L5144" s="444">
        <f t="shared" ca="1" si="184"/>
        <v>-281465312245039.63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-281465312245039.63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-1172772134354.3318</v>
      </c>
      <c r="L5145" s="444">
        <f t="shared" ca="1" si="184"/>
        <v>-282638084379393.94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-282638084379393.94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-1177658684914.1414</v>
      </c>
      <c r="L5146" s="444">
        <f t="shared" ca="1" si="184"/>
        <v>-283815743064308.06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-283815743064308.06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-1182565596101.2837</v>
      </c>
      <c r="L5147" s="444">
        <f t="shared" ca="1" si="184"/>
        <v>-284998308660409.38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-284998308660409.38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-1187492952751.7058</v>
      </c>
      <c r="L5148" s="444">
        <f t="shared" ca="1" si="184"/>
        <v>-286185801613161.06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-286185801613161.06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-1192440840054.8376</v>
      </c>
      <c r="L5149" s="444">
        <f t="shared" ca="1" si="184"/>
        <v>-287378242453215.88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-287378242453215.88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-1197409343555.0662</v>
      </c>
      <c r="L5150" s="444">
        <f t="shared" ca="1" si="184"/>
        <v>-288575651796770.94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-288575651796770.94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-1202398549153.2122</v>
      </c>
      <c r="L5151" s="444">
        <f t="shared" ca="1" si="184"/>
        <v>-289778050345924.13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-289778050345924.13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-1207408543108.0171</v>
      </c>
      <c r="L5152" s="444">
        <f t="shared" ca="1" si="184"/>
        <v>-290985458889032.13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-290985458889032.13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-1212439412037.6338</v>
      </c>
      <c r="L5153" s="444">
        <f t="shared" ca="1" si="184"/>
        <v>-292197898301069.75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-292197898301069.75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-1217491242921.124</v>
      </c>
      <c r="L5154" s="444">
        <f t="shared" ca="1" si="184"/>
        <v>-293415389543990.88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-293415389543990.88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-1222564123099.9619</v>
      </c>
      <c r="L5155" s="444">
        <f t="shared" ca="1" si="184"/>
        <v>-294637953667090.81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-294637953667090.81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-1227658140279.5449</v>
      </c>
      <c r="L5156" s="444">
        <f t="shared" ca="1" si="184"/>
        <v>-295865611807370.38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-295865611807370.38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-1232773382530.71</v>
      </c>
      <c r="L5157" s="444">
        <f t="shared" ca="1" si="184"/>
        <v>-297098385189901.06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-297098385189901.06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-1237909938291.2544</v>
      </c>
      <c r="L5158" s="444">
        <f t="shared" ca="1" si="184"/>
        <v>-298336295128192.31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-298336295128192.31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-1243067896367.468</v>
      </c>
      <c r="L5159" s="444">
        <f t="shared" ca="1" si="184"/>
        <v>-299579363024559.75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-299579363024559.75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-1248247345935.6655</v>
      </c>
      <c r="L5160" s="444">
        <f t="shared" ca="1" si="184"/>
        <v>-300827610370495.44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-300827610370495.44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-1253448376543.731</v>
      </c>
      <c r="L5161" s="444">
        <f t="shared" ca="1" si="184"/>
        <v>-302081058747039.19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-302081058747039.19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-1258671078112.6633</v>
      </c>
      <c r="L5162" s="444">
        <f t="shared" ca="1" si="184"/>
        <v>-303339729825151.88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-303339729825151.88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-1263915540938.1328</v>
      </c>
      <c r="L5163" s="444">
        <f t="shared" ca="1" si="184"/>
        <v>-304603645366090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-304603645366090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-1269181855692.0417</v>
      </c>
      <c r="L5164" s="444">
        <f t="shared" ca="1" si="184"/>
        <v>-305872827221782.06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-305872827221782.06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-1274470113424.0918</v>
      </c>
      <c r="L5165" s="444">
        <f t="shared" ca="1" si="184"/>
        <v>-307147297335206.13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-307147297335206.13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-1279780405563.3589</v>
      </c>
      <c r="L5166" s="444">
        <f t="shared" ca="1" si="184"/>
        <v>-308427077740769.5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-308427077740769.5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-1285112823919.8728</v>
      </c>
      <c r="L5167" s="444">
        <f t="shared" ca="1" si="184"/>
        <v>-309712190564689.38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-309712190564689.38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-1290467460686.2058</v>
      </c>
      <c r="L5168" s="444">
        <f t="shared" ca="1" si="184"/>
        <v>-311002658025375.56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-311002658025375.56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-1295844408439.0649</v>
      </c>
      <c r="L5169" s="444">
        <f t="shared" ca="1" si="184"/>
        <v>-312298502433814.63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-312298502433814.63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-1301243760140.8943</v>
      </c>
      <c r="L5170" s="444">
        <f t="shared" ca="1" si="184"/>
        <v>-313599746193955.5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-313599746193955.5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-1306665609141.4812</v>
      </c>
      <c r="L5171" s="444">
        <f t="shared" ca="1" si="184"/>
        <v>-314906411803097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-314906411803097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-1312110049179.5708</v>
      </c>
      <c r="L5172" s="444">
        <f t="shared" ca="1" si="184"/>
        <v>-316218521852276.56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-316218521852276.56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-1317577174384.4856</v>
      </c>
      <c r="L5173" s="444">
        <f t="shared" ca="1" si="184"/>
        <v>-317536099026661.06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-317536099026661.06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-1323067079277.7544</v>
      </c>
      <c r="L5174" s="444">
        <f t="shared" ca="1" si="184"/>
        <v>-318859166105938.81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-318859166105938.81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-1328579858774.7451</v>
      </c>
      <c r="L5175" s="444">
        <f t="shared" ca="1" si="184"/>
        <v>-320187745964713.56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-320187745964713.56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-1334115608186.3064</v>
      </c>
      <c r="L5176" s="444">
        <f t="shared" ca="1" si="184"/>
        <v>-321521861572899.88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-321521861572899.88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-1339674423220.416</v>
      </c>
      <c r="L5177" s="444">
        <f t="shared" ca="1" si="184"/>
        <v>-322861535996120.31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-322861535996120.31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-1345256399983.8347</v>
      </c>
      <c r="L5178" s="444">
        <f t="shared" ca="1" si="184"/>
        <v>-324206792396104.13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-324206792396104.13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-1350861634983.7671</v>
      </c>
      <c r="L5179" s="444">
        <f t="shared" ca="1" si="184"/>
        <v>-325557654031087.88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-325557654031087.88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-1356490225129.5327</v>
      </c>
      <c r="L5180" s="444">
        <f t="shared" ca="1" si="184"/>
        <v>-326914144256217.44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-326914144256217.44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-1362142267734.2393</v>
      </c>
      <c r="L5181" s="444">
        <f t="shared" ca="1" si="184"/>
        <v>-328276286523951.69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-328276286523951.69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-1367817860516.4653</v>
      </c>
      <c r="L5182" s="444">
        <f t="shared" ca="1" si="184"/>
        <v>-329644104384468.13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-329644104384468.13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-1373517101601.9504</v>
      </c>
      <c r="L5183" s="444">
        <f t="shared" ca="1" si="184"/>
        <v>-331017621486070.06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-331017621486070.06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-1379240089525.292</v>
      </c>
      <c r="L5184" s="444">
        <f t="shared" ca="1" si="184"/>
        <v>-332396861575595.38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-332396861575595.38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-1384986923231.6475</v>
      </c>
      <c r="L5185" s="444">
        <f t="shared" ca="1" si="184"/>
        <v>-333781848498827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-333781848498827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-1390757702078.4458</v>
      </c>
      <c r="L5186" s="444">
        <f t="shared" ca="1" si="184"/>
        <v>-335172606200905.44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-335172606200905.44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-1396552525837.106</v>
      </c>
      <c r="L5187" s="444">
        <f t="shared" ca="1" si="184"/>
        <v>-336569158726742.56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-336569158726742.56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-1402371494694.7607</v>
      </c>
      <c r="L5188" s="444">
        <f t="shared" ca="1" si="184"/>
        <v>-337971530221437.31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-337971530221437.31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-1408214709255.9888</v>
      </c>
      <c r="L5189" s="444">
        <f t="shared" ca="1" si="184"/>
        <v>-339379744930693.31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-339379744930693.31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-1414082270544.5554</v>
      </c>
      <c r="L5190" s="444">
        <f t="shared" ca="1" si="184"/>
        <v>-340793827201237.88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-340793827201237.88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-1419974280005.1577</v>
      </c>
      <c r="L5191" s="444">
        <f t="shared" ca="1" si="184"/>
        <v>-342213801481243.06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-342213801481243.06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-1425890839505.1794</v>
      </c>
      <c r="L5192" s="444">
        <f t="shared" ca="1" si="184"/>
        <v>-343639692320748.25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-343639692320748.25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-1431832051336.4509</v>
      </c>
      <c r="L5193" s="444">
        <f t="shared" ca="1" si="184"/>
        <v>-345071524372084.69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-345071524372084.69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-1437798018217.0195</v>
      </c>
      <c r="L5194" s="444">
        <f t="shared" ca="1" si="184"/>
        <v>-346509322390301.69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-346509322390301.69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-1443788843292.9236</v>
      </c>
      <c r="L5195" s="444">
        <f t="shared" ca="1" si="184"/>
        <v>-347953111233594.63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-347953111233594.63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-1449804630139.9775</v>
      </c>
      <c r="L5196" s="444">
        <f t="shared" ca="1" si="184"/>
        <v>-349402915863734.63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-349402915863734.63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-1455845482765.561</v>
      </c>
      <c r="L5197" s="444">
        <f t="shared" ca="1" si="184"/>
        <v>-350858761346500.19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-350858761346500.19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-1461911505610.4175</v>
      </c>
      <c r="L5198" s="444">
        <f t="shared" ca="1" si="184"/>
        <v>-352320672852110.63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-352320672852110.63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-1468002803550.4609</v>
      </c>
      <c r="L5199" s="444">
        <f t="shared" ca="1" si="184"/>
        <v>-353788675655661.06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-353788675655661.06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-1474119481898.5876</v>
      </c>
      <c r="L5200" s="444">
        <f t="shared" ca="1" si="184"/>
        <v>-355262795137559.63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-355262795137559.63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-1480261646406.4985</v>
      </c>
      <c r="L5201" s="444">
        <f t="shared" ca="1" si="184"/>
        <v>-356743056783966.13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-356743056783966.13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-1486429403266.5254</v>
      </c>
      <c r="L5202" s="444">
        <f t="shared" ca="1" si="184"/>
        <v>-358229486187232.63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-358229486187232.63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-1492622859113.4692</v>
      </c>
      <c r="L5203" s="444">
        <f t="shared" ca="1" si="184"/>
        <v>-359722109046346.13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-359722109046346.13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-1498842121026.4421</v>
      </c>
      <c r="L5204" s="444">
        <f t="shared" ca="1" si="184"/>
        <v>-361220951167372.56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-361220951167372.56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-1505087296530.719</v>
      </c>
      <c r="L5205" s="444">
        <f t="shared" ca="1" si="184"/>
        <v>-362726038463903.31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-362726038463903.31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-1511358493599.5972</v>
      </c>
      <c r="L5206" s="444">
        <f t="shared" ca="1" si="184"/>
        <v>-364237396957502.94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-364237396957502.94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-1517655820656.2622</v>
      </c>
      <c r="L5207" s="444">
        <f t="shared" ca="1" si="184"/>
        <v>-365755052778159.19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-365755052778159.19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-1523979386575.6633</v>
      </c>
      <c r="L5208" s="444">
        <f t="shared" ca="1" si="184"/>
        <v>-367279032164734.88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-367279032164734.88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-1530329300686.3953</v>
      </c>
      <c r="L5209" s="444">
        <f t="shared" ca="1" si="184"/>
        <v>-368809361465421.25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-368809361465421.25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-1536705672772.5886</v>
      </c>
      <c r="L5210" s="444">
        <f t="shared" ca="1" si="184"/>
        <v>-370346067138193.81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-370346067138193.81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-1543108613075.8076</v>
      </c>
      <c r="L5211" s="444">
        <f t="shared" ca="1" si="184"/>
        <v>-371889175751269.63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-371889175751269.63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-1549538232296.9568</v>
      </c>
      <c r="L5212" s="444">
        <f t="shared" ca="1" si="184"/>
        <v>-373438713983566.56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-373438713983566.56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-1555994641598.1941</v>
      </c>
      <c r="L5213" s="444">
        <f t="shared" ca="1" si="184"/>
        <v>-374994708625164.75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-374994708625164.75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-1562477952604.853</v>
      </c>
      <c r="L5214" s="444">
        <f t="shared" ca="1" si="184"/>
        <v>-376557186577769.63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-376557186577769.63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-1568988277407.3735</v>
      </c>
      <c r="L5215" s="444">
        <f t="shared" ca="1" si="184"/>
        <v>-378126174855177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-378126174855177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-1575525728563.2375</v>
      </c>
      <c r="L5216" s="444">
        <f t="shared" ca="1" si="184"/>
        <v>-379701700583740.25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-379701700583740.25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-1582090419098.9177</v>
      </c>
      <c r="L5217" s="444">
        <f t="shared" ca="1" si="184"/>
        <v>-381283791002839.19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-381283791002839.19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-1588682462511.8298</v>
      </c>
      <c r="L5218" s="444">
        <f t="shared" ca="1" si="184"/>
        <v>-382872473465351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-382872473465351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-1595301972772.2959</v>
      </c>
      <c r="L5219" s="444">
        <f t="shared" ca="1" si="184"/>
        <v>-384467775438123.31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-384467775438123.31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-1601949064325.5137</v>
      </c>
      <c r="L5220" s="444">
        <f t="shared" ca="1" si="184"/>
        <v>-386069724502448.81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-386069724502448.81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-1608623852093.5366</v>
      </c>
      <c r="L5221" s="444">
        <f t="shared" ca="1" si="184"/>
        <v>-387678348354542.38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-387678348354542.38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-1615326451477.2598</v>
      </c>
      <c r="L5222" s="444">
        <f t="shared" ca="1" si="184"/>
        <v>-389293674806019.63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-389293674806019.63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-1622056978358.415</v>
      </c>
      <c r="L5223" s="444">
        <f t="shared" ca="1" si="184"/>
        <v>-390915731784378.06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-390915731784378.06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-1628815549101.5752</v>
      </c>
      <c r="L5224" s="444">
        <f t="shared" ca="1" si="184"/>
        <v>-392544547333479.63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-392544547333479.63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-1635602280556.165</v>
      </c>
      <c r="L5225" s="444">
        <f t="shared" ca="1" si="184"/>
        <v>-394180149614035.81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-394180149614035.81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-1642417290058.4824</v>
      </c>
      <c r="L5226" s="444">
        <f t="shared" ca="1" si="184"/>
        <v>-395822566904094.31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-395822566904094.31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-1649260695433.7263</v>
      </c>
      <c r="L5227" s="444">
        <f t="shared" ca="1" si="184"/>
        <v>-397471827599528.06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-397471827599528.06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-1656132614998.0337</v>
      </c>
      <c r="L5228" s="444">
        <f t="shared" ca="1" si="184"/>
        <v>-399127960214526.13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-399127960214526.13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-1663033167560.5254</v>
      </c>
      <c r="L5229" s="444">
        <f t="shared" ca="1" si="184"/>
        <v>-400790993382086.63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-400790993382086.63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-1669962472425.3608</v>
      </c>
      <c r="L5230" s="444">
        <f t="shared" ca="1" si="184"/>
        <v>-402460955854512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-402460955854512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-1676920649393.8</v>
      </c>
      <c r="L5231" s="444">
        <f t="shared" ca="1" si="184"/>
        <v>-404137876503905.81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-404137876503905.81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-1683907818766.2742</v>
      </c>
      <c r="L5232" s="444">
        <f t="shared" ca="1" si="184"/>
        <v>-405821784322672.06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-405821784322672.06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-1690924101344.4668</v>
      </c>
      <c r="L5233" s="444">
        <f t="shared" ca="1" si="184"/>
        <v>-407512708424016.5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-407512708424016.5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-1697969618433.4021</v>
      </c>
      <c r="L5234" s="444">
        <f t="shared" ca="1" si="184"/>
        <v>-409210678042449.88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-409210678042449.88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-1705044491843.541</v>
      </c>
      <c r="L5235" s="444">
        <f t="shared" ca="1" si="184"/>
        <v>-410915722534293.44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-410915722534293.44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-1712148843892.8894</v>
      </c>
      <c r="L5236" s="444">
        <f t="shared" ca="1" si="184"/>
        <v>-412627871378186.31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-412627871378186.31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-1719282797409.1096</v>
      </c>
      <c r="L5237" s="444">
        <f t="shared" ca="1" si="184"/>
        <v>-414347154175595.44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-414347154175595.44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-1726446475731.6477</v>
      </c>
      <c r="L5238" s="444">
        <f t="shared" ca="1" si="184"/>
        <v>-416073600651327.06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-416073600651327.06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-1733640002713.8628</v>
      </c>
      <c r="L5239" s="444">
        <f t="shared" ca="1" si="184"/>
        <v>-417807240654040.94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-417807240654040.94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-1740863502725.1707</v>
      </c>
      <c r="L5240" s="444">
        <f t="shared" ca="1" si="184"/>
        <v>-419548104156766.13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-419548104156766.13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-1748117100653.1921</v>
      </c>
      <c r="L5241" s="444">
        <f t="shared" ca="1" si="184"/>
        <v>-421296221257419.31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-421296221257419.31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-1755400921905.9138</v>
      </c>
      <c r="L5242" s="444">
        <f t="shared" ca="1" si="184"/>
        <v>-423051622179325.25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-423051622179325.25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-1762715092413.8552</v>
      </c>
      <c r="L5243" s="444">
        <f t="shared" ca="1" si="184"/>
        <v>-424814337271739.13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-424814337271739.13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-1770059738632.2463</v>
      </c>
      <c r="L5244" s="444">
        <f t="shared" ca="1" si="184"/>
        <v>-426584397010371.38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-426584397010371.38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-1777434987543.2141</v>
      </c>
      <c r="L5245" s="444">
        <f t="shared" ca="1" si="184"/>
        <v>-428361831997914.56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-428361831997914.56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-1784840966657.9773</v>
      </c>
      <c r="L5246" s="444">
        <f t="shared" ca="1" si="184"/>
        <v>-430146672964572.56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-430146672964572.56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-1792277804019.0522</v>
      </c>
      <c r="L5247" s="444">
        <f t="shared" ca="1" si="184"/>
        <v>-431938950768591.63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-431938950768591.63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-1799745628202.4651</v>
      </c>
      <c r="L5248" s="444">
        <f t="shared" ca="1" si="184"/>
        <v>-433738696396794.06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-433738696396794.06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-1807244568319.9753</v>
      </c>
      <c r="L5249" s="444">
        <f t="shared" ca="1" si="184"/>
        <v>-435545940965114.06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-435545940965114.06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-1814774754021.3086</v>
      </c>
      <c r="L5250" s="444">
        <f t="shared" ca="1" si="184"/>
        <v>-437360715719135.38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-437360715719135.38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-1822336315496.3975</v>
      </c>
      <c r="L5251" s="444">
        <f t="shared" ca="1" si="184"/>
        <v>-439183052034631.75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-439183052034631.75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-1829929383477.6323</v>
      </c>
      <c r="L5252" s="444">
        <f t="shared" ca="1" si="184"/>
        <v>-441012981418109.38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-441012981418109.38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-1837554089242.1223</v>
      </c>
      <c r="L5253" s="444">
        <f t="shared" ca="1" si="184"/>
        <v>-442850535507351.5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-442850535507351.5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-1845210564613.9646</v>
      </c>
      <c r="L5254" s="444">
        <f t="shared" ca="1" si="184"/>
        <v>-444695746071965.44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-444695746071965.44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-1852898941966.5227</v>
      </c>
      <c r="L5255" s="444">
        <f t="shared" ca="1" si="184"/>
        <v>-446548645013931.94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-446548645013931.94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-1860619354224.7163</v>
      </c>
      <c r="L5256" s="444">
        <f t="shared" ca="1" si="184"/>
        <v>-448409264368156.63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-448409264368156.63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-1868371934867.3193</v>
      </c>
      <c r="L5257" s="444">
        <f t="shared" ca="1" si="184"/>
        <v>-450277636303023.94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-450277636303023.94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-1876156817929.2666</v>
      </c>
      <c r="L5258" s="444">
        <f t="shared" ca="1" si="184"/>
        <v>-452153793120953.19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-452153793120953.19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-1883974138003.9717</v>
      </c>
      <c r="L5259" s="444">
        <f t="shared" ca="1" si="184"/>
        <v>-454037767258957.19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-454037767258957.19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-1891824030245.6553</v>
      </c>
      <c r="L5260" s="444">
        <f t="shared" ca="1" si="184"/>
        <v>-455929591289202.81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-455929591289202.81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-1899706630371.6785</v>
      </c>
      <c r="L5261" s="444">
        <f t="shared" ca="1" si="184"/>
        <v>-457829297919574.5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-457829297919574.5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-1907622074664.8938</v>
      </c>
      <c r="L5262" s="444">
        <f t="shared" ca="1" si="184"/>
        <v>-459736919994239.38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-459736919994239.38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-1915570499975.9973</v>
      </c>
      <c r="L5263" s="444">
        <f t="shared" ca="1" si="184"/>
        <v>-461652490494215.38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-461652490494215.38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-1923552043725.8972</v>
      </c>
      <c r="L5264" s="444">
        <f t="shared" ca="1" si="184"/>
        <v>-463576042537941.25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-463576042537941.25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-1931566843908.0886</v>
      </c>
      <c r="L5265" s="444">
        <f t="shared" ca="1" si="184"/>
        <v>-465507609381849.31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-465507609381849.31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-1939615039091.0388</v>
      </c>
      <c r="L5266" s="444">
        <f t="shared" ca="1" si="184"/>
        <v>-467447224420940.38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-467447224420940.38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-1947696768420.585</v>
      </c>
      <c r="L5267" s="444">
        <f t="shared" ca="1" si="184"/>
        <v>-469394921189360.94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-469394921189360.94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-1955812171622.3374</v>
      </c>
      <c r="L5268" s="444">
        <f t="shared" ca="1" si="184"/>
        <v>-471350733360983.25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-471350733360983.25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-1963961389004.0969</v>
      </c>
      <c r="L5269" s="444">
        <f t="shared" ca="1" si="184"/>
        <v>-473314694749987.38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-473314694749987.38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-1972144561458.2808</v>
      </c>
      <c r="L5270" s="444">
        <f t="shared" ca="1" si="184"/>
        <v>-475286839311445.63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-475286839311445.63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-1980361830464.3567</v>
      </c>
      <c r="L5271" s="444">
        <f t="shared" ca="1" si="184"/>
        <v>-477267201141910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-477267201141910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-1988613338091.292</v>
      </c>
      <c r="L5272" s="444">
        <f t="shared" ca="1" si="184"/>
        <v>-479255814480001.31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-479255814480001.31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-1996899227000.0054</v>
      </c>
      <c r="L5273" s="444">
        <f t="shared" ca="1" si="184"/>
        <v>-481252713707001.31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-481252713707001.31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-2005219640445.8389</v>
      </c>
      <c r="L5274" s="444">
        <f t="shared" ca="1" si="184"/>
        <v>-483257933347447.13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-483257933347447.13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-2013574722281.0295</v>
      </c>
      <c r="L5275" s="444">
        <f t="shared" ca="1" si="184"/>
        <v>-485271508069728.13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-485271508069728.13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-2021964616957.2007</v>
      </c>
      <c r="L5276" s="444">
        <f t="shared" ca="1" si="184"/>
        <v>-487293472686685.31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-487293472686685.31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-2030389469527.8555</v>
      </c>
      <c r="L5277" s="444">
        <f t="shared" ca="1" si="184"/>
        <v>-489323862156213.19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-489323862156213.19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-2038849425650.8879</v>
      </c>
      <c r="L5278" s="444">
        <f t="shared" ca="1" si="184"/>
        <v>-491362711581864.06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-491362711581864.06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-2047344631591.1006</v>
      </c>
      <c r="L5279" s="444">
        <f t="shared" ca="1" si="184"/>
        <v>-493410056213455.19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-493410056213455.19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-2055875234222.73</v>
      </c>
      <c r="L5280" s="444">
        <f t="shared" ca="1" si="184"/>
        <v>-495465931447677.94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-495465931447677.94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-2064441381031.9915</v>
      </c>
      <c r="L5281" s="444">
        <f t="shared" ca="1" si="184"/>
        <v>-497530372828709.94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-497530372828709.94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-2073043220119.625</v>
      </c>
      <c r="L5282" s="444">
        <f t="shared" ca="1" si="184"/>
        <v>-499603416048829.56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-499603416048829.56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-2081680900203.4565</v>
      </c>
      <c r="L5283" s="444">
        <f t="shared" ca="1" si="184"/>
        <v>-501685096949033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-501685096949033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-2090354570620.9707</v>
      </c>
      <c r="L5284" s="444">
        <f t="shared" ca="1" si="184"/>
        <v>-503775451519654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-503775451519654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-2099064381331.8916</v>
      </c>
      <c r="L5285" s="444">
        <f t="shared" ca="1" si="184"/>
        <v>-505874515900985.88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-505874515900985.88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-2107810482920.7744</v>
      </c>
      <c r="L5286" s="444">
        <f t="shared" ca="1" si="184"/>
        <v>-507982326383906.63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-507982326383906.63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-2116593026599.6108</v>
      </c>
      <c r="L5287" s="444">
        <f t="shared" ca="1" si="184"/>
        <v>-510098919410506.25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-510098919410506.25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-2125412164210.4426</v>
      </c>
      <c r="L5288" s="444">
        <f t="shared" ca="1" si="184"/>
        <v>-512224331574716.69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-512224331574716.69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-2134268048227.9861</v>
      </c>
      <c r="L5289" s="444">
        <f t="shared" ca="1" si="184"/>
        <v>-514358599622944.69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-514358599622944.69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-2143160831762.2695</v>
      </c>
      <c r="L5290" s="444">
        <f t="shared" ca="1" si="184"/>
        <v>-516501760454706.94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-516501760454706.94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-2152090668561.2788</v>
      </c>
      <c r="L5291" s="444">
        <f t="shared" ca="1" si="184"/>
        <v>-518653851123268.19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-518653851123268.19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-2161057713013.6174</v>
      </c>
      <c r="L5292" s="444">
        <f t="shared" ca="1" si="184"/>
        <v>-520814908836281.81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-520814908836281.81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-2170062120151.1746</v>
      </c>
      <c r="L5293" s="444">
        <f t="shared" ca="1" si="184"/>
        <v>-522984970956433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-522984970956433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-2179104045651.8042</v>
      </c>
      <c r="L5294" s="444">
        <f t="shared" ca="1" si="184"/>
        <v>-525164075002084.81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-525164075002084.81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-2188183645842.0198</v>
      </c>
      <c r="L5295" s="444">
        <f t="shared" ca="1" si="184"/>
        <v>-527352258647926.81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-527352258647926.81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-2197301077699.6951</v>
      </c>
      <c r="L5296" s="444">
        <f t="shared" ca="1" si="184"/>
        <v>-529549559725626.5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-529549559725626.5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-2206456498856.7769</v>
      </c>
      <c r="L5297" s="444">
        <f t="shared" ca="1" si="184"/>
        <v>-531756016224483.25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-531756016224483.25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-2215650067602.0137</v>
      </c>
      <c r="L5298" s="444">
        <f t="shared" ca="1" si="184"/>
        <v>-533971666292085.25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-533971666292085.25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-2224881942883.6885</v>
      </c>
      <c r="L5299" s="444">
        <f t="shared" ca="1" si="184"/>
        <v>-536196548234968.94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-536196548234968.94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-2234152284312.3706</v>
      </c>
      <c r="L5300" s="444">
        <f t="shared" ca="1" si="184"/>
        <v>-538430700519281.31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-538430700519281.31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-2243461252163.6719</v>
      </c>
      <c r="L5301" s="444">
        <f t="shared" ca="1" si="184"/>
        <v>-540674161771445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-540674161771445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-2252809007381.021</v>
      </c>
      <c r="L5302" s="444">
        <f t="shared" ca="1" si="184"/>
        <v>-542926970778826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-542926970778826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-2262195711578.4419</v>
      </c>
      <c r="L5303" s="444">
        <f t="shared" ca="1" si="184"/>
        <v>-545189166490404.44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-545189166490404.44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-2271621527043.3521</v>
      </c>
      <c r="L5304" s="444">
        <f t="shared" ca="1" si="184"/>
        <v>-547460788017447.81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-547460788017447.81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-2281086616739.3657</v>
      </c>
      <c r="L5305" s="444">
        <f t="shared" ca="1" si="184"/>
        <v>-549741874634187.19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-549741874634187.19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-2290591144309.1133</v>
      </c>
      <c r="L5306" s="444">
        <f t="shared" ca="1" si="184"/>
        <v>-552032465778496.31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-552032465778496.31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-2300135274077.0679</v>
      </c>
      <c r="L5307" s="444">
        <f t="shared" ca="1" si="184"/>
        <v>-554332601052573.38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-554332601052573.38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-2309719171052.3892</v>
      </c>
      <c r="L5308" s="444">
        <f t="shared" ca="1" si="184"/>
        <v>-556642320223625.75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-556642320223625.75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-2319343000931.7744</v>
      </c>
      <c r="L5309" s="444">
        <f t="shared" ca="1" si="184"/>
        <v>-558961663224557.5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-558961663224557.5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-2329006930102.3228</v>
      </c>
      <c r="L5310" s="444">
        <f t="shared" ca="1" si="184"/>
        <v>-561290670154659.81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-561290670154659.81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-2338711125644.416</v>
      </c>
      <c r="L5311" s="444">
        <f t="shared" ca="1" si="184"/>
        <v>-563629381280304.25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-563629381280304.25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-2348455755334.6011</v>
      </c>
      <c r="L5312" s="444">
        <f t="shared" ca="1" si="184"/>
        <v>-565977837035638.88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-565977837035638.88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-2358240987648.4951</v>
      </c>
      <c r="L5313" s="444">
        <f t="shared" ca="1" si="184"/>
        <v>-568336078023287.38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-568336078023287.38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-2368066991763.6973</v>
      </c>
      <c r="L5314" s="444">
        <f t="shared" ca="1" si="184"/>
        <v>-570704145015051.13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-570704145015051.13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-2377933937562.7129</v>
      </c>
      <c r="L5315" s="444">
        <f t="shared" ca="1" si="184"/>
        <v>-573082078952613.88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-573082078952613.88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-2387841995635.8911</v>
      </c>
      <c r="L5316" s="444">
        <f t="shared" ca="1" si="184"/>
        <v>-575469920948249.75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-575469920948249.75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-2397791337284.374</v>
      </c>
      <c r="L5317" s="444">
        <f t="shared" ca="1" si="184"/>
        <v>-577867712285534.13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-577867712285534.13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-2407782134523.0586</v>
      </c>
      <c r="L5318" s="444">
        <f t="shared" ca="1" si="184"/>
        <v>-580275494420057.13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-580275494420057.13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-2417814560083.5713</v>
      </c>
      <c r="L5319" s="444">
        <f t="shared" ca="1" si="184"/>
        <v>-582693308980140.75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-582693308980140.75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-2427888787417.2529</v>
      </c>
      <c r="L5320" s="444">
        <f t="shared" ca="1" si="184"/>
        <v>-585121197767558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-585121197767558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-2438004990698.1582</v>
      </c>
      <c r="L5321" s="444">
        <f t="shared" ca="1" si="184"/>
        <v>-587559202758256.13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-587559202758256.13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-2448163344826.0674</v>
      </c>
      <c r="L5322" s="444">
        <f t="shared" ca="1" si="184"/>
        <v>-590007366103082.25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-590007366103082.25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-2458364025429.5093</v>
      </c>
      <c r="L5323" s="444">
        <f t="shared" ca="1" si="184"/>
        <v>-592465730128511.75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-592465730128511.75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-2468607208868.7988</v>
      </c>
      <c r="L5324" s="444">
        <f t="shared" ca="1" si="184"/>
        <v>-594934337337380.5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-594934337337380.5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-2478893072239.0854</v>
      </c>
      <c r="L5325" s="444">
        <f t="shared" ca="1" si="184"/>
        <v>-597413230409619.63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-597413230409619.63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-2489221793373.415</v>
      </c>
      <c r="L5326" s="444">
        <f t="shared" ca="1" si="184"/>
        <v>-599902452202993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-599902452202993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-2499593550845.8042</v>
      </c>
      <c r="L5327" s="444">
        <f t="shared" ca="1" si="184"/>
        <v>-602402045753838.75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-602402045753838.75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-2510008523974.3281</v>
      </c>
      <c r="L5328" s="444">
        <f t="shared" ca="1" si="184"/>
        <v>-604912054277813.13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-604912054277813.13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-2520466892824.2212</v>
      </c>
      <c r="L5329" s="444">
        <f t="shared" ca="1" si="184"/>
        <v>-607432521170637.38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-607432521170637.38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-2530968838210.9893</v>
      </c>
      <c r="L5330" s="444">
        <f t="shared" ca="1" si="184"/>
        <v>-609963490008848.38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-609963490008848.38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-2541514541703.5347</v>
      </c>
      <c r="L5331" s="444">
        <f t="shared" ca="1" si="184"/>
        <v>-612505004550551.88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-612505004550551.88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-2552104185627.2993</v>
      </c>
      <c r="L5332" s="444">
        <f t="shared" ca="1" si="184"/>
        <v>-615057108736179.13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-615057108736179.13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-2562737953067.4131</v>
      </c>
      <c r="L5333" s="444">
        <f t="shared" ca="1" si="184"/>
        <v>-617619846689246.5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-617619846689246.5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-2573416027871.8604</v>
      </c>
      <c r="L5334" s="444">
        <f t="shared" ca="1" si="184"/>
        <v>-620193262717118.38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-620193262717118.38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-2584138594654.6597</v>
      </c>
      <c r="L5335" s="444">
        <f t="shared" ca="1" si="184"/>
        <v>-622777401311773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-622777401311773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-2594905838799.0542</v>
      </c>
      <c r="L5336" s="444">
        <f t="shared" ca="1" si="184"/>
        <v>-625372307150572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-625372307150572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-2605717946460.7168</v>
      </c>
      <c r="L5337" s="444">
        <f t="shared" ca="1" si="184"/>
        <v>-627978025097032.75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-627978025097032.75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-2616575104570.9697</v>
      </c>
      <c r="L5338" s="444">
        <f t="shared" ca="1" si="184"/>
        <v>-630594600201603.75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-630594600201603.75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-2627477500840.0156</v>
      </c>
      <c r="L5339" s="444">
        <f t="shared" ca="1" si="184"/>
        <v>-633222077702443.75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-633222077702443.75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-2638425323760.1821</v>
      </c>
      <c r="L5340" s="444">
        <f t="shared" ca="1" si="184"/>
        <v>-635860503026203.88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-635860503026203.88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-2649418762609.1826</v>
      </c>
      <c r="L5341" s="444">
        <f t="shared" ca="1" si="184"/>
        <v>-638509921788813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-638509921788813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-2660458007453.3877</v>
      </c>
      <c r="L5342" s="444">
        <f t="shared" ca="1" si="184"/>
        <v>-641170379796266.38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-641170379796266.38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-2671543249151.1099</v>
      </c>
      <c r="L5343" s="444">
        <f t="shared" ca="1" si="184"/>
        <v>-643841923045417.5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-643841923045417.5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-2682674679355.9063</v>
      </c>
      <c r="L5344" s="444">
        <f t="shared" ca="1" si="184"/>
        <v>-646524597724773.38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-646524597724773.38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-2693852490519.8892</v>
      </c>
      <c r="L5345" s="444">
        <f t="shared" ca="1" si="184"/>
        <v>-649218450215293.25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-649218450215293.25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-2705076875897.0552</v>
      </c>
      <c r="L5346" s="444">
        <f t="shared" ca="1" si="184"/>
        <v>-651923527091190.25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-651923527091190.25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-2716348029546.626</v>
      </c>
      <c r="L5347" s="444">
        <f t="shared" ca="1" si="184"/>
        <v>-654639875120736.88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-654639875120736.88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-2727666146336.4038</v>
      </c>
      <c r="L5348" s="444">
        <f t="shared" ca="1" si="184"/>
        <v>-657367541267073.25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-657367541267073.25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-2739031421946.1387</v>
      </c>
      <c r="L5349" s="444">
        <f t="shared" ca="1" si="184"/>
        <v>-660106572689019.38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-660106572689019.38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-2750444052870.9141</v>
      </c>
      <c r="L5350" s="444">
        <f t="shared" ca="1" si="184"/>
        <v>-662857016741890.25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-662857016741890.25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-2761904236424.5425</v>
      </c>
      <c r="L5351" s="444">
        <f t="shared" ca="1" si="184"/>
        <v>-665618920978314.75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-665618920978314.75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-2773412170742.978</v>
      </c>
      <c r="L5352" s="444">
        <f t="shared" ca="1" si="184"/>
        <v>-668392333149057.75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-668392333149057.75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-2784968054787.7407</v>
      </c>
      <c r="L5353" s="444">
        <f t="shared" ca="1" si="184"/>
        <v>-671177301203845.5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-671177301203845.5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-2796572088349.3564</v>
      </c>
      <c r="L5354" s="444">
        <f t="shared" ca="1" si="184"/>
        <v>-673973873292194.88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-673973873292194.88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-2808224472050.812</v>
      </c>
      <c r="L5355" s="444">
        <f t="shared" ca="1" si="184"/>
        <v>-676782097764245.63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-676782097764245.63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-2819925407351.0234</v>
      </c>
      <c r="L5356" s="444">
        <f t="shared" ca="1" si="184"/>
        <v>-679602023171596.63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-679602023171596.63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-2831675096548.3193</v>
      </c>
      <c r="L5357" s="444">
        <f t="shared" ca="1" si="184"/>
        <v>-682433698268145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-682433698268145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-2843473742783.9375</v>
      </c>
      <c r="L5358" s="444">
        <f t="shared" ca="1" si="184"/>
        <v>-685277172010929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-685277172010929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-2855321550045.5376</v>
      </c>
      <c r="L5359" s="444">
        <f t="shared" ca="1" si="184"/>
        <v>-688132493560974.5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-688132493560974.5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-2867218723170.7271</v>
      </c>
      <c r="L5360" s="444">
        <f t="shared" ca="1" si="184"/>
        <v>-690999712284145.25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-690999712284145.25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-2879165467850.605</v>
      </c>
      <c r="L5361" s="444">
        <f t="shared" ca="1" si="184"/>
        <v>-693878877751995.88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-693878877751995.88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-2891161990633.3159</v>
      </c>
      <c r="L5362" s="444">
        <f t="shared" ca="1" si="184"/>
        <v>-696770039742629.25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-696770039742629.25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-2903208498927.6221</v>
      </c>
      <c r="L5363" s="444">
        <f t="shared" ref="L5363:L5617" ca="1" si="189">I5363-J5363+K5363</f>
        <v>-699673248241556.88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-699673248241556.88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-2915305201006.4868</v>
      </c>
      <c r="L5364" s="444">
        <f t="shared" ca="1" si="189"/>
        <v>-702588553442563.38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-702588553442563.38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-2927452306010.6807</v>
      </c>
      <c r="L5365" s="444">
        <f t="shared" ca="1" si="189"/>
        <v>-705516005748574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-705516005748574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-2939650023952.3916</v>
      </c>
      <c r="L5366" s="444">
        <f t="shared" ca="1" si="189"/>
        <v>-708455655772526.38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-708455655772526.38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-2951898565718.8599</v>
      </c>
      <c r="L5367" s="444">
        <f t="shared" ca="1" si="189"/>
        <v>-711407554338245.25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-711407554338245.25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-2964198143076.022</v>
      </c>
      <c r="L5368" s="444">
        <f t="shared" ca="1" si="189"/>
        <v>-714371752481321.25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-714371752481321.25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-2976548968672.1719</v>
      </c>
      <c r="L5369" s="444">
        <f t="shared" ca="1" si="189"/>
        <v>-717348301449993.38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-717348301449993.38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-2988951256041.6392</v>
      </c>
      <c r="L5370" s="444">
        <f t="shared" ca="1" si="189"/>
        <v>-720337252706035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-720337252706035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-3001405219608.479</v>
      </c>
      <c r="L5371" s="444">
        <f t="shared" ca="1" si="189"/>
        <v>-723338657925643.5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-723338657925643.5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-3013911074690.1812</v>
      </c>
      <c r="L5372" s="444">
        <f t="shared" ca="1" si="189"/>
        <v>-726352569000333.63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-726352569000333.63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-3026469037501.3901</v>
      </c>
      <c r="L5373" s="444">
        <f t="shared" ca="1" si="189"/>
        <v>-729379038037835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-729379038037835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-3039079325157.646</v>
      </c>
      <c r="L5374" s="444">
        <f t="shared" ca="1" si="189"/>
        <v>-732418117362992.63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-732418117362992.63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-3051742155679.1357</v>
      </c>
      <c r="L5375" s="444">
        <f t="shared" ca="1" si="189"/>
        <v>-735469859518671.75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-735469859518671.75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-3064457747994.4658</v>
      </c>
      <c r="L5376" s="444">
        <f t="shared" ca="1" si="189"/>
        <v>-738534317266666.25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-738534317266666.25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-3077226321944.4429</v>
      </c>
      <c r="L5377" s="444">
        <f t="shared" ca="1" si="189"/>
        <v>-741611543588610.75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-741611543588610.75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-3090048098285.8779</v>
      </c>
      <c r="L5378" s="444">
        <f t="shared" ca="1" si="189"/>
        <v>-744701591686896.63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-744701591686896.63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-3102923298695.4023</v>
      </c>
      <c r="L5379" s="444">
        <f t="shared" ca="1" si="189"/>
        <v>-747804514985592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-747804514985592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-3115852145773.2998</v>
      </c>
      <c r="L5380" s="444">
        <f t="shared" ca="1" si="189"/>
        <v>-750920367131365.25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-750920367131365.25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-3128834863047.355</v>
      </c>
      <c r="L5381" s="444">
        <f t="shared" ca="1" si="189"/>
        <v>-754049201994412.63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-754049201994412.63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-3141871674976.7192</v>
      </c>
      <c r="L5382" s="444">
        <f t="shared" ca="1" si="189"/>
        <v>-757191073669389.38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-757191073669389.38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-3154962806955.7891</v>
      </c>
      <c r="L5383" s="444">
        <f t="shared" ca="1" si="189"/>
        <v>-760346036476345.13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-760346036476345.13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-3168108485318.1045</v>
      </c>
      <c r="L5384" s="444">
        <f t="shared" ca="1" si="189"/>
        <v>-763514144961663.25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-763514144961663.25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-3181308937340.2637</v>
      </c>
      <c r="L5385" s="444">
        <f t="shared" ca="1" si="189"/>
        <v>-766695453899003.5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-766695453899003.5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-3194564391245.8477</v>
      </c>
      <c r="L5386" s="444">
        <f t="shared" ca="1" si="189"/>
        <v>-769890018290249.38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-769890018290249.38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-3207875076209.3726</v>
      </c>
      <c r="L5387" s="444">
        <f t="shared" ca="1" si="189"/>
        <v>-773097893366458.75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-773097893366458.75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-3221241222360.2446</v>
      </c>
      <c r="L5388" s="444">
        <f t="shared" ca="1" si="189"/>
        <v>-776319134588819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-776319134588819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-3234663060786.7456</v>
      </c>
      <c r="L5389" s="444">
        <f t="shared" ca="1" si="189"/>
        <v>-779553797649605.75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-779553797649605.75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-3248140823540.0239</v>
      </c>
      <c r="L5390" s="444">
        <f t="shared" ca="1" si="189"/>
        <v>-782801938473145.75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-782801938473145.75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-3261674743638.1074</v>
      </c>
      <c r="L5391" s="444">
        <f t="shared" ca="1" si="189"/>
        <v>-786063613216783.88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-786063613216783.88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-3275265055069.9326</v>
      </c>
      <c r="L5392" s="444">
        <f t="shared" ca="1" si="189"/>
        <v>-789338878271853.75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-789338878271853.75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-3288911992799.3906</v>
      </c>
      <c r="L5393" s="444">
        <f t="shared" ca="1" si="189"/>
        <v>-792627790264653.13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-792627790264653.13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-3302615792769.3882</v>
      </c>
      <c r="L5394" s="444">
        <f t="shared" ca="1" si="189"/>
        <v>-795930406057422.5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-795930406057422.5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-3316376691905.9272</v>
      </c>
      <c r="L5395" s="444">
        <f t="shared" ca="1" si="189"/>
        <v>-799246782749328.38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-799246782749328.38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-3330194928122.2017</v>
      </c>
      <c r="L5396" s="444">
        <f t="shared" ca="1" si="189"/>
        <v>-802576977677450.63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-802576977677450.63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-3344070740322.7109</v>
      </c>
      <c r="L5397" s="444">
        <f t="shared" ca="1" si="189"/>
        <v>-805921048417773.38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-805921048417773.38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-3358004368407.3892</v>
      </c>
      <c r="L5398" s="444">
        <f t="shared" ca="1" si="189"/>
        <v>-809279052786180.75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-809279052786180.75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-3371996053275.7529</v>
      </c>
      <c r="L5399" s="444">
        <f t="shared" ca="1" si="189"/>
        <v>-812651048839456.5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-812651048839456.5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-3386046036831.0688</v>
      </c>
      <c r="L5400" s="444">
        <f t="shared" ca="1" si="189"/>
        <v>-816037094876287.63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-816037094876287.63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-3400154561984.5317</v>
      </c>
      <c r="L5401" s="444">
        <f t="shared" ca="1" si="189"/>
        <v>-819437249438272.13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-819437249438272.13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-3414321872659.4673</v>
      </c>
      <c r="L5402" s="444">
        <f t="shared" ca="1" si="189"/>
        <v>-822851571310931.63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-822851571310931.63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-3428548213795.5483</v>
      </c>
      <c r="L5403" s="444">
        <f t="shared" ca="1" si="189"/>
        <v>-826280119524727.13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-826280119524727.13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-3442833831353.0298</v>
      </c>
      <c r="L5404" s="444">
        <f t="shared" ca="1" si="189"/>
        <v>-829722953356080.13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-829722953356080.13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-3457178972317.0005</v>
      </c>
      <c r="L5405" s="444">
        <f t="shared" ca="1" si="189"/>
        <v>-833180132328397.13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-833180132328397.13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-3471583884701.6548</v>
      </c>
      <c r="L5406" s="444">
        <f t="shared" ca="1" si="189"/>
        <v>-836651716213098.75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-836651716213098.75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-3486048817554.5781</v>
      </c>
      <c r="L5407" s="444">
        <f t="shared" ca="1" si="189"/>
        <v>-840137765030653.38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-840137765030653.38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-3500574020961.0557</v>
      </c>
      <c r="L5408" s="444">
        <f t="shared" ca="1" si="189"/>
        <v>-843638339051614.38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-843638339051614.38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-3515159746048.3931</v>
      </c>
      <c r="L5409" s="444">
        <f t="shared" ca="1" si="189"/>
        <v>-847153498797662.75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-847153498797662.75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-3529806244990.2612</v>
      </c>
      <c r="L5410" s="444">
        <f t="shared" ca="1" si="189"/>
        <v>-850683305042653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-850683305042653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-3544513771011.0542</v>
      </c>
      <c r="L5411" s="444">
        <f t="shared" ca="1" si="189"/>
        <v>-854227818813664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-854227818813664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-3559282578390.2666</v>
      </c>
      <c r="L5412" s="444">
        <f t="shared" ca="1" si="189"/>
        <v>-857787101392054.25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-857787101392054.25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-3574112922466.8926</v>
      </c>
      <c r="L5413" s="444">
        <f t="shared" ca="1" si="189"/>
        <v>-861361214314521.13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-861361214314521.13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-3589005059643.8379</v>
      </c>
      <c r="L5414" s="444">
        <f t="shared" ca="1" si="189"/>
        <v>-864950219374165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-864950219374165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-3603959247392.354</v>
      </c>
      <c r="L5415" s="444">
        <f t="shared" ca="1" si="189"/>
        <v>-868554178621557.38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-868554178621557.38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-3618975744256.4888</v>
      </c>
      <c r="L5416" s="444">
        <f t="shared" ca="1" si="189"/>
        <v>-872173154365813.88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-872173154365813.88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-3634054809857.5576</v>
      </c>
      <c r="L5417" s="444">
        <f t="shared" ca="1" si="189"/>
        <v>-875807209175671.38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-875807209175671.38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-3649196704898.6309</v>
      </c>
      <c r="L5418" s="444">
        <f t="shared" ca="1" si="189"/>
        <v>-879456405880570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-879456405880570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-3664401691169.0415</v>
      </c>
      <c r="L5419" s="444">
        <f t="shared" ca="1" si="189"/>
        <v>-883120807571739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-883120807571739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-3679670031548.9126</v>
      </c>
      <c r="L5420" s="444">
        <f t="shared" ca="1" si="189"/>
        <v>-886800477603287.88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-886800477603287.88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-3695001990013.6992</v>
      </c>
      <c r="L5421" s="444">
        <f t="shared" ca="1" si="189"/>
        <v>-890495479593301.63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-890495479593301.63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-3710397831638.7568</v>
      </c>
      <c r="L5422" s="444">
        <f t="shared" ca="1" si="189"/>
        <v>-894205877424940.38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-894205877424940.38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-3725857822603.918</v>
      </c>
      <c r="L5423" s="444">
        <f t="shared" ca="1" si="189"/>
        <v>-897931735247544.25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-897931735247544.25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-3741382230198.1011</v>
      </c>
      <c r="L5424" s="444">
        <f t="shared" ca="1" si="189"/>
        <v>-901673117477742.38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-901673117477742.38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-3756971322823.9263</v>
      </c>
      <c r="L5425" s="444">
        <f t="shared" ca="1" si="189"/>
        <v>-905430088800566.25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-905430088800566.25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-3772625370002.3594</v>
      </c>
      <c r="L5426" s="444">
        <f t="shared" ca="1" si="189"/>
        <v>-909202714170568.63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-909202714170568.63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-3788344642377.3691</v>
      </c>
      <c r="L5427" s="444">
        <f t="shared" ca="1" si="189"/>
        <v>-912991058812946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-912991058812946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-3804129411720.6084</v>
      </c>
      <c r="L5428" s="444">
        <f t="shared" ca="1" si="189"/>
        <v>-916795188224666.63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-916795188224666.63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-3819979950936.1113</v>
      </c>
      <c r="L5429" s="444">
        <f t="shared" ca="1" si="189"/>
        <v>-920615168175602.75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-920615168175602.75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-3835896534065.0112</v>
      </c>
      <c r="L5430" s="444">
        <f t="shared" ca="1" si="189"/>
        <v>-924451064709667.75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-924451064709667.75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-3851879436290.2822</v>
      </c>
      <c r="L5431" s="444">
        <f t="shared" ca="1" si="189"/>
        <v>-928302944145958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-928302944145958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-3867928933941.4917</v>
      </c>
      <c r="L5432" s="444">
        <f t="shared" ca="1" si="189"/>
        <v>-932170873079899.5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-932170873079899.5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-3884045304499.5811</v>
      </c>
      <c r="L5433" s="444">
        <f t="shared" ca="1" si="189"/>
        <v>-936054918384399.13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-936054918384399.13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-3900228826601.6631</v>
      </c>
      <c r="L5434" s="444">
        <f t="shared" ca="1" si="189"/>
        <v>-939955147211000.75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-939955147211000.75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-3916479780045.8364</v>
      </c>
      <c r="L5435" s="444">
        <f t="shared" ca="1" si="189"/>
        <v>-943871626991046.63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-943871626991046.63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-3932798445796.0273</v>
      </c>
      <c r="L5436" s="444">
        <f t="shared" ca="1" si="189"/>
        <v>-947804425436842.63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-947804425436842.63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-3949185105986.8438</v>
      </c>
      <c r="L5437" s="444">
        <f t="shared" ca="1" si="189"/>
        <v>-951753610542829.5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-951753610542829.5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-3965640043928.4561</v>
      </c>
      <c r="L5438" s="444">
        <f t="shared" ca="1" si="189"/>
        <v>-955719250586758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-955719250586758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-3982163544111.4917</v>
      </c>
      <c r="L5439" s="444">
        <f t="shared" ca="1" si="189"/>
        <v>-959701414130869.5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-959701414130869.5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-3998755892211.9561</v>
      </c>
      <c r="L5440" s="444">
        <f t="shared" ca="1" si="189"/>
        <v>-963700170023081.5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-963700170023081.5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-4015417375096.1733</v>
      </c>
      <c r="L5441" s="444">
        <f t="shared" ca="1" si="189"/>
        <v>-967715587398177.63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-967715587398177.63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-4032148280825.7402</v>
      </c>
      <c r="L5442" s="444">
        <f t="shared" ca="1" si="189"/>
        <v>-971747735679003.38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-971747735679003.38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-4048948898662.5142</v>
      </c>
      <c r="L5443" s="444">
        <f t="shared" ca="1" si="189"/>
        <v>-975796684577665.88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-975796684577665.88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-4065819519073.6079</v>
      </c>
      <c r="L5444" s="444">
        <f t="shared" ca="1" si="189"/>
        <v>-979862504096739.5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-979862504096739.5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-4082760433736.4141</v>
      </c>
      <c r="L5445" s="444">
        <f t="shared" ca="1" si="189"/>
        <v>-983945264530475.88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-983945264530475.88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-4099771935543.6494</v>
      </c>
      <c r="L5446" s="444">
        <f t="shared" ca="1" si="189"/>
        <v>-988045036466019.5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-988045036466019.5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-4116854318608.4146</v>
      </c>
      <c r="L5447" s="444">
        <f t="shared" ca="1" si="189"/>
        <v>-992161890784627.88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-992161890784627.88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-4134007878269.2832</v>
      </c>
      <c r="L5448" s="444">
        <f t="shared" ca="1" si="189"/>
        <v>-996295898662897.13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-996295898662897.13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-4151232911095.4043</v>
      </c>
      <c r="L5449" s="444">
        <f t="shared" ca="1" si="189"/>
        <v>-1000447131573992.5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-1000447131573992.5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-4168529714891.6348</v>
      </c>
      <c r="L5450" s="444">
        <f t="shared" ca="1" si="189"/>
        <v>-1004615661288884.1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-1004615661288884.1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-4185898588703.6841</v>
      </c>
      <c r="L5451" s="444">
        <f t="shared" ca="1" si="189"/>
        <v>-1008801559877587.8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-1008801559877587.8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-4203339832823.2827</v>
      </c>
      <c r="L5452" s="444">
        <f t="shared" ca="1" si="189"/>
        <v>-1013004899710411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-1013004899710411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-4220853748793.3789</v>
      </c>
      <c r="L5453" s="444">
        <f t="shared" ca="1" si="189"/>
        <v>-1017225753459204.4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-1017225753459204.4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-4238440639413.3521</v>
      </c>
      <c r="L5454" s="444">
        <f t="shared" ca="1" si="189"/>
        <v>-1021464194098617.8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-1021464194098617.8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-4256100808744.2402</v>
      </c>
      <c r="L5455" s="444">
        <f t="shared" ca="1" si="189"/>
        <v>-1025720294907362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-1025720294907362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-4273834562114.0088</v>
      </c>
      <c r="L5456" s="444">
        <f t="shared" ca="1" si="189"/>
        <v>-1029994129469476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-1029994129469476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-4291642206122.8164</v>
      </c>
      <c r="L5457" s="444">
        <f t="shared" ca="1" si="189"/>
        <v>-1034285771675598.9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-1034285771675598.9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-4309524048648.3286</v>
      </c>
      <c r="L5458" s="444">
        <f t="shared" ca="1" si="189"/>
        <v>-1038595295724247.3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-1038595295724247.3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-4327480398851.0303</v>
      </c>
      <c r="L5459" s="444">
        <f t="shared" ca="1" si="189"/>
        <v>-1042922776123098.3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-1042922776123098.3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-4345511567179.5762</v>
      </c>
      <c r="L5460" s="444">
        <f t="shared" ca="1" si="189"/>
        <v>-1047268287690277.9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-1047268287690277.9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-4363617865376.1577</v>
      </c>
      <c r="L5461" s="444">
        <f t="shared" ca="1" si="189"/>
        <v>-1051631905555654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-1051631905555654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-4381799606481.8916</v>
      </c>
      <c r="L5462" s="444">
        <f t="shared" ca="1" si="189"/>
        <v>-1056013705162135.9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-1056013705162135.9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-4400057104842.2334</v>
      </c>
      <c r="L5463" s="444">
        <f t="shared" ca="1" si="189"/>
        <v>-1060413762266978.1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-1060413762266978.1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-4418390676112.4092</v>
      </c>
      <c r="L5464" s="444">
        <f t="shared" ca="1" si="189"/>
        <v>-1064832152943090.5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-1064832152943090.5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-4436800637262.877</v>
      </c>
      <c r="L5465" s="444">
        <f t="shared" ca="1" si="189"/>
        <v>-1069268953580353.4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-1069268953580353.4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-4455287306584.8047</v>
      </c>
      <c r="L5466" s="444">
        <f t="shared" ca="1" si="189"/>
        <v>-1073724240886938.1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-1073724240886938.1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-4473851003695.5752</v>
      </c>
      <c r="L5467" s="444">
        <f t="shared" ca="1" si="189"/>
        <v>-1078198091890633.8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-1078198091890633.8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-4492492049544.3076</v>
      </c>
      <c r="L5468" s="444">
        <f t="shared" ca="1" si="189"/>
        <v>-1082690583940178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-1082690583940178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-4511210766417.4082</v>
      </c>
      <c r="L5469" s="444">
        <f t="shared" ca="1" si="189"/>
        <v>-1087201794706595.4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-1087201794706595.4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-4530007477944.1475</v>
      </c>
      <c r="L5470" s="444">
        <f t="shared" ca="1" si="189"/>
        <v>-1091731802184539.5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-1091731802184539.5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-4548882509102.248</v>
      </c>
      <c r="L5471" s="444">
        <f t="shared" ca="1" si="189"/>
        <v>-1096280684693641.8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-1096280684693641.8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-4567836186223.5068</v>
      </c>
      <c r="L5472" s="444">
        <f t="shared" ca="1" si="189"/>
        <v>-1100848520879865.3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-1100848520879865.3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-4586868836999.4375</v>
      </c>
      <c r="L5473" s="444">
        <f t="shared" ca="1" si="189"/>
        <v>-1105435389716864.8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-1105435389716864.8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-4605980790486.9365</v>
      </c>
      <c r="L5474" s="444">
        <f t="shared" ca="1" si="189"/>
        <v>-1110041370507351.6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-1110041370507351.6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-4625172377113.9648</v>
      </c>
      <c r="L5475" s="444">
        <f t="shared" ca="1" si="189"/>
        <v>-1114666542884465.6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-1114666542884465.6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-4644443928685.2725</v>
      </c>
      <c r="L5476" s="444">
        <f t="shared" ca="1" si="189"/>
        <v>-1119310986813150.9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-1119310986813150.9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-4663795778388.1289</v>
      </c>
      <c r="L5477" s="444">
        <f t="shared" ca="1" si="189"/>
        <v>-1123974782591539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-1123974782591539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-4683228260798.0801</v>
      </c>
      <c r="L5478" s="444">
        <f t="shared" ca="1" si="189"/>
        <v>-1128658010852337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-1128658010852337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-4702741711884.7373</v>
      </c>
      <c r="L5479" s="444">
        <f t="shared" ca="1" si="189"/>
        <v>-1133360752564221.8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-1133360752564221.8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-4722336469017.5908</v>
      </c>
      <c r="L5480" s="444">
        <f t="shared" ca="1" si="189"/>
        <v>-1138083089033239.3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-1138083089033239.3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-4742012870971.8301</v>
      </c>
      <c r="L5481" s="444">
        <f t="shared" ca="1" si="189"/>
        <v>-1142825101904211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-1142825101904211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-4761771257934.2129</v>
      </c>
      <c r="L5482" s="444">
        <f t="shared" ca="1" si="189"/>
        <v>-1147586873162145.3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-1147586873162145.3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-4781611971508.9385</v>
      </c>
      <c r="L5483" s="444">
        <f t="shared" ca="1" si="189"/>
        <v>-1152368485133654.3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-1152368485133654.3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-4801535354723.5596</v>
      </c>
      <c r="L5484" s="444">
        <f t="shared" ca="1" si="189"/>
        <v>-1157170020488377.8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-1157170020488377.8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-4821541752034.9072</v>
      </c>
      <c r="L5485" s="444">
        <f t="shared" ca="1" si="189"/>
        <v>-1161991562240412.8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-1161991562240412.8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-4841631509335.0527</v>
      </c>
      <c r="L5486" s="444">
        <f t="shared" ca="1" si="189"/>
        <v>-1166833193749747.8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-1166833193749747.8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-4861804973957.2822</v>
      </c>
      <c r="L5487" s="444">
        <f t="shared" ca="1" si="189"/>
        <v>-1171694998723705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-1171694998723705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-4882062494682.1045</v>
      </c>
      <c r="L5488" s="444">
        <f t="shared" ca="1" si="189"/>
        <v>-1176577061218387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-1176577061218387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-4902404421743.2793</v>
      </c>
      <c r="L5489" s="444">
        <f t="shared" ca="1" si="189"/>
        <v>-1181479465640130.3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-1181479465640130.3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-4922831106833.876</v>
      </c>
      <c r="L5490" s="444">
        <f t="shared" ca="1" si="189"/>
        <v>-1186402296746964.3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-1186402296746964.3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-4943342903112.3506</v>
      </c>
      <c r="L5491" s="444">
        <f t="shared" ca="1" si="189"/>
        <v>-1191345639650076.5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-1191345639650076.5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-4963940165208.6523</v>
      </c>
      <c r="L5492" s="444">
        <f t="shared" ca="1" si="189"/>
        <v>-1196309579815285.3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-1196309579815285.3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-4984623249230.3555</v>
      </c>
      <c r="L5493" s="444">
        <f t="shared" ca="1" si="189"/>
        <v>-1201294203064515.5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-1201294203064515.5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-5005392512768.8145</v>
      </c>
      <c r="L5494" s="444">
        <f t="shared" ca="1" si="189"/>
        <v>-1206299595577284.3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-1206299595577284.3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-5026248314905.3506</v>
      </c>
      <c r="L5495" s="444">
        <f t="shared" ca="1" si="189"/>
        <v>-1211325843892189.5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-1211325843892189.5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-5047191016217.4561</v>
      </c>
      <c r="L5496" s="444">
        <f t="shared" ca="1" si="189"/>
        <v>-1216373034908407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-1216373034908407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-5068220978785.0293</v>
      </c>
      <c r="L5497" s="444">
        <f t="shared" ca="1" si="189"/>
        <v>-1221441255887192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-1221441255887192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-5089338566196.6328</v>
      </c>
      <c r="L5498" s="444">
        <f t="shared" ca="1" si="189"/>
        <v>-1226530594453388.8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-1226530594453388.8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-5110544143555.7861</v>
      </c>
      <c r="L5499" s="444">
        <f t="shared" ca="1" si="189"/>
        <v>-1231641138596944.5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-1231641138596944.5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-5131838077487.2686</v>
      </c>
      <c r="L5500" s="444">
        <f t="shared" ca="1" si="189"/>
        <v>-1236772976674431.8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-1236772976674431.8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-5153220736143.4658</v>
      </c>
      <c r="L5501" s="444">
        <f t="shared" ca="1" si="189"/>
        <v>-1241926197410575.3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-1241926197410575.3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-5174692489210.7305</v>
      </c>
      <c r="L5502" s="444">
        <f t="shared" ca="1" si="189"/>
        <v>-1247100889899786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-1247100889899786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-5196253707915.7754</v>
      </c>
      <c r="L5503" s="444">
        <f t="shared" ca="1" si="189"/>
        <v>-1252297143607701.8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-1252297143607701.8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-5217904765032.0908</v>
      </c>
      <c r="L5504" s="444">
        <f t="shared" ca="1" si="189"/>
        <v>-1257515048372733.8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-1257515048372733.8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-5239646034886.3906</v>
      </c>
      <c r="L5505" s="444">
        <f t="shared" ca="1" si="189"/>
        <v>-1262754694407620.3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-1262754694407620.3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-5261477893365.084</v>
      </c>
      <c r="L5506" s="444">
        <f t="shared" ca="1" si="189"/>
        <v>-1268016172300985.3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-1268016172300985.3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-5283400717920.7715</v>
      </c>
      <c r="L5507" s="444">
        <f t="shared" ca="1" si="189"/>
        <v>-1273299573018906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-1273299573018906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-5305414887578.7754</v>
      </c>
      <c r="L5508" s="444">
        <f t="shared" ca="1" si="189"/>
        <v>-1278604987906484.8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-1278604987906484.8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-5327520782943.6865</v>
      </c>
      <c r="L5509" s="444">
        <f t="shared" ca="1" si="189"/>
        <v>-1283932508689428.5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-1283932508689428.5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-5349718786205.9521</v>
      </c>
      <c r="L5510" s="444">
        <f t="shared" ca="1" si="189"/>
        <v>-1289282227475634.5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-1289282227475634.5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-5372009281148.4766</v>
      </c>
      <c r="L5511" s="444">
        <f t="shared" ca="1" si="189"/>
        <v>-1294654236756783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-1294654236756783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-5394392653153.2627</v>
      </c>
      <c r="L5512" s="444">
        <f t="shared" ca="1" si="189"/>
        <v>-1300048629409936.3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-1300048629409936.3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-5416869289208.0674</v>
      </c>
      <c r="L5513" s="444">
        <f t="shared" ca="1" si="189"/>
        <v>-1305465498699144.3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-1305465498699144.3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-5439439577913.1006</v>
      </c>
      <c r="L5514" s="444">
        <f t="shared" ca="1" si="189"/>
        <v>-1310904938277057.3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-1310904938277057.3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-5462103909487.7383</v>
      </c>
      <c r="L5515" s="444">
        <f t="shared" ca="1" si="189"/>
        <v>-1316367042186545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-1316367042186545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-5484862675777.2705</v>
      </c>
      <c r="L5516" s="444">
        <f t="shared" ca="1" si="189"/>
        <v>-1321851904862322.3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-1321851904862322.3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-5507716270259.6758</v>
      </c>
      <c r="L5517" s="444">
        <f t="shared" ca="1" si="189"/>
        <v>-1327359621132582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-1327359621132582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-5530665088052.4248</v>
      </c>
      <c r="L5518" s="444">
        <f t="shared" ca="1" si="189"/>
        <v>-1332890286220634.5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-1332890286220634.5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-5553709525919.3105</v>
      </c>
      <c r="L5519" s="444">
        <f t="shared" ca="1" si="189"/>
        <v>-1338443995746553.8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-1338443995746553.8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-5576849982277.3076</v>
      </c>
      <c r="L5520" s="444">
        <f t="shared" ca="1" si="189"/>
        <v>-1344020845728831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-1344020845728831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-5600086857203.4629</v>
      </c>
      <c r="L5521" s="444">
        <f t="shared" ca="1" si="189"/>
        <v>-1349620932586034.5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-1349620932586034.5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-5623420552441.8105</v>
      </c>
      <c r="L5522" s="444">
        <f t="shared" ca="1" si="189"/>
        <v>-1355244353138476.3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-1355244353138476.3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-5646851471410.3174</v>
      </c>
      <c r="L5523" s="444">
        <f t="shared" ca="1" si="189"/>
        <v>-1360891204609886.5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-1360891204609886.5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-5670380019207.8604</v>
      </c>
      <c r="L5524" s="444">
        <f t="shared" ca="1" si="189"/>
        <v>-1366561584629094.3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-1366561584629094.3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-5694006602621.2256</v>
      </c>
      <c r="L5525" s="444">
        <f t="shared" ca="1" si="189"/>
        <v>-1372255591231715.5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-1372255591231715.5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-5717731630132.1475</v>
      </c>
      <c r="L5526" s="444">
        <f t="shared" ca="1" si="189"/>
        <v>-1377973322861847.8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-1377973322861847.8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-5741555511924.3652</v>
      </c>
      <c r="L5527" s="444">
        <f t="shared" ca="1" si="189"/>
        <v>-1383714878373772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-1383714878373772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-5765478659890.7168</v>
      </c>
      <c r="L5528" s="444">
        <f t="shared" ca="1" si="189"/>
        <v>-1389480357033662.8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-1389480357033662.8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-5789501487640.2617</v>
      </c>
      <c r="L5529" s="444">
        <f t="shared" ca="1" si="189"/>
        <v>-1395269858521303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-1395269858521303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-5813624410505.4287</v>
      </c>
      <c r="L5530" s="444">
        <f t="shared" ca="1" si="189"/>
        <v>-1401083482931808.5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-1401083482931808.5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-5837847845549.2021</v>
      </c>
      <c r="L5531" s="444">
        <f t="shared" ca="1" si="189"/>
        <v>-1406921330777357.8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-1406921330777357.8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-5862172211572.3242</v>
      </c>
      <c r="L5532" s="444">
        <f t="shared" ca="1" si="189"/>
        <v>-1412783502988930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-1412783502988930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-5886597929120.542</v>
      </c>
      <c r="L5533" s="444">
        <f t="shared" ca="1" si="189"/>
        <v>-1418670100918050.5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-1418670100918050.5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-5911125420491.877</v>
      </c>
      <c r="L5534" s="444">
        <f t="shared" ca="1" si="189"/>
        <v>-1424581226338542.5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-1424581226338542.5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-5935755109743.9268</v>
      </c>
      <c r="L5535" s="444">
        <f t="shared" ca="1" si="189"/>
        <v>-1430516981448286.5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-1430516981448286.5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-5960487422701.1934</v>
      </c>
      <c r="L5536" s="444">
        <f t="shared" ca="1" si="189"/>
        <v>-1436477468870987.8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-1436477468870987.8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-5985322786962.4492</v>
      </c>
      <c r="L5537" s="444">
        <f t="shared" ca="1" si="189"/>
        <v>-1442462791657950.3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-1442462791657950.3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-6010261631908.126</v>
      </c>
      <c r="L5538" s="444">
        <f t="shared" ca="1" si="189"/>
        <v>-1448473053289858.5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-1448473053289858.5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-6035304388707.7441</v>
      </c>
      <c r="L5539" s="444">
        <f t="shared" ca="1" si="189"/>
        <v>-1454508357678566.3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-1454508357678566.3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-6060451490327.3594</v>
      </c>
      <c r="L5540" s="444">
        <f t="shared" ca="1" si="189"/>
        <v>-1460568809168893.5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-1460568809168893.5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-6085703371537.0566</v>
      </c>
      <c r="L5541" s="444">
        <f t="shared" ca="1" si="189"/>
        <v>-1466654512540430.5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-1466654512540430.5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-6111060468918.46</v>
      </c>
      <c r="L5542" s="444">
        <f t="shared" ca="1" si="189"/>
        <v>-1472765573009349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-1472765573009349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-6136523220872.2871</v>
      </c>
      <c r="L5543" s="444">
        <f t="shared" ca="1" si="189"/>
        <v>-1478902096230221.3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-1478902096230221.3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-6162092067625.9219</v>
      </c>
      <c r="L5544" s="444">
        <f t="shared" ca="1" si="189"/>
        <v>-1485064188297847.3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-1485064188297847.3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-6187767451241.0303</v>
      </c>
      <c r="L5545" s="444">
        <f t="shared" ca="1" si="189"/>
        <v>-1491251955749088.3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-1491251955749088.3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-6213549815621.2012</v>
      </c>
      <c r="L5546" s="444">
        <f t="shared" ca="1" si="189"/>
        <v>-1497465505564709.5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-1497465505564709.5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-6239439606519.623</v>
      </c>
      <c r="L5547" s="444">
        <f t="shared" ca="1" si="189"/>
        <v>-1503704945171229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-1503704945171229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-6265437271546.7871</v>
      </c>
      <c r="L5548" s="444">
        <f t="shared" ca="1" si="189"/>
        <v>-1509970382442775.8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-1509970382442775.8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-6291543260178.2324</v>
      </c>
      <c r="L5549" s="444">
        <f t="shared" ca="1" si="189"/>
        <v>-1516261925702954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-1516261925702954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-6317758023762.3086</v>
      </c>
      <c r="L5550" s="444">
        <f t="shared" ca="1" si="189"/>
        <v>-1522579683726716.3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-1522579683726716.3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-6344082015527.9844</v>
      </c>
      <c r="L5551" s="444">
        <f t="shared" ca="1" si="189"/>
        <v>-1528923765742244.3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-1528923765742244.3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-6370515690592.6846</v>
      </c>
      <c r="L5552" s="444">
        <f t="shared" ca="1" si="189"/>
        <v>-1535294281432837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-1535294281432837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-6397059505970.1543</v>
      </c>
      <c r="L5553" s="444">
        <f t="shared" ca="1" si="189"/>
        <v>-1541691340938807.3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-1541691340938807.3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-6423713920578.3633</v>
      </c>
      <c r="L5554" s="444">
        <f t="shared" ca="1" si="189"/>
        <v>-1548115054859385.5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-1548115054859385.5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-6450479395247.4395</v>
      </c>
      <c r="L5555" s="444">
        <f t="shared" ca="1" si="189"/>
        <v>-1554565534254633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-1554565534254633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-6477356392727.6377</v>
      </c>
      <c r="L5556" s="444">
        <f t="shared" ca="1" si="189"/>
        <v>-1561042890647360.8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-1561042890647360.8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-6504345377697.3359</v>
      </c>
      <c r="L5557" s="444">
        <f t="shared" ca="1" si="189"/>
        <v>-1567547236025058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-1567547236025058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-6531446816771.0752</v>
      </c>
      <c r="L5558" s="444">
        <f t="shared" ca="1" si="189"/>
        <v>-1574078682841829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-1574078682841829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-6558661178507.6211</v>
      </c>
      <c r="L5559" s="444">
        <f t="shared" ca="1" si="189"/>
        <v>-1580637344020336.5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-1580637344020336.5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-6585988933418.0684</v>
      </c>
      <c r="L5560" s="444">
        <f t="shared" ca="1" si="189"/>
        <v>-1587223332953754.5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-1587223332953754.5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-6613430553973.9766</v>
      </c>
      <c r="L5561" s="444">
        <f t="shared" ca="1" si="189"/>
        <v>-1593836763507728.5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-1593836763507728.5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-6640986514615.5352</v>
      </c>
      <c r="L5562" s="444">
        <f t="shared" ca="1" si="189"/>
        <v>-1600477750022344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-1600477750022344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-6668657291759.7666</v>
      </c>
      <c r="L5563" s="444">
        <f t="shared" ca="1" si="189"/>
        <v>-1607146407314103.8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-1607146407314103.8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-6696443363808.7656</v>
      </c>
      <c r="L5564" s="444">
        <f t="shared" ca="1" si="189"/>
        <v>-1613842850677912.5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-1613842850677912.5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-6724345211157.9688</v>
      </c>
      <c r="L5565" s="444">
        <f t="shared" ca="1" si="189"/>
        <v>-1620567195889070.5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-1620567195889070.5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-6752363316204.46</v>
      </c>
      <c r="L5566" s="444">
        <f t="shared" ca="1" si="189"/>
        <v>-1627319559205275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-1627319559205275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-6780498163355.3125</v>
      </c>
      <c r="L5567" s="444">
        <f t="shared" ca="1" si="189"/>
        <v>-1634100057368630.3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-1634100057368630.3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-6808750239035.959</v>
      </c>
      <c r="L5568" s="444">
        <f t="shared" ca="1" si="189"/>
        <v>-1640908807607666.3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-1640908807607666.3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-6837120031698.6094</v>
      </c>
      <c r="L5569" s="444">
        <f t="shared" ca="1" si="189"/>
        <v>-1647745927639364.8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-1647745927639364.8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-6865608031830.6865</v>
      </c>
      <c r="L5570" s="444">
        <f t="shared" ca="1" si="189"/>
        <v>-1654611535671195.5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-1654611535671195.5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-6894214731963.3145</v>
      </c>
      <c r="L5571" s="444">
        <f t="shared" ca="1" si="189"/>
        <v>-1661505750403158.8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-1661505750403158.8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-6922940626679.8281</v>
      </c>
      <c r="L5572" s="444">
        <f t="shared" ca="1" si="189"/>
        <v>-1668428691029838.5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-1668428691029838.5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-6951786212624.3271</v>
      </c>
      <c r="L5573" s="444">
        <f t="shared" ca="1" si="189"/>
        <v>-1675380477242462.8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-1675380477242462.8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-6980751988510.2617</v>
      </c>
      <c r="L5574" s="444">
        <f t="shared" ca="1" si="189"/>
        <v>-1682361229230973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-1682361229230973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-7009838455129.0537</v>
      </c>
      <c r="L5575" s="444">
        <f t="shared" ca="1" si="189"/>
        <v>-1689371067686102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-1689371067686102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-7039046115358.7578</v>
      </c>
      <c r="L5576" s="444">
        <f t="shared" ca="1" si="189"/>
        <v>-1696410113801460.8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-1696410113801460.8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-7068375474172.7529</v>
      </c>
      <c r="L5577" s="444">
        <f t="shared" ca="1" si="189"/>
        <v>-1703478489275633.5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-1703478489275633.5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-7097827038648.4727</v>
      </c>
      <c r="L5578" s="444">
        <f t="shared" ca="1" si="189"/>
        <v>-1710576316314282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-1710576316314282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-7127401317976.1748</v>
      </c>
      <c r="L5579" s="444">
        <f t="shared" ca="1" si="189"/>
        <v>-1717703717632258.3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-1717703717632258.3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-7157098823467.7422</v>
      </c>
      <c r="L5580" s="444">
        <f t="shared" ca="1" si="189"/>
        <v>-1724860816455726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-1724860816455726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-7186920068565.5244</v>
      </c>
      <c r="L5581" s="444">
        <f t="shared" ca="1" si="189"/>
        <v>-1732047736524291.5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-1732047736524291.5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-7216865568851.2148</v>
      </c>
      <c r="L5582" s="444">
        <f t="shared" ca="1" si="189"/>
        <v>-1739264602093142.8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-1739264602093142.8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-7246935842054.7617</v>
      </c>
      <c r="L5583" s="444">
        <f t="shared" ca="1" si="189"/>
        <v>-1746511537935197.5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-1746511537935197.5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-7277131408063.3232</v>
      </c>
      <c r="L5584" s="444">
        <f t="shared" ca="1" si="189"/>
        <v>-1753788669343260.8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-1753788669343260.8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-7307452788930.2529</v>
      </c>
      <c r="L5585" s="444">
        <f t="shared" ca="1" si="189"/>
        <v>-1761096122132191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-1761096122132191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-7337900508884.1289</v>
      </c>
      <c r="L5586" s="444">
        <f t="shared" ca="1" si="189"/>
        <v>-1768434022641075.3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-1768434022641075.3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-7368475094337.8145</v>
      </c>
      <c r="L5587" s="444">
        <f t="shared" ca="1" si="189"/>
        <v>-1775802497735413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-1775802497735413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-7399177073897.5537</v>
      </c>
      <c r="L5588" s="444">
        <f t="shared" ca="1" si="189"/>
        <v>-1783201674809310.5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-1783201674809310.5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-7430006978372.127</v>
      </c>
      <c r="L5589" s="444">
        <f t="shared" ca="1" si="189"/>
        <v>-1790631681787682.8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-1790631681787682.8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-7460965340782.0127</v>
      </c>
      <c r="L5590" s="444">
        <f t="shared" ca="1" si="189"/>
        <v>-1798092647128464.8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-1798092647128464.8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-7492052696368.6025</v>
      </c>
      <c r="L5591" s="444">
        <f t="shared" ca="1" si="189"/>
        <v>-1805584699824833.3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-1805584699824833.3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-7523269582603.4717</v>
      </c>
      <c r="L5592" s="444">
        <f t="shared" ca="1" si="189"/>
        <v>-1813107969407436.8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-1813107969407436.8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-7554616539197.6533</v>
      </c>
      <c r="L5593" s="444">
        <f t="shared" ca="1" si="189"/>
        <v>-1820662585946634.5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-1820662585946634.5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-7586094108110.9756</v>
      </c>
      <c r="L5594" s="444">
        <f t="shared" ca="1" si="189"/>
        <v>-1828248680054745.5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-1828248680054745.5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-7617702833561.4395</v>
      </c>
      <c r="L5595" s="444">
        <f t="shared" ca="1" si="189"/>
        <v>-1835866382888307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-1835866382888307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-7649443262034.6123</v>
      </c>
      <c r="L5596" s="444">
        <f t="shared" ca="1" si="189"/>
        <v>-1843515826150341.5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-1843515826150341.5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-7681315942293.0898</v>
      </c>
      <c r="L5597" s="444">
        <f t="shared" ca="1" si="189"/>
        <v>-1851197142092634.5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-1851197142092634.5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-7713321425385.9766</v>
      </c>
      <c r="L5598" s="444">
        <f t="shared" ca="1" si="189"/>
        <v>-1858910463518020.5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-1858910463518020.5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-7745460264658.4189</v>
      </c>
      <c r="L5599" s="444">
        <f t="shared" ca="1" si="189"/>
        <v>-1866655923782679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-1866655923782679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-7777733015761.1611</v>
      </c>
      <c r="L5600" s="444">
        <f t="shared" ca="1" si="189"/>
        <v>-1874433656798440.3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-1874433656798440.3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-7810140236660.1689</v>
      </c>
      <c r="L5601" s="444">
        <f t="shared" ca="1" si="189"/>
        <v>-1882243797035100.5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-1882243797035100.5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-7842682487646.2529</v>
      </c>
      <c r="L5602" s="444">
        <f t="shared" ca="1" si="189"/>
        <v>-1890086479522746.8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-1890086479522746.8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-7875360331344.7783</v>
      </c>
      <c r="L5603" s="444">
        <f t="shared" ca="1" si="189"/>
        <v>-1897961839854091.5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-1897961839854091.5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-7908174332725.3809</v>
      </c>
      <c r="L5604" s="444">
        <f t="shared" ca="1" si="189"/>
        <v>-1905870014186817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-1905870014186817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-7941125059111.7373</v>
      </c>
      <c r="L5605" s="444">
        <f t="shared" ca="1" si="189"/>
        <v>-1913811139245928.8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-1913811139245928.8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-7974213080191.3701</v>
      </c>
      <c r="L5606" s="444">
        <f t="shared" ca="1" si="189"/>
        <v>-1921785352326120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-1921785352326120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-8007438968025.5</v>
      </c>
      <c r="L5607" s="444">
        <f t="shared" ca="1" si="189"/>
        <v>-1929792791294145.5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-1929792791294145.5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-8040803297058.9395</v>
      </c>
      <c r="L5608" s="444">
        <f t="shared" ca="1" si="189"/>
        <v>-1937833594591204.5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-1937833594591204.5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-8074306644130.0186</v>
      </c>
      <c r="L5609" s="444">
        <f t="shared" ca="1" si="189"/>
        <v>-1945907901235334.5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-1945907901235334.5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-8107949588480.5605</v>
      </c>
      <c r="L5610" s="444">
        <f t="shared" ca="1" si="189"/>
        <v>-1954015850823815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-1954015850823815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-8141732711765.8945</v>
      </c>
      <c r="L5611" s="444">
        <f t="shared" ca="1" si="189"/>
        <v>-1962157583535581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-1962157583535581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-8175656598064.9219</v>
      </c>
      <c r="L5612" s="444">
        <f t="shared" ca="1" si="189"/>
        <v>-1970333240133646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-1970333240133646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-8209721833890.1914</v>
      </c>
      <c r="L5613" s="444">
        <f t="shared" ca="1" si="189"/>
        <v>-1978542961967536.3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-1978542961967536.3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-8243929008198.0674</v>
      </c>
      <c r="L5614" s="444">
        <f t="shared" ca="1" si="189"/>
        <v>-1986786890975734.3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-1986786890975734.3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-8278278712398.8926</v>
      </c>
      <c r="L5615" s="444">
        <f t="shared" ca="1" si="189"/>
        <v>-1995065169688133.3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-1995065169688133.3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-8312771540367.2227</v>
      </c>
      <c r="L5616" s="444">
        <f t="shared" ca="1" si="189"/>
        <v>-2003377941228500.5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-2003377941228500.5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-8347408088452.085</v>
      </c>
      <c r="L5617" s="444">
        <f t="shared" ca="1" si="189"/>
        <v>-2011725349316952.5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-2011725349316952.5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-8382188955487.3027</v>
      </c>
      <c r="L5618" s="444">
        <f t="shared" ref="L5618:L5872" ca="1" si="194">I5618-J5618+K5618</f>
        <v>-2020107538272439.8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-2020107538272439.8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-8417114742801.833</v>
      </c>
      <c r="L5619" s="444">
        <f t="shared" ca="1" si="194"/>
        <v>-2028524653015241.5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-2028524653015241.5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-8452186054230.1729</v>
      </c>
      <c r="L5620" s="444">
        <f t="shared" ca="1" si="194"/>
        <v>-2036976839069471.8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-2036976839069471.8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-8487403496122.7988</v>
      </c>
      <c r="L5621" s="444">
        <f t="shared" ca="1" si="194"/>
        <v>-2045464242565594.5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-2045464242565594.5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-8522767677356.6436</v>
      </c>
      <c r="L5622" s="444">
        <f t="shared" ca="1" si="194"/>
        <v>-2053987010242951.3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-2053987010242951.3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-8558279209345.6299</v>
      </c>
      <c r="L5623" s="444">
        <f t="shared" ca="1" si="194"/>
        <v>-2062545289452297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-2062545289452297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-8593938706051.2363</v>
      </c>
      <c r="L5624" s="444">
        <f t="shared" ca="1" si="194"/>
        <v>-2071139228158348.3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-2071139228158348.3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-8629746783993.1172</v>
      </c>
      <c r="L5625" s="444">
        <f t="shared" ca="1" si="194"/>
        <v>-2079768974942341.3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-2079768974942341.3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-8665704062259.7549</v>
      </c>
      <c r="L5626" s="444">
        <f t="shared" ca="1" si="194"/>
        <v>-2088434679004601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-2088434679004601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-8701811162519.1709</v>
      </c>
      <c r="L5627" s="444">
        <f t="shared" ca="1" si="194"/>
        <v>-2097136490167120.3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-2097136490167120.3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-8738068709029.6689</v>
      </c>
      <c r="L5628" s="444">
        <f t="shared" ca="1" si="194"/>
        <v>-2105874558876150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-2105874558876150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-8774477328650.625</v>
      </c>
      <c r="L5629" s="444">
        <f t="shared" ca="1" si="194"/>
        <v>-2114649036204800.5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-2114649036204800.5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-8811037650853.3359</v>
      </c>
      <c r="L5630" s="444">
        <f t="shared" ca="1" si="194"/>
        <v>-2123460073855653.8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-2123460073855653.8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-8847750307731.8887</v>
      </c>
      <c r="L5631" s="444">
        <f t="shared" ca="1" si="194"/>
        <v>-2132307824163385.8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-2132307824163385.8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-8884615934014.1055</v>
      </c>
      <c r="L5632" s="444">
        <f t="shared" ca="1" si="194"/>
        <v>-2141192440097399.8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-2141192440097399.8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-8921635167072.498</v>
      </c>
      <c r="L5633" s="444">
        <f t="shared" ca="1" si="194"/>
        <v>-2150114075264472.3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-2150114075264472.3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-8958808646935.3027</v>
      </c>
      <c r="L5634" s="444">
        <f t="shared" ca="1" si="194"/>
        <v>-2159072883911407.5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-2159072883911407.5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-8996137016297.5313</v>
      </c>
      <c r="L5635" s="444">
        <f t="shared" ca="1" si="194"/>
        <v>-2168069020927705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-2168069020927705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-9033620920532.1035</v>
      </c>
      <c r="L5636" s="444">
        <f t="shared" ca="1" si="194"/>
        <v>-2177102641848237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-2177102641848237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-9071261007700.9883</v>
      </c>
      <c r="L5637" s="444">
        <f t="shared" ca="1" si="194"/>
        <v>-2186173902855938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-2186173902855938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-9109057928566.4102</v>
      </c>
      <c r="L5638" s="444">
        <f t="shared" ca="1" si="194"/>
        <v>-2195282960784504.5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-2195282960784504.5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-9147012336602.1016</v>
      </c>
      <c r="L5639" s="444">
        <f t="shared" ca="1" si="194"/>
        <v>-2204429973121106.5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-2204429973121106.5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-9185124888004.6094</v>
      </c>
      <c r="L5640" s="444">
        <f t="shared" ca="1" si="194"/>
        <v>-2213615098009111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-2213615098009111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-9223396241704.6289</v>
      </c>
      <c r="L5641" s="444">
        <f t="shared" ca="1" si="194"/>
        <v>-2222838494250815.8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-2222838494250815.8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-9261827059378.3984</v>
      </c>
      <c r="L5642" s="444">
        <f t="shared" ca="1" si="194"/>
        <v>-2232100321310194.3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-2232100321310194.3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-9300418005459.1406</v>
      </c>
      <c r="L5643" s="444">
        <f t="shared" ca="1" si="194"/>
        <v>-2241400739315653.5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-2241400739315653.5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-9339169747148.5566</v>
      </c>
      <c r="L5644" s="444">
        <f t="shared" ca="1" si="194"/>
        <v>-2250739909062802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-2250739909062802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-9378082954428.3418</v>
      </c>
      <c r="L5645" s="444">
        <f t="shared" ca="1" si="194"/>
        <v>-2260117992017230.5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-2260117992017230.5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-9417158300071.793</v>
      </c>
      <c r="L5646" s="444">
        <f t="shared" ca="1" si="194"/>
        <v>-2269535150317302.5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-2269535150317302.5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-9456396459655.4277</v>
      </c>
      <c r="L5647" s="444">
        <f t="shared" ca="1" si="194"/>
        <v>-2278991546776958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-2278991546776958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-9495798111570.6582</v>
      </c>
      <c r="L5648" s="444">
        <f t="shared" ca="1" si="194"/>
        <v>-2288487344888528.5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-2288487344888528.5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-9535363937035.5352</v>
      </c>
      <c r="L5649" s="444">
        <f t="shared" ca="1" si="194"/>
        <v>-2298022708825564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-2298022708825564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-9575094620106.5156</v>
      </c>
      <c r="L5650" s="444">
        <f t="shared" ca="1" si="194"/>
        <v>-2307597803445670.5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-2307597803445670.5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-9614990847690.293</v>
      </c>
      <c r="L5651" s="444">
        <f t="shared" ca="1" si="194"/>
        <v>-2317212794293361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-2317212794293361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-9655053309555.6699</v>
      </c>
      <c r="L5652" s="444">
        <f t="shared" ca="1" si="194"/>
        <v>-2326867847602916.5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-2326867847602916.5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-9695282698345.4844</v>
      </c>
      <c r="L5653" s="444">
        <f t="shared" ca="1" si="194"/>
        <v>-2336563130301262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-2336563130301262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-9735679709588.5918</v>
      </c>
      <c r="L5654" s="444">
        <f t="shared" ca="1" si="194"/>
        <v>-2346298810010850.5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-2346298810010850.5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-9776245041711.877</v>
      </c>
      <c r="L5655" s="444">
        <f t="shared" ca="1" si="194"/>
        <v>-2356075055052562.5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-2356075055052562.5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-9816979396052.3438</v>
      </c>
      <c r="L5656" s="444">
        <f t="shared" ca="1" si="194"/>
        <v>-2365892034448615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-2365892034448615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-9857883476869.2285</v>
      </c>
      <c r="L5657" s="444">
        <f t="shared" ca="1" si="194"/>
        <v>-2375749917925484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-2375749917925484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-9898957991356.1836</v>
      </c>
      <c r="L5658" s="444">
        <f t="shared" ca="1" si="194"/>
        <v>-2385648875916840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-2385648875916840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-9940203649653.5</v>
      </c>
      <c r="L5659" s="444">
        <f t="shared" ca="1" si="194"/>
        <v>-2395589079566493.5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-2395589079566493.5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-9981621164860.3887</v>
      </c>
      <c r="L5660" s="444">
        <f t="shared" ca="1" si="194"/>
        <v>-2405570700731354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-2405570700731354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-10023211253047.309</v>
      </c>
      <c r="L5661" s="444">
        <f t="shared" ca="1" si="194"/>
        <v>-2415593911984401.5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-2415593911984401.5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-10064974633268.34</v>
      </c>
      <c r="L5662" s="444">
        <f t="shared" ca="1" si="194"/>
        <v>-2425658886617670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-2425658886617670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-10106912027573.625</v>
      </c>
      <c r="L5663" s="444">
        <f t="shared" ca="1" si="194"/>
        <v>-2435765798645243.5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-2435765798645243.5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-10149024161021.848</v>
      </c>
      <c r="L5664" s="444">
        <f t="shared" ca="1" si="194"/>
        <v>-2445914822806265.5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-2445914822806265.5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-10191311761692.773</v>
      </c>
      <c r="L5665" s="444">
        <f t="shared" ca="1" si="194"/>
        <v>-2456106134567958.5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-2456106134567958.5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-10233775560699.826</v>
      </c>
      <c r="L5666" s="444">
        <f t="shared" ca="1" si="194"/>
        <v>-2466339910128658.5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-2466339910128658.5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-10276416292202.744</v>
      </c>
      <c r="L5667" s="444">
        <f t="shared" ca="1" si="194"/>
        <v>-2476616326420861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-2476616326420861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-10319234693420.254</v>
      </c>
      <c r="L5668" s="444">
        <f t="shared" ca="1" si="194"/>
        <v>-2486935561114281.5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-2486935561114281.5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-10362231504642.84</v>
      </c>
      <c r="L5669" s="444">
        <f t="shared" ca="1" si="194"/>
        <v>-2497297792618924.5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-2497297792618924.5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-10405407469245.52</v>
      </c>
      <c r="L5670" s="444">
        <f t="shared" ca="1" si="194"/>
        <v>-2507703200088170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-2507703200088170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-10448763333700.709</v>
      </c>
      <c r="L5671" s="444">
        <f t="shared" ca="1" si="194"/>
        <v>-2518151963421870.5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-2518151963421870.5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-10492299847591.127</v>
      </c>
      <c r="L5672" s="444">
        <f t="shared" ca="1" si="194"/>
        <v>-2528644263269461.5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-2528644263269461.5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-10536017763622.756</v>
      </c>
      <c r="L5673" s="444">
        <f t="shared" ca="1" si="194"/>
        <v>-2539180281033084.5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-2539180281033084.5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-10579917837637.852</v>
      </c>
      <c r="L5674" s="444">
        <f t="shared" ca="1" si="194"/>
        <v>-2549760198870722.5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-2549760198870722.5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-10624000828628.01</v>
      </c>
      <c r="L5675" s="444">
        <f t="shared" ca="1" si="194"/>
        <v>-2560384199699350.5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-2560384199699350.5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-10668267498747.293</v>
      </c>
      <c r="L5676" s="444">
        <f t="shared" ca="1" si="194"/>
        <v>-2571052467198098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-2571052467198098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-10712718613325.408</v>
      </c>
      <c r="L5677" s="444">
        <f t="shared" ca="1" si="194"/>
        <v>-2581765185811423.5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-2581765185811423.5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-10757354940880.932</v>
      </c>
      <c r="L5678" s="444">
        <f t="shared" ca="1" si="194"/>
        <v>-2592522540752304.5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-2592522540752304.5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-10802177253134.602</v>
      </c>
      <c r="L5679" s="444">
        <f t="shared" ca="1" si="194"/>
        <v>-2603324718005439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-2603324718005439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-10847186325022.662</v>
      </c>
      <c r="L5680" s="444">
        <f t="shared" ca="1" si="194"/>
        <v>-2614171904330461.5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-2614171904330461.5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-10892382934710.256</v>
      </c>
      <c r="L5681" s="444">
        <f t="shared" ca="1" si="194"/>
        <v>-2625064287265172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-2625064287265172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-10937767863604.883</v>
      </c>
      <c r="L5682" s="444">
        <f t="shared" ca="1" si="194"/>
        <v>-2636002055128777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-2636002055128777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-10983341896369.904</v>
      </c>
      <c r="L5683" s="444">
        <f t="shared" ca="1" si="194"/>
        <v>-2646985397025147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-2646985397025147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-11029105820938.113</v>
      </c>
      <c r="L5684" s="444">
        <f t="shared" ca="1" si="194"/>
        <v>-2658014502846085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-2658014502846085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-11075060428525.354</v>
      </c>
      <c r="L5685" s="444">
        <f t="shared" ca="1" si="194"/>
        <v>-2669089563274610.5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-2669089563274610.5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-11121206513644.211</v>
      </c>
      <c r="L5686" s="444">
        <f t="shared" ca="1" si="194"/>
        <v>-2680210769788254.5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-2680210769788254.5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-11167544874117.727</v>
      </c>
      <c r="L5687" s="444">
        <f t="shared" ca="1" si="194"/>
        <v>-2691378314662372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-2691378314662372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-11214076311093.217</v>
      </c>
      <c r="L5688" s="444">
        <f t="shared" ca="1" si="194"/>
        <v>-2702592390973465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-2702592390973465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-11260801629056.104</v>
      </c>
      <c r="L5689" s="444">
        <f t="shared" ca="1" si="194"/>
        <v>-2713853192602521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-2713853192602521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-11307721635843.838</v>
      </c>
      <c r="L5690" s="444">
        <f t="shared" ca="1" si="194"/>
        <v>-2725160914238365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-2725160914238365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-11354837142659.854</v>
      </c>
      <c r="L5691" s="444">
        <f t="shared" ca="1" si="194"/>
        <v>-2736515751381025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-2736515751381025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-11402148964087.604</v>
      </c>
      <c r="L5692" s="444">
        <f t="shared" ca="1" si="194"/>
        <v>-2747917900345112.5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-2747917900345112.5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-11449657918104.635</v>
      </c>
      <c r="L5693" s="444">
        <f t="shared" ca="1" si="194"/>
        <v>-2759367558263217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-2759367558263217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-11497364826096.738</v>
      </c>
      <c r="L5694" s="444">
        <f t="shared" ca="1" si="194"/>
        <v>-2770864923089313.5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-2770864923089313.5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-11545270512872.139</v>
      </c>
      <c r="L5695" s="444">
        <f t="shared" ca="1" si="194"/>
        <v>-2782410193602185.5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-2782410193602185.5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-11593375806675.773</v>
      </c>
      <c r="L5696" s="444">
        <f t="shared" ca="1" si="194"/>
        <v>-2794003569408861.5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-2794003569408861.5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-11641681539203.59</v>
      </c>
      <c r="L5697" s="444">
        <f t="shared" ca="1" si="194"/>
        <v>-2805645250948065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-2805645250948065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-11690188545616.938</v>
      </c>
      <c r="L5698" s="444">
        <f t="shared" ca="1" si="194"/>
        <v>-2817335439493682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-2817335439493682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-11738897664557.008</v>
      </c>
      <c r="L5699" s="444">
        <f t="shared" ca="1" si="194"/>
        <v>-2829074337158239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-2829074337158239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-11787809738159.328</v>
      </c>
      <c r="L5700" s="444">
        <f t="shared" ca="1" si="194"/>
        <v>-2840862146896398.5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-2840862146896398.5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-11836925612068.326</v>
      </c>
      <c r="L5701" s="444">
        <f t="shared" ca="1" si="194"/>
        <v>-2852699072508467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-2852699072508467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-11886246135451.945</v>
      </c>
      <c r="L5702" s="444">
        <f t="shared" ca="1" si="194"/>
        <v>-2864585318643919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-2864585318643919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-11935772161016.328</v>
      </c>
      <c r="L5703" s="444">
        <f t="shared" ca="1" si="194"/>
        <v>-2876521090804935.5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-2876521090804935.5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-11985504545020.564</v>
      </c>
      <c r="L5704" s="444">
        <f t="shared" ca="1" si="194"/>
        <v>-2888506595349956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-2888506595349956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-12035444147291.482</v>
      </c>
      <c r="L5705" s="444">
        <f t="shared" ca="1" si="194"/>
        <v>-2900542039497247.5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-2900542039497247.5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-12085591831238.531</v>
      </c>
      <c r="L5706" s="444">
        <f t="shared" ca="1" si="194"/>
        <v>-2912627631328486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-2912627631328486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-12135948463868.691</v>
      </c>
      <c r="L5707" s="444">
        <f t="shared" ca="1" si="194"/>
        <v>-2924763579792354.5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-2924763579792354.5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-12186514915801.477</v>
      </c>
      <c r="L5708" s="444">
        <f t="shared" ca="1" si="194"/>
        <v>-2936950094708156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-2936950094708156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-12237292061283.982</v>
      </c>
      <c r="L5709" s="444">
        <f t="shared" ca="1" si="194"/>
        <v>-2949187386769440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-2949187386769440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-12288280778206</v>
      </c>
      <c r="L5710" s="444">
        <f t="shared" ca="1" si="194"/>
        <v>-2961475667547646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-2961475667547646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-12339481948115.191</v>
      </c>
      <c r="L5711" s="444">
        <f t="shared" ca="1" si="194"/>
        <v>-2973815149495761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-2973815149495761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-12390896456232.338</v>
      </c>
      <c r="L5712" s="444">
        <f t="shared" ca="1" si="194"/>
        <v>-2986206045951993.5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-2986206045951993.5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-12442525191466.639</v>
      </c>
      <c r="L5713" s="444">
        <f t="shared" ca="1" si="194"/>
        <v>-2998648571143460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-2998648571143460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-12494369046431.084</v>
      </c>
      <c r="L5714" s="444">
        <f t="shared" ca="1" si="194"/>
        <v>-3011142940189891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-3011142940189891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-12546428917457.879</v>
      </c>
      <c r="L5715" s="444">
        <f t="shared" ca="1" si="194"/>
        <v>-3023689369107349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-3023689369107349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-12598705704613.953</v>
      </c>
      <c r="L5716" s="444">
        <f t="shared" ca="1" si="194"/>
        <v>-3036288074811963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-3036288074811963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-12651200311716.512</v>
      </c>
      <c r="L5717" s="444">
        <f t="shared" ca="1" si="194"/>
        <v>-3048939275123679.5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-3048939275123679.5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-12703913646348.664</v>
      </c>
      <c r="L5718" s="444">
        <f t="shared" ca="1" si="194"/>
        <v>-3061643188770028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-3061643188770028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-12756846619875.117</v>
      </c>
      <c r="L5719" s="444">
        <f t="shared" ca="1" si="194"/>
        <v>-3074400035389903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-3074400035389903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-12810000147457.93</v>
      </c>
      <c r="L5720" s="444">
        <f t="shared" ca="1" si="194"/>
        <v>-3087210035537361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-3087210035537361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-12863375148072.338</v>
      </c>
      <c r="L5721" s="444">
        <f t="shared" ca="1" si="194"/>
        <v>-3100073410685433.5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-3100073410685433.5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-12916972544522.639</v>
      </c>
      <c r="L5722" s="444">
        <f t="shared" ca="1" si="194"/>
        <v>-3112990383229956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-3112990383229956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-12970793263458.15</v>
      </c>
      <c r="L5723" s="444">
        <f t="shared" ca="1" si="194"/>
        <v>-3125961176493414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-3125961176493414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-13024838235389.225</v>
      </c>
      <c r="L5724" s="444">
        <f t="shared" ca="1" si="194"/>
        <v>-3138986014728803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-3138986014728803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-13079108394703.346</v>
      </c>
      <c r="L5725" s="444">
        <f t="shared" ca="1" si="194"/>
        <v>-3152065123123506.5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-3152065123123506.5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-13133604679681.277</v>
      </c>
      <c r="L5726" s="444">
        <f t="shared" ca="1" si="194"/>
        <v>-3165198727803188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-3165198727803188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-13188328032513.283</v>
      </c>
      <c r="L5727" s="444">
        <f t="shared" ca="1" si="194"/>
        <v>-3178387055835701.5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-3178387055835701.5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-13243279399315.422</v>
      </c>
      <c r="L5728" s="444">
        <f t="shared" ca="1" si="194"/>
        <v>-3191630335235017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-3191630335235017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-13298459730145.904</v>
      </c>
      <c r="L5729" s="444">
        <f t="shared" ca="1" si="194"/>
        <v>-3204928794965163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-3204928794965163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-13353869979021.512</v>
      </c>
      <c r="L5730" s="444">
        <f t="shared" ca="1" si="194"/>
        <v>-3218282664944184.5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-3218282664944184.5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-13409511103934.102</v>
      </c>
      <c r="L5731" s="444">
        <f t="shared" ca="1" si="194"/>
        <v>-3231692176048118.5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-3231692176048118.5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-13465384066867.16</v>
      </c>
      <c r="L5732" s="444">
        <f t="shared" ca="1" si="194"/>
        <v>-3245157560114985.5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-3245157560114985.5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-13521489833812.439</v>
      </c>
      <c r="L5733" s="444">
        <f t="shared" ca="1" si="194"/>
        <v>-3258679049948798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-3258679049948798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-13577829374786.658</v>
      </c>
      <c r="L5734" s="444">
        <f t="shared" ca="1" si="194"/>
        <v>-3272256879323584.5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-3272256879323584.5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-13634403663848.27</v>
      </c>
      <c r="L5735" s="444">
        <f t="shared" ca="1" si="194"/>
        <v>-3285891282987433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-3285891282987433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-13691213679114.305</v>
      </c>
      <c r="L5736" s="444">
        <f t="shared" ca="1" si="194"/>
        <v>-3299582496666547.5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-3299582496666547.5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-13748260402777.281</v>
      </c>
      <c r="L5737" s="444">
        <f t="shared" ca="1" si="194"/>
        <v>-3313330757069325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-3313330757069325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-13805544821122.188</v>
      </c>
      <c r="L5738" s="444">
        <f t="shared" ca="1" si="194"/>
        <v>-3327136301890447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-3327136301890447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-13863067924543.529</v>
      </c>
      <c r="L5739" s="444">
        <f t="shared" ca="1" si="194"/>
        <v>-3340999369814990.5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-3340999369814990.5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-13920830707562.461</v>
      </c>
      <c r="L5740" s="444">
        <f t="shared" ca="1" si="194"/>
        <v>-3354920200522553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-3354920200522553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-13978834168843.971</v>
      </c>
      <c r="L5741" s="444">
        <f t="shared" ca="1" si="194"/>
        <v>-3368899034691397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-3368899034691397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-14037079311214.154</v>
      </c>
      <c r="L5742" s="444">
        <f t="shared" ca="1" si="194"/>
        <v>-3382936114002611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-3382936114002611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-14095567141677.545</v>
      </c>
      <c r="L5743" s="444">
        <f t="shared" ca="1" si="194"/>
        <v>-3397031681144288.5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-3397031681144288.5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-14154298671434.535</v>
      </c>
      <c r="L5744" s="444">
        <f t="shared" ca="1" si="194"/>
        <v>-3411185979815723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-3411185979815723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-14213274915898.846</v>
      </c>
      <c r="L5745" s="444">
        <f t="shared" ca="1" si="194"/>
        <v>-3425399254731622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-3425399254731622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-14272496894715.092</v>
      </c>
      <c r="L5746" s="444">
        <f t="shared" ca="1" si="194"/>
        <v>-3439671751626337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-3439671751626337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-14331965631776.404</v>
      </c>
      <c r="L5747" s="444">
        <f t="shared" ca="1" si="194"/>
        <v>-3454003717258113.5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-3454003717258113.5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-14391682155242.139</v>
      </c>
      <c r="L5748" s="444">
        <f t="shared" ca="1" si="194"/>
        <v>-3468395399413355.5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-3468395399413355.5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-14451647497555.648</v>
      </c>
      <c r="L5749" s="444">
        <f t="shared" ca="1" si="194"/>
        <v>-3482847046910911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-3482847046910911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-14511862695462.129</v>
      </c>
      <c r="L5750" s="444">
        <f t="shared" ca="1" si="194"/>
        <v>-3497358909606373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-3497358909606373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-14572328790026.555</v>
      </c>
      <c r="L5751" s="444">
        <f t="shared" ca="1" si="194"/>
        <v>-3511931238396399.5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-3511931238396399.5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-14633046826651.664</v>
      </c>
      <c r="L5752" s="444">
        <f t="shared" ca="1" si="194"/>
        <v>-3526564285223051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-3526564285223051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-14694017855096.045</v>
      </c>
      <c r="L5753" s="444">
        <f t="shared" ca="1" si="194"/>
        <v>-3541258303078147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-3541258303078147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-14755242929492.279</v>
      </c>
      <c r="L5754" s="444">
        <f t="shared" ca="1" si="194"/>
        <v>-3556013546007639.5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-3556013546007639.5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-14816723108365.164</v>
      </c>
      <c r="L5755" s="444">
        <f t="shared" ca="1" si="194"/>
        <v>-3570830269116004.5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-3570830269116004.5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-14878459454650.018</v>
      </c>
      <c r="L5756" s="444">
        <f t="shared" ca="1" si="194"/>
        <v>-3585708728570654.5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-3585708728570654.5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-14940453035711.061</v>
      </c>
      <c r="L5757" s="444">
        <f t="shared" ca="1" si="194"/>
        <v>-3600649181606365.5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-3600649181606365.5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-15002704923359.855</v>
      </c>
      <c r="L5758" s="444">
        <f t="shared" ca="1" si="194"/>
        <v>-3615651886529725.5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-3615651886529725.5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-15065216193873.854</v>
      </c>
      <c r="L5759" s="444">
        <f t="shared" ca="1" si="194"/>
        <v>-3630717102723599.5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-3630717102723599.5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-15127987928014.998</v>
      </c>
      <c r="L5760" s="444">
        <f t="shared" ca="1" si="194"/>
        <v>-3645845090651614.5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-3645845090651614.5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-15191021211048.393</v>
      </c>
      <c r="L5761" s="444">
        <f t="shared" ca="1" si="194"/>
        <v>-3661036111862663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-3661036111862663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-15254317132761.094</v>
      </c>
      <c r="L5762" s="444">
        <f t="shared" ca="1" si="194"/>
        <v>-3676290428995424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-3676290428995424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-15317876787480.936</v>
      </c>
      <c r="L5763" s="444">
        <f t="shared" ca="1" si="194"/>
        <v>-3691608305782905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-3691608305782905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-15381701274095.439</v>
      </c>
      <c r="L5764" s="444">
        <f t="shared" ca="1" si="194"/>
        <v>-3706990007057000.5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-3706990007057000.5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-15445791696070.836</v>
      </c>
      <c r="L5765" s="444">
        <f t="shared" ca="1" si="194"/>
        <v>-3722435798753071.5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-3722435798753071.5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-15510149161471.131</v>
      </c>
      <c r="L5766" s="444">
        <f t="shared" ca="1" si="194"/>
        <v>-3737945947914542.5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-3737945947914542.5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-15574774782977.258</v>
      </c>
      <c r="L5767" s="444">
        <f t="shared" ca="1" si="194"/>
        <v>-3753520722697520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-3753520722697520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-15639669677906.334</v>
      </c>
      <c r="L5768" s="444">
        <f t="shared" ca="1" si="194"/>
        <v>-3769160392375426.5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-3769160392375426.5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-15704834968230.943</v>
      </c>
      <c r="L5769" s="444">
        <f t="shared" ca="1" si="194"/>
        <v>-3784865227343657.5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-3784865227343657.5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-15770271780598.572</v>
      </c>
      <c r="L5770" s="444">
        <f t="shared" ca="1" si="194"/>
        <v>-3800635499124256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-3800635499124256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-15835981246351.064</v>
      </c>
      <c r="L5771" s="444">
        <f t="shared" ca="1" si="194"/>
        <v>-3816471480370607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-3816471480370607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-15901964501544.195</v>
      </c>
      <c r="L5772" s="444">
        <f t="shared" ca="1" si="194"/>
        <v>-3832373444872151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-3832373444872151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-15968222686967.297</v>
      </c>
      <c r="L5773" s="444">
        <f t="shared" ca="1" si="194"/>
        <v>-3848341667559118.5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-3848341667559118.5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-16034756948162.994</v>
      </c>
      <c r="L5774" s="444">
        <f t="shared" ca="1" si="194"/>
        <v>-3864376424507281.5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-3864376424507281.5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-16101568435447.004</v>
      </c>
      <c r="L5775" s="444">
        <f t="shared" ca="1" si="194"/>
        <v>-3880477992942728.5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-3880477992942728.5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-16168658303928.037</v>
      </c>
      <c r="L5776" s="444">
        <f t="shared" ca="1" si="194"/>
        <v>-3896646651246656.5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-3896646651246656.5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-16236027713527.736</v>
      </c>
      <c r="L5777" s="444">
        <f t="shared" ca="1" si="194"/>
        <v>-3912882678960184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-3912882678960184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-16303677829000.764</v>
      </c>
      <c r="L5778" s="444">
        <f t="shared" ca="1" si="194"/>
        <v>-3929186356789185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-3929186356789185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-16371609819954.938</v>
      </c>
      <c r="L5779" s="444">
        <f t="shared" ca="1" si="194"/>
        <v>-3945557966609140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-3945557966609140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-16439824860871.416</v>
      </c>
      <c r="L5780" s="444">
        <f t="shared" ca="1" si="194"/>
        <v>-3961997791470011.5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-3961997791470011.5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-16508324131125.047</v>
      </c>
      <c r="L5781" s="444">
        <f t="shared" ca="1" si="194"/>
        <v>-3978506115601136.5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-3978506115601136.5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-16577108815004.734</v>
      </c>
      <c r="L5782" s="444">
        <f t="shared" ca="1" si="194"/>
        <v>-3995083224416141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-3995083224416141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-16646180101733.92</v>
      </c>
      <c r="L5783" s="444">
        <f t="shared" ca="1" si="194"/>
        <v>-4011729404517875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-4011729404517875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-16715539185491.146</v>
      </c>
      <c r="L5784" s="444">
        <f t="shared" ca="1" si="194"/>
        <v>-4028444943703366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-4028444943703366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-16785187265430.691</v>
      </c>
      <c r="L5785" s="444">
        <f t="shared" ca="1" si="194"/>
        <v>-4045230130968796.5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-4045230130968796.5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-16855125545703.318</v>
      </c>
      <c r="L5786" s="444">
        <f t="shared" ca="1" si="194"/>
        <v>-4062085256514500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-4062085256514500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-16925355235477.084</v>
      </c>
      <c r="L5787" s="444">
        <f t="shared" ca="1" si="194"/>
        <v>-4079010611749977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-4079010611749977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-16995877548958.236</v>
      </c>
      <c r="L5788" s="444">
        <f t="shared" ca="1" si="194"/>
        <v>-4096006489298935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-4096006489298935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-17066693705412.227</v>
      </c>
      <c r="L5789" s="444">
        <f t="shared" ca="1" si="194"/>
        <v>-4113073183004347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-4113073183004347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-17137804929184.777</v>
      </c>
      <c r="L5790" s="444">
        <f t="shared" ca="1" si="194"/>
        <v>-4130210987933532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-4130210987933532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-17209212449723.049</v>
      </c>
      <c r="L5791" s="444">
        <f t="shared" ca="1" si="194"/>
        <v>-4147420200383255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-4147420200383255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-17280917501596.896</v>
      </c>
      <c r="L5792" s="444">
        <f t="shared" ca="1" si="194"/>
        <v>-4164701117884852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-4164701117884852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-17352921324520.215</v>
      </c>
      <c r="L5793" s="444">
        <f t="shared" ca="1" si="194"/>
        <v>-4182054039209372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-4182054039209372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-17425225163372.383</v>
      </c>
      <c r="L5794" s="444">
        <f t="shared" ca="1" si="194"/>
        <v>-4199479264372744.5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-4199479264372744.5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-17497830268219.768</v>
      </c>
      <c r="L5795" s="444">
        <f t="shared" ca="1" si="194"/>
        <v>-4216977094640964.5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-4216977094640964.5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-17570737894337.352</v>
      </c>
      <c r="L5796" s="444">
        <f t="shared" ca="1" si="194"/>
        <v>-4234547832535302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-4234547832535302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-17643949302230.422</v>
      </c>
      <c r="L5797" s="444">
        <f t="shared" ca="1" si="194"/>
        <v>-4252191781837532.5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-4252191781837532.5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-17717465757656.383</v>
      </c>
      <c r="L5798" s="444">
        <f t="shared" ca="1" si="194"/>
        <v>-4269909247595189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-4269909247595189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-17791288531646.621</v>
      </c>
      <c r="L5799" s="444">
        <f t="shared" ca="1" si="194"/>
        <v>-4287700536126835.5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-4287700536126835.5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-17865418900528.48</v>
      </c>
      <c r="L5800" s="444">
        <f t="shared" ca="1" si="194"/>
        <v>-4305565955027364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-4305565955027364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-17939858145947.352</v>
      </c>
      <c r="L5801" s="444">
        <f t="shared" ca="1" si="194"/>
        <v>-4323505813173311.5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-4323505813173311.5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-18014607554888.797</v>
      </c>
      <c r="L5802" s="444">
        <f t="shared" ca="1" si="194"/>
        <v>-4341520420728200.5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-4341520420728200.5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-18089668419700.836</v>
      </c>
      <c r="L5803" s="444">
        <f t="shared" ca="1" si="194"/>
        <v>-4359610089147901.5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-4359610089147901.5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-18165042038116.258</v>
      </c>
      <c r="L5804" s="444">
        <f t="shared" ca="1" si="194"/>
        <v>-4377775131186018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-4377775131186018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-18240729713275.074</v>
      </c>
      <c r="L5805" s="444">
        <f t="shared" ca="1" si="194"/>
        <v>-4396015860899293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-4396015860899293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-18316732753747.055</v>
      </c>
      <c r="L5806" s="444">
        <f t="shared" ca="1" si="194"/>
        <v>-4414332593653040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-4414332593653040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-18393052473554.332</v>
      </c>
      <c r="L5807" s="444">
        <f t="shared" ca="1" si="194"/>
        <v>-4432725646126594.5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-4432725646126594.5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-18469690192194.141</v>
      </c>
      <c r="L5808" s="444">
        <f t="shared" ca="1" si="194"/>
        <v>-4451195336318788.5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-4451195336318788.5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-18546647234661.621</v>
      </c>
      <c r="L5809" s="444">
        <f t="shared" ca="1" si="194"/>
        <v>-4469741983553450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-4469741983553450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-18623924931472.707</v>
      </c>
      <c r="L5810" s="444">
        <f t="shared" ca="1" si="194"/>
        <v>-4488365908484922.5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-4488365908484922.5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-18701524618687.176</v>
      </c>
      <c r="L5811" s="444">
        <f t="shared" ca="1" si="194"/>
        <v>-4507067433103610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-4507067433103610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-18779447637931.707</v>
      </c>
      <c r="L5812" s="444">
        <f t="shared" ca="1" si="194"/>
        <v>-4525846880741542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-4525846880741542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-18857695336423.09</v>
      </c>
      <c r="L5813" s="444">
        <f t="shared" ca="1" si="194"/>
        <v>-4544704576077965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-4544704576077965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-18936269066991.52</v>
      </c>
      <c r="L5814" s="444">
        <f t="shared" ca="1" si="194"/>
        <v>-4563640845144957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-4563640845144957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-19015170188103.988</v>
      </c>
      <c r="L5815" s="444">
        <f t="shared" ca="1" si="194"/>
        <v>-4582656015333061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-4582656015333061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-19094400063887.754</v>
      </c>
      <c r="L5816" s="444">
        <f t="shared" ca="1" si="194"/>
        <v>-4601750415396949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-4601750415396949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-19173960064153.953</v>
      </c>
      <c r="L5817" s="444">
        <f t="shared" ca="1" si="194"/>
        <v>-4620924375461103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-4620924375461103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-19253851564421.262</v>
      </c>
      <c r="L5818" s="444">
        <f t="shared" ca="1" si="194"/>
        <v>-4640178227025524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-4640178227025524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-19334075945939.684</v>
      </c>
      <c r="L5819" s="444">
        <f t="shared" ca="1" si="194"/>
        <v>-4659512302971464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-4659512302971464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-19414634595714.434</v>
      </c>
      <c r="L5820" s="444">
        <f t="shared" ca="1" si="194"/>
        <v>-4678926937567178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-4678926937567178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-19495528906529.906</v>
      </c>
      <c r="L5821" s="444">
        <f t="shared" ca="1" si="194"/>
        <v>-4698422466473708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-4698422466473708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-19576760276973.781</v>
      </c>
      <c r="L5822" s="444">
        <f t="shared" ca="1" si="194"/>
        <v>-4717999226750682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-4717999226750682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-19658330111461.176</v>
      </c>
      <c r="L5823" s="444">
        <f t="shared" ca="1" si="194"/>
        <v>-4737657556862143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-4737657556862143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-19740239820258.93</v>
      </c>
      <c r="L5824" s="444">
        <f t="shared" ca="1" si="194"/>
        <v>-4757397796682402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-4757397796682402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-19822490819510.008</v>
      </c>
      <c r="L5825" s="444">
        <f t="shared" ca="1" si="194"/>
        <v>-4777220287501912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-4777220287501912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-19905084531257.965</v>
      </c>
      <c r="L5826" s="444">
        <f t="shared" ca="1" si="194"/>
        <v>-4797125372033170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-4797125372033170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-19988022383471.543</v>
      </c>
      <c r="L5827" s="444">
        <f t="shared" ca="1" si="194"/>
        <v>-4817113394416642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-4817113394416642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-20071305810069.34</v>
      </c>
      <c r="L5828" s="444">
        <f t="shared" ca="1" si="194"/>
        <v>-4837184700226711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-4837184700226711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-20154936250944.629</v>
      </c>
      <c r="L5829" s="444">
        <f t="shared" ca="1" si="194"/>
        <v>-4857339636477656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-4857339636477656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-20238915151990.234</v>
      </c>
      <c r="L5830" s="444">
        <f t="shared" ca="1" si="194"/>
        <v>-4877578551629646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-4877578551629646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-20323243965123.523</v>
      </c>
      <c r="L5831" s="444">
        <f t="shared" ca="1" si="194"/>
        <v>-4897901795594770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-4897901795594770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-20407924148311.543</v>
      </c>
      <c r="L5832" s="444">
        <f t="shared" ca="1" si="194"/>
        <v>-4918309719743082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-4918309719743082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-20492957165596.176</v>
      </c>
      <c r="L5833" s="444">
        <f t="shared" ca="1" si="194"/>
        <v>-4938802676908678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-4938802676908678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-20578344487119.492</v>
      </c>
      <c r="L5834" s="444">
        <f t="shared" ca="1" si="194"/>
        <v>-4959381021395797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-4959381021395797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-20664087589149.152</v>
      </c>
      <c r="L5835" s="444">
        <f t="shared" ca="1" si="194"/>
        <v>-4980045108984946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-4980045108984946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-20750187954103.941</v>
      </c>
      <c r="L5836" s="444">
        <f t="shared" ca="1" si="194"/>
        <v>-5000795296939050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-5000795296939050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-20836647070579.375</v>
      </c>
      <c r="L5837" s="444">
        <f t="shared" ca="1" si="194"/>
        <v>-5021631944009629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-5021631944009629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-20923466433373.453</v>
      </c>
      <c r="L5838" s="444">
        <f t="shared" ca="1" si="194"/>
        <v>-5042555410443002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-5042555410443002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-21010647543512.508</v>
      </c>
      <c r="L5839" s="444">
        <f t="shared" ca="1" si="194"/>
        <v>-5063566057986515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-5063566057986515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-21098191908277.145</v>
      </c>
      <c r="L5840" s="444">
        <f t="shared" ca="1" si="194"/>
        <v>-5084664249894792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-5084664249894792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-21186101041228.301</v>
      </c>
      <c r="L5841" s="444">
        <f t="shared" ca="1" si="194"/>
        <v>-5105850350936020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-5105850350936020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-21274376462233.418</v>
      </c>
      <c r="L5842" s="444">
        <f t="shared" ca="1" si="194"/>
        <v>-5127124727398253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-5127124727398253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-21363019697492.719</v>
      </c>
      <c r="L5843" s="444">
        <f t="shared" ca="1" si="194"/>
        <v>-5148487747095746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-5148487747095746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-21452032279565.609</v>
      </c>
      <c r="L5844" s="444">
        <f t="shared" ca="1" si="194"/>
        <v>-5169939779375312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-5169939779375312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-21541415747397.133</v>
      </c>
      <c r="L5845" s="444">
        <f t="shared" ca="1" si="194"/>
        <v>-5191481195122709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-5191481195122709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-21631171646344.621</v>
      </c>
      <c r="L5846" s="444">
        <f t="shared" ca="1" si="194"/>
        <v>-5213112366769054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-5213112366769054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-21721301528204.391</v>
      </c>
      <c r="L5847" s="444">
        <f t="shared" ca="1" si="194"/>
        <v>-5234833668297258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-5234833668297258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-21811806951238.574</v>
      </c>
      <c r="L5848" s="444">
        <f t="shared" ca="1" si="194"/>
        <v>-5256645475248497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-5256645475248497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-21902689480202.07</v>
      </c>
      <c r="L5849" s="444">
        <f t="shared" ca="1" si="194"/>
        <v>-5278548164728699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-5278548164728699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-21993950686369.578</v>
      </c>
      <c r="L5850" s="444">
        <f t="shared" ca="1" si="194"/>
        <v>-5300542115415069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-5300542115415069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-22085592147562.789</v>
      </c>
      <c r="L5851" s="444">
        <f t="shared" ca="1" si="194"/>
        <v>-5322627707562632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-5322627707562632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-22177615448177.633</v>
      </c>
      <c r="L5852" s="444">
        <f t="shared" ca="1" si="194"/>
        <v>-5344805323010810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-5344805323010810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-22270022179211.707</v>
      </c>
      <c r="L5853" s="444">
        <f t="shared" ca="1" si="194"/>
        <v>-5367075345190022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-5367075345190022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-22362813938291.758</v>
      </c>
      <c r="L5854" s="444">
        <f t="shared" ca="1" si="194"/>
        <v>-5389438159128314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-5389438159128314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-22455992329701.309</v>
      </c>
      <c r="L5855" s="444">
        <f t="shared" ca="1" si="194"/>
        <v>-5411894151458015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-5411894151458015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-22549558964408.395</v>
      </c>
      <c r="L5856" s="444">
        <f t="shared" ca="1" si="194"/>
        <v>-5434443710422423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-5434443710422423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-22643515460093.43</v>
      </c>
      <c r="L5857" s="444">
        <f t="shared" ca="1" si="194"/>
        <v>-5457087225882516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-5457087225882516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-22737863441177.148</v>
      </c>
      <c r="L5858" s="444">
        <f t="shared" ca="1" si="194"/>
        <v>-5479825089323693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-5479825089323693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-22832604538848.719</v>
      </c>
      <c r="L5859" s="444">
        <f t="shared" ca="1" si="194"/>
        <v>-5502657693862542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-5502657693862542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-22927740391093.926</v>
      </c>
      <c r="L5860" s="444">
        <f t="shared" ca="1" si="194"/>
        <v>-5525585434253636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-5525585434253636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-23023272642723.484</v>
      </c>
      <c r="L5861" s="444">
        <f t="shared" ca="1" si="194"/>
        <v>-5548608706896359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-5548608706896359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-23119202945401.496</v>
      </c>
      <c r="L5862" s="444">
        <f t="shared" ca="1" si="194"/>
        <v>-5571727909841760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-5571727909841760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-23215532957674</v>
      </c>
      <c r="L5863" s="444">
        <f t="shared" ca="1" si="194"/>
        <v>-5594943442799434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-5594943442799434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-23312264344997.641</v>
      </c>
      <c r="L5864" s="444">
        <f t="shared" ca="1" si="194"/>
        <v>-5618255707144432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-5618255707144432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-23409398779768.465</v>
      </c>
      <c r="L5865" s="444">
        <f t="shared" ca="1" si="194"/>
        <v>-5641665105924200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-5641665105924200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-23506937941350.832</v>
      </c>
      <c r="L5866" s="444">
        <f t="shared" ca="1" si="194"/>
        <v>-5665172043865551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-5665172043865551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-23604883516106.461</v>
      </c>
      <c r="L5867" s="444">
        <f t="shared" ca="1" si="194"/>
        <v>-5688776927381657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-5688776927381657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-23703237197423.57</v>
      </c>
      <c r="L5868" s="444">
        <f t="shared" ca="1" si="194"/>
        <v>-5712480164579081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-5712480164579081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-23802000685746.172</v>
      </c>
      <c r="L5869" s="444">
        <f t="shared" ca="1" si="194"/>
        <v>-5736282165264827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-5736282165264827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-23901175688603.445</v>
      </c>
      <c r="L5870" s="444">
        <f t="shared" ca="1" si="194"/>
        <v>-5760183340953430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-5760183340953430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-24000763920639.293</v>
      </c>
      <c r="L5871" s="444">
        <f t="shared" ca="1" si="194"/>
        <v>-5784184104874069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-5784184104874069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-24100767103641.953</v>
      </c>
      <c r="L5872" s="444">
        <f t="shared" ca="1" si="194"/>
        <v>-5808284871977711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-5808284871977711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-24201186966573.797</v>
      </c>
      <c r="L5873" s="444">
        <f t="shared" ref="L5873:L6127" ca="1" si="199">I5873-J5873+K5873</f>
        <v>-5832486058944285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-5832486058944285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-24302025245601.188</v>
      </c>
      <c r="L5874" s="444">
        <f t="shared" ca="1" si="199"/>
        <v>-5856788084189886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-5856788084189886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-24403283684124.523</v>
      </c>
      <c r="L5875" s="444">
        <f t="shared" ca="1" si="199"/>
        <v>-5881191367874011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-5881191367874011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-24504964032808.379</v>
      </c>
      <c r="L5876" s="444">
        <f t="shared" ca="1" si="199"/>
        <v>-5905696331906819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-5905696331906819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-24607068049611.746</v>
      </c>
      <c r="L5877" s="444">
        <f t="shared" ca="1" si="199"/>
        <v>-5930303399956431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-5930303399956431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-24709597499818.461</v>
      </c>
      <c r="L5878" s="444">
        <f t="shared" ca="1" si="199"/>
        <v>-5955012997456249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-5955012997456249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-24812554156067.703</v>
      </c>
      <c r="L5879" s="444">
        <f t="shared" ca="1" si="199"/>
        <v>-5979825551612317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-5979825551612317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-24915939798384.652</v>
      </c>
      <c r="L5880" s="444">
        <f t="shared" ca="1" si="199"/>
        <v>-6004741491410702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-6004741491410702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-25019756214211.258</v>
      </c>
      <c r="L5881" s="444">
        <f t="shared" ca="1" si="199"/>
        <v>-6029761247624913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-6029761247624913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-25124005198437.137</v>
      </c>
      <c r="L5882" s="444">
        <f t="shared" ca="1" si="199"/>
        <v>-6054885252823350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-6054885252823350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-25228688553430.625</v>
      </c>
      <c r="L5883" s="444">
        <f t="shared" ca="1" si="199"/>
        <v>-6080113941376781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-6080113941376781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-25333808089069.922</v>
      </c>
      <c r="L5884" s="444">
        <f t="shared" ca="1" si="199"/>
        <v>-6105447749465851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-6105447749465851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-25439365622774.379</v>
      </c>
      <c r="L5885" s="444">
        <f t="shared" ca="1" si="199"/>
        <v>-6130887115088625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-6130887115088625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-25545362979535.938</v>
      </c>
      <c r="L5886" s="444">
        <f t="shared" ca="1" si="199"/>
        <v>-6156432478068161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-6156432478068161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-25651801991950.672</v>
      </c>
      <c r="L5887" s="444">
        <f t="shared" ca="1" si="199"/>
        <v>-6182084280060112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-6182084280060112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-25758684500250.465</v>
      </c>
      <c r="L5888" s="444">
        <f t="shared" ca="1" si="199"/>
        <v>-6207842964560362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-6207842964560362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-25866012352334.84</v>
      </c>
      <c r="L5889" s="444">
        <f t="shared" ca="1" si="199"/>
        <v>-6233708976912697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-6233708976912697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-25973787403802.902</v>
      </c>
      <c r="L5890" s="444">
        <f t="shared" ca="1" si="199"/>
        <v>-6259682764316500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-6259682764316500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-26082011517985.418</v>
      </c>
      <c r="L5891" s="444">
        <f t="shared" ca="1" si="199"/>
        <v>-6285764775834485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-6285764775834485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-26190686565977.02</v>
      </c>
      <c r="L5892" s="444">
        <f t="shared" ca="1" si="199"/>
        <v>-6311955462400462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-6311955462400462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-26299814426668.59</v>
      </c>
      <c r="L5893" s="444">
        <f t="shared" ca="1" si="199"/>
        <v>-6338255276827131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-6338255276827131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-26409396986779.711</v>
      </c>
      <c r="L5894" s="444">
        <f t="shared" ca="1" si="199"/>
        <v>-6364664673813911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-6364664673813911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-26519436140891.297</v>
      </c>
      <c r="L5895" s="444">
        <f t="shared" ca="1" si="199"/>
        <v>-6391184109954802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-6391184109954802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-26629933791478.34</v>
      </c>
      <c r="L5896" s="444">
        <f t="shared" ca="1" si="199"/>
        <v>-6417814043746280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-6417814043746280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-26740891848942.832</v>
      </c>
      <c r="L5897" s="444">
        <f t="shared" ca="1" si="199"/>
        <v>-6444554935595223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-6444554935595223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-26852312231646.762</v>
      </c>
      <c r="L5898" s="444">
        <f t="shared" ca="1" si="199"/>
        <v>-6471407247826870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-6471407247826870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-26964196865945.293</v>
      </c>
      <c r="L5899" s="444">
        <f t="shared" ca="1" si="199"/>
        <v>-6498371444692815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-6498371444692815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-27076547686220.063</v>
      </c>
      <c r="L5900" s="444">
        <f t="shared" ca="1" si="199"/>
        <v>-6525447992379035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-6525447992379035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-27189366634912.645</v>
      </c>
      <c r="L5901" s="444">
        <f t="shared" ca="1" si="199"/>
        <v>-6552637359013948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-6552637359013948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-27302655662558.117</v>
      </c>
      <c r="L5902" s="444">
        <f t="shared" ca="1" si="199"/>
        <v>-6579940014676506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-6579940014676506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-27416416727818.773</v>
      </c>
      <c r="L5903" s="444">
        <f t="shared" ca="1" si="199"/>
        <v>-6607356431404325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-6607356431404325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-27530651797518.02</v>
      </c>
      <c r="L5904" s="444">
        <f t="shared" ca="1" si="199"/>
        <v>-6634887083201843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-6634887083201843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-27645362846674.344</v>
      </c>
      <c r="L5905" s="444">
        <f t="shared" ca="1" si="199"/>
        <v>-6662532446048517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-6662532446048517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-27760551858535.488</v>
      </c>
      <c r="L5906" s="444">
        <f t="shared" ca="1" si="199"/>
        <v>-6690292997907052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-6690292997907052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-27876220824612.715</v>
      </c>
      <c r="L5907" s="444">
        <f t="shared" ca="1" si="199"/>
        <v>-6718169218731665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-6718169218731665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-27992371744715.27</v>
      </c>
      <c r="L5908" s="444">
        <f t="shared" ca="1" si="199"/>
        <v>-6746161590476380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-6746161590476380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-28109006626984.918</v>
      </c>
      <c r="L5909" s="444">
        <f t="shared" ca="1" si="199"/>
        <v>-6774270597103365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-6774270597103365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-28226127487930.688</v>
      </c>
      <c r="L5910" s="444">
        <f t="shared" ca="1" si="199"/>
        <v>-6802496724591296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-6802496724591296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-28343736352463.734</v>
      </c>
      <c r="L5911" s="444">
        <f t="shared" ca="1" si="199"/>
        <v>-6830840460943760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-6830840460943760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-28461835253932.332</v>
      </c>
      <c r="L5912" s="444">
        <f t="shared" ca="1" si="199"/>
        <v>-6859302296197692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-6859302296197692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-28580426234157.051</v>
      </c>
      <c r="L5913" s="444">
        <f t="shared" ca="1" si="199"/>
        <v>-6887882722431849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-6887882722431849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-28699511343466.035</v>
      </c>
      <c r="L5914" s="444">
        <f t="shared" ca="1" si="199"/>
        <v>-6916582233775315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-6916582233775315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-28819092640730.48</v>
      </c>
      <c r="L5915" s="444">
        <f t="shared" ca="1" si="199"/>
        <v>-6945401326416045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-6945401326416045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-28939172193400.188</v>
      </c>
      <c r="L5916" s="444">
        <f t="shared" ca="1" si="199"/>
        <v>-6974340498609445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-6974340498609445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-29059752077539.355</v>
      </c>
      <c r="L5917" s="444">
        <f t="shared" ca="1" si="199"/>
        <v>-7003400250686984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-7003400250686984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-29180834377862.434</v>
      </c>
      <c r="L5918" s="444">
        <f t="shared" ca="1" si="199"/>
        <v>-7032581085064846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-7032581085064846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-29302421187770.191</v>
      </c>
      <c r="L5919" s="444">
        <f t="shared" ca="1" si="199"/>
        <v>-7061883506252616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-7061883506252616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-29424514609385.898</v>
      </c>
      <c r="L5920" s="444">
        <f t="shared" ca="1" si="199"/>
        <v>-7091308020862002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-7091308020862002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-29547116753591.672</v>
      </c>
      <c r="L5921" s="444">
        <f t="shared" ca="1" si="199"/>
        <v>-7120855137615594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-7120855137615594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-29670229740064.973</v>
      </c>
      <c r="L5922" s="444">
        <f t="shared" ca="1" si="199"/>
        <v>-7150525367355659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-7150525367355659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-29793855697315.25</v>
      </c>
      <c r="L5923" s="444">
        <f t="shared" ca="1" si="199"/>
        <v>-7180319223052974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-7180319223052974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-29917996762720.719</v>
      </c>
      <c r="L5924" s="444">
        <f t="shared" ca="1" si="199"/>
        <v>-7210237219815695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-7210237219815695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-30042655082565.395</v>
      </c>
      <c r="L5925" s="444">
        <f t="shared" ca="1" si="199"/>
        <v>-7240279874898260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-7240279874898260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-30167832812076.082</v>
      </c>
      <c r="L5926" s="444">
        <f t="shared" ca="1" si="199"/>
        <v>-7270447707710336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-7270447707710336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-30293532115459.734</v>
      </c>
      <c r="L5927" s="444">
        <f t="shared" ca="1" si="199"/>
        <v>-7300741239825796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-7300741239825796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-30419755165940.816</v>
      </c>
      <c r="L5928" s="444">
        <f t="shared" ca="1" si="199"/>
        <v>-7331160994991737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-7331160994991737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-30546504145798.906</v>
      </c>
      <c r="L5929" s="444">
        <f t="shared" ca="1" si="199"/>
        <v>-7361707499137536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-7361707499137536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-30673781246406.398</v>
      </c>
      <c r="L5930" s="444">
        <f t="shared" ca="1" si="199"/>
        <v>-7392381280383942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-7392381280383942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-30801588668266.426</v>
      </c>
      <c r="L5931" s="444">
        <f t="shared" ca="1" si="199"/>
        <v>-7423182869052208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-7423182869052208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-30929928621050.871</v>
      </c>
      <c r="L5932" s="444">
        <f t="shared" ca="1" si="199"/>
        <v>-7454112797673259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-7454112797673259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-31058803323638.582</v>
      </c>
      <c r="L5933" s="444">
        <f t="shared" ca="1" si="199"/>
        <v>-7485171600996898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-7485171600996898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-31188215004153.742</v>
      </c>
      <c r="L5934" s="444">
        <f t="shared" ca="1" si="199"/>
        <v>-7516359816001052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-7516359816001052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-31318165900004.387</v>
      </c>
      <c r="L5935" s="444">
        <f t="shared" ca="1" si="199"/>
        <v>-7547677981901056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-7547677981901056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-31448658257921.063</v>
      </c>
      <c r="L5936" s="444">
        <f t="shared" ca="1" si="199"/>
        <v>-7579126640158977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-7579126640158977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-31579694333995.742</v>
      </c>
      <c r="L5937" s="444">
        <f t="shared" ca="1" si="199"/>
        <v>-7610706334492973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-7610706334492973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-31711276393720.723</v>
      </c>
      <c r="L5938" s="444">
        <f t="shared" ca="1" si="199"/>
        <v>-7642417610886694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-7642417610886694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-31843406712027.887</v>
      </c>
      <c r="L5939" s="444">
        <f t="shared" ca="1" si="199"/>
        <v>-7674261017598722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-7674261017598722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-31976087573328.012</v>
      </c>
      <c r="L5940" s="444">
        <f t="shared" ca="1" si="199"/>
        <v>-7706237105172050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-7706237105172050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-32109321271550.203</v>
      </c>
      <c r="L5941" s="444">
        <f t="shared" ca="1" si="199"/>
        <v>-7738346426443600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-7738346426443600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-32243110110181.66</v>
      </c>
      <c r="L5942" s="444">
        <f t="shared" ca="1" si="199"/>
        <v>-7770589536553782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-7770589536553782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-32377456402307.422</v>
      </c>
      <c r="L5943" s="444">
        <f t="shared" ca="1" si="199"/>
        <v>-7802966992956089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-7802966992956089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-32512362470650.371</v>
      </c>
      <c r="L5944" s="444">
        <f t="shared" ca="1" si="199"/>
        <v>-7835479355426739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-7835479355426739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-32647830647611.406</v>
      </c>
      <c r="L5945" s="444">
        <f t="shared" ca="1" si="199"/>
        <v>-7868127186074350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-7868127186074350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-32783863275309.793</v>
      </c>
      <c r="L5946" s="444">
        <f t="shared" ca="1" si="199"/>
        <v>-7900911049349660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-7900911049349660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-32920462705623.582</v>
      </c>
      <c r="L5947" s="444">
        <f t="shared" ca="1" si="199"/>
        <v>-7933831512055284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-7933831512055284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-33057631300230.348</v>
      </c>
      <c r="L5948" s="444">
        <f t="shared" ca="1" si="199"/>
        <v>-7966889143355514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-7966889143355514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-33195371430647.969</v>
      </c>
      <c r="L5949" s="444">
        <f t="shared" ca="1" si="199"/>
        <v>-8000084514786162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-8000084514786162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-33333685478275.676</v>
      </c>
      <c r="L5950" s="444">
        <f t="shared" ca="1" si="199"/>
        <v>-8033418200264438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-8033418200264438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-33472575834435.156</v>
      </c>
      <c r="L5951" s="444">
        <f t="shared" ca="1" si="199"/>
        <v>-8066890776098873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-8066890776098873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-33612044900411.969</v>
      </c>
      <c r="L5952" s="444">
        <f t="shared" ca="1" si="199"/>
        <v>-8100502820999285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-8100502820999285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-33752095087497.02</v>
      </c>
      <c r="L5953" s="444">
        <f t="shared" ca="1" si="199"/>
        <v>-8134254916086782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-8134254916086782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-33892728817028.258</v>
      </c>
      <c r="L5954" s="444">
        <f t="shared" ca="1" si="199"/>
        <v>-8168147644903810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-8168147644903810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-34033948520432.543</v>
      </c>
      <c r="L5955" s="444">
        <f t="shared" ca="1" si="199"/>
        <v>-8202181593424243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-8202181593424243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-34175756639267.676</v>
      </c>
      <c r="L5956" s="444">
        <f t="shared" ca="1" si="199"/>
        <v>-8236357350063511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-8236357350063511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-34318155625264.633</v>
      </c>
      <c r="L5957" s="444">
        <f t="shared" ca="1" si="199"/>
        <v>-8270675505688776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-8270675505688776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-34461147940369.898</v>
      </c>
      <c r="L5958" s="444">
        <f t="shared" ca="1" si="199"/>
        <v>-8305136653629146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-8305136653629146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-34604736056788.113</v>
      </c>
      <c r="L5959" s="444">
        <f t="shared" ca="1" si="199"/>
        <v>-8339741389685934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-8339741389685934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-34748922457024.723</v>
      </c>
      <c r="L5960" s="444">
        <f t="shared" ca="1" si="199"/>
        <v>-8374490312142959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-8374490312142959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-34893709633928.996</v>
      </c>
      <c r="L5961" s="444">
        <f t="shared" ca="1" si="199"/>
        <v>-8409384021776888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-8409384021776888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-35039100090737.035</v>
      </c>
      <c r="L5962" s="444">
        <f t="shared" ca="1" si="199"/>
        <v>-8444423121867625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-8444423121867625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-35185096341115.102</v>
      </c>
      <c r="L5963" s="444">
        <f t="shared" ca="1" si="199"/>
        <v>-8479608218208740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-8479608218208740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-35331700909203.086</v>
      </c>
      <c r="L5964" s="444">
        <f t="shared" ca="1" si="199"/>
        <v>-8514939919117943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-8514939919117943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-35478916329658.094</v>
      </c>
      <c r="L5965" s="444">
        <f t="shared" ca="1" si="199"/>
        <v>-8550418835447601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-8550418835447601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-35626745147698.336</v>
      </c>
      <c r="L5966" s="444">
        <f t="shared" ca="1" si="199"/>
        <v>-8586045580595299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-8586045580595299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-35775189919147.086</v>
      </c>
      <c r="L5967" s="444">
        <f t="shared" ca="1" si="199"/>
        <v>-8621820770514446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-8621820770514446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-35924253210476.859</v>
      </c>
      <c r="L5968" s="444">
        <f t="shared" ca="1" si="199"/>
        <v>-8657745023724923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-8657745023724923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-36073937598853.844</v>
      </c>
      <c r="L5969" s="444">
        <f t="shared" ca="1" si="199"/>
        <v>-8693818961323777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-8693818961323777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-36224245672182.406</v>
      </c>
      <c r="L5970" s="444">
        <f t="shared" ca="1" si="199"/>
        <v>-8730043206995959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-8730043206995959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-36375180029149.828</v>
      </c>
      <c r="L5971" s="444">
        <f t="shared" ca="1" si="199"/>
        <v>-8766418387025109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-8766418387025109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-36526743279271.289</v>
      </c>
      <c r="L5972" s="444">
        <f t="shared" ca="1" si="199"/>
        <v>-8802945130304380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-8802945130304380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-36678938042934.914</v>
      </c>
      <c r="L5973" s="444">
        <f t="shared" ca="1" si="199"/>
        <v>-8839624068347315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-8839624068347315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-36831766951447.148</v>
      </c>
      <c r="L5974" s="444">
        <f t="shared" ca="1" si="199"/>
        <v>-8876455835298762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-8876455835298762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-36985232647078.18</v>
      </c>
      <c r="L5975" s="444">
        <f t="shared" ca="1" si="199"/>
        <v>-8913441067945840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-8913441067945840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-37139337783107.664</v>
      </c>
      <c r="L5976" s="444">
        <f t="shared" ca="1" si="199"/>
        <v>-8950580405728948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-8950580405728948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-37294085023870.609</v>
      </c>
      <c r="L5977" s="444">
        <f t="shared" ca="1" si="199"/>
        <v>-8987874490752819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-8987874490752819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-37449477044803.414</v>
      </c>
      <c r="L5978" s="444">
        <f t="shared" ca="1" si="199"/>
        <v>-9025323967797622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-9025323967797622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-37605516532490.094</v>
      </c>
      <c r="L5979" s="444">
        <f t="shared" ca="1" si="199"/>
        <v>-9062929484330112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-9062929484330112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-37762206184708.797</v>
      </c>
      <c r="L5980" s="444">
        <f t="shared" ca="1" si="199"/>
        <v>-9100691690514820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-9100691690514820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-37919548710478.414</v>
      </c>
      <c r="L5981" s="444">
        <f t="shared" ca="1" si="199"/>
        <v>-9138611239225298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-9138611239225298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-38077546830105.406</v>
      </c>
      <c r="L5982" s="444">
        <f t="shared" ca="1" si="199"/>
        <v>-9176688786055404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-9176688786055404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-38236203275230.852</v>
      </c>
      <c r="L5983" s="444">
        <f t="shared" ca="1" si="199"/>
        <v>-9214924989330634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-9214924989330634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-38395520788877.641</v>
      </c>
      <c r="L5984" s="444">
        <f t="shared" ca="1" si="199"/>
        <v>-9253320510119512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-9253320510119512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-38555502125497.969</v>
      </c>
      <c r="L5985" s="444">
        <f t="shared" ca="1" si="199"/>
        <v>-9291876012245010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-9291876012245010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-38716150051020.875</v>
      </c>
      <c r="L5986" s="444">
        <f t="shared" ca="1" si="199"/>
        <v>-9330592162296030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-9330592162296030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-38877467342900.125</v>
      </c>
      <c r="L5987" s="444">
        <f t="shared" ca="1" si="199"/>
        <v>-9369469629638930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-9369469629638930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-39039456790162.211</v>
      </c>
      <c r="L5988" s="444">
        <f t="shared" ca="1" si="199"/>
        <v>-9408509086429092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-9408509086429092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-39202121193454.547</v>
      </c>
      <c r="L5989" s="444">
        <f t="shared" ca="1" si="199"/>
        <v>-9447711207622546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-9447711207622546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-39365463365093.938</v>
      </c>
      <c r="L5990" s="444">
        <f t="shared" ca="1" si="199"/>
        <v>-9487076670987640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-9487076670987640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-39529486129115.164</v>
      </c>
      <c r="L5991" s="444">
        <f t="shared" ca="1" si="199"/>
        <v>-9526606157116756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-9526606157116756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-39694192321319.813</v>
      </c>
      <c r="L5992" s="444">
        <f t="shared" ca="1" si="199"/>
        <v>-9566300349438076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-9566300349438076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-39859584789325.313</v>
      </c>
      <c r="L5993" s="444">
        <f t="shared" ca="1" si="199"/>
        <v>-9606159934227402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-9606159934227402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-40025666392614.172</v>
      </c>
      <c r="L5994" s="444">
        <f t="shared" ca="1" si="199"/>
        <v>-9646185600620016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-9646185600620016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-40192440002583.398</v>
      </c>
      <c r="L5995" s="444">
        <f t="shared" ca="1" si="199"/>
        <v>-9686378040622600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-9686378040622600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-40359908502594.164</v>
      </c>
      <c r="L5996" s="444">
        <f t="shared" ca="1" si="199"/>
        <v>-9726737949125194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-9726737949125194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-40528074788021.641</v>
      </c>
      <c r="L5997" s="444">
        <f t="shared" ca="1" si="199"/>
        <v>-9767266023913216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-9767266023913216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-40696941766305.063</v>
      </c>
      <c r="L5998" s="444">
        <f t="shared" ca="1" si="199"/>
        <v>-9807962965679522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-9807962965679522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-40866512356998.008</v>
      </c>
      <c r="L5999" s="444">
        <f t="shared" ca="1" si="199"/>
        <v>-9848829478036520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-9848829478036520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-41036789491818.836</v>
      </c>
      <c r="L6000" s="444">
        <f t="shared" ca="1" si="199"/>
        <v>-9889866267528338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-9889866267528338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-41207776114701.406</v>
      </c>
      <c r="L6001" s="444">
        <f t="shared" ca="1" si="199"/>
        <v>-9931074043643040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-9931074043643040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-41379475181846</v>
      </c>
      <c r="L6002" s="444">
        <f t="shared" ca="1" si="199"/>
        <v>-9972453518824886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-9972453518824886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-41551889661770.359</v>
      </c>
      <c r="L6003" s="444">
        <f t="shared" ca="1" si="199"/>
        <v>-1.0014005408486656E+16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-1.0014005408486656E+16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-41725022535361.063</v>
      </c>
      <c r="L6004" s="444">
        <f t="shared" ca="1" si="199"/>
        <v>-1.0055730431022018E+16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-1.0055730431022018E+16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-41898876795925.078</v>
      </c>
      <c r="L6005" s="444">
        <f t="shared" ca="1" si="199"/>
        <v>-1.0097629307817944E+16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-1.0097629307817944E+16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-42073455449241.43</v>
      </c>
      <c r="L6006" s="444">
        <f t="shared" ca="1" si="199"/>
        <v>-1.0139702763267186E+16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-1.0139702763267186E+16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-42248761513613.273</v>
      </c>
      <c r="L6007" s="444">
        <f t="shared" ca="1" si="199"/>
        <v>-1.01819515247808E+16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-1.01819515247808E+16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-42424798019920</v>
      </c>
      <c r="L6008" s="444">
        <f t="shared" ca="1" si="199"/>
        <v>-1.022437632280072E+16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-1.022437632280072E+16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-42601568011669.664</v>
      </c>
      <c r="L6009" s="444">
        <f t="shared" ca="1" si="199"/>
        <v>-1.026697789081239E+16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-1.026697789081239E+16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-42779074545051.625</v>
      </c>
      <c r="L6010" s="444">
        <f t="shared" ca="1" si="199"/>
        <v>-1.0309756965357442E+16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-1.0309756965357442E+16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-42957320688989.344</v>
      </c>
      <c r="L6011" s="444">
        <f t="shared" ca="1" si="199"/>
        <v>-1.0352714286046432E+16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-1.0352714286046432E+16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-43136309525193.469</v>
      </c>
      <c r="L6012" s="444">
        <f t="shared" ca="1" si="199"/>
        <v>-1.0395850595571626E+16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-1.0395850595571626E+16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-43316044148215.109</v>
      </c>
      <c r="L6013" s="444">
        <f t="shared" ca="1" si="199"/>
        <v>-1.0439166639719842E+16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-1.0439166639719842E+16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-43496527665499.344</v>
      </c>
      <c r="L6014" s="444">
        <f t="shared" ca="1" si="199"/>
        <v>-1.0482663167385342E+16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-1.0482663167385342E+16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-43677763197438.922</v>
      </c>
      <c r="L6015" s="444">
        <f t="shared" ca="1" si="199"/>
        <v>-1.052634093058278E+16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-1.052634093058278E+16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-43859753877428.25</v>
      </c>
      <c r="L6016" s="444">
        <f t="shared" ca="1" si="199"/>
        <v>-1.0570200684460208E+16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-1.0570200684460208E+16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-44042502851917.531</v>
      </c>
      <c r="L6017" s="444">
        <f t="shared" ca="1" si="199"/>
        <v>-1.0614243187312126E+16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-1.0614243187312126E+16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-44226013280467.188</v>
      </c>
      <c r="L6018" s="444">
        <f t="shared" ca="1" si="199"/>
        <v>-1.0658469200592594E+16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-1.0658469200592594E+16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-44410288335802.477</v>
      </c>
      <c r="L6019" s="444">
        <f t="shared" ca="1" si="199"/>
        <v>-1.0702879488928396E+16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-1.0702879488928396E+16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-44595331203868.313</v>
      </c>
      <c r="L6020" s="444">
        <f t="shared" ca="1" si="199"/>
        <v>-1.0747474820132264E+16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-1.0747474820132264E+16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-44781145083884.43</v>
      </c>
      <c r="L6021" s="444">
        <f t="shared" ca="1" si="199"/>
        <v>-1.0792255965216148E+16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-1.0792255965216148E+16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-44967733188400.617</v>
      </c>
      <c r="L6022" s="444">
        <f t="shared" ca="1" si="199"/>
        <v>-1.0837223698404548E+16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-1.0837223698404548E+16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-45155098743352.281</v>
      </c>
      <c r="L6023" s="444">
        <f t="shared" ca="1" si="199"/>
        <v>-1.08823787971479E+16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-1.08823787971479E+16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-45343244988116.25</v>
      </c>
      <c r="L6024" s="444">
        <f t="shared" ca="1" si="199"/>
        <v>-1.0927722042136016E+16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-1.0927722042136016E+16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-45532175175566.734</v>
      </c>
      <c r="L6025" s="444">
        <f t="shared" ca="1" si="199"/>
        <v>-1.0973254217311582E+16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-1.0973254217311582E+16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-45721892572131.594</v>
      </c>
      <c r="L6026" s="444">
        <f t="shared" ca="1" si="199"/>
        <v>-1.1018976109883714E+16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-1.1018976109883714E+16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-45912400457848.805</v>
      </c>
      <c r="L6027" s="444">
        <f t="shared" ca="1" si="199"/>
        <v>-1.1064888510341562E+16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-1.1064888510341562E+16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-46103702126423.172</v>
      </c>
      <c r="L6028" s="444">
        <f t="shared" ca="1" si="199"/>
        <v>-1.1110992212467986E+16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-1.1110992212467986E+16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-46295800885283.273</v>
      </c>
      <c r="L6029" s="444">
        <f t="shared" ca="1" si="199"/>
        <v>-1.115728801335327E+16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-1.115728801335327E+16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-46488700055638.625</v>
      </c>
      <c r="L6030" s="444">
        <f t="shared" ca="1" si="199"/>
        <v>-1.1203776713408908E+16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-1.1203776713408908E+16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-46682402972537.117</v>
      </c>
      <c r="L6031" s="444">
        <f t="shared" ca="1" si="199"/>
        <v>-1.1250459116381446E+16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-1.1250459116381446E+16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-46876912984922.688</v>
      </c>
      <c r="L6032" s="444">
        <f t="shared" ca="1" si="199"/>
        <v>-1.1297336029366368E+16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-1.1297336029366368E+16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-47072233455693.203</v>
      </c>
      <c r="L6033" s="444">
        <f t="shared" ca="1" si="199"/>
        <v>-1.1344408262822062E+16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-1.1344408262822062E+16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-47268367761758.594</v>
      </c>
      <c r="L6034" s="444">
        <f t="shared" ca="1" si="199"/>
        <v>-1.139167663058382E+16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-1.139167663058382E+16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-47465319294099.25</v>
      </c>
      <c r="L6035" s="444">
        <f t="shared" ca="1" si="199"/>
        <v>-1.143914194987792E+16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-1.143914194987792E+16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-47663091457824.664</v>
      </c>
      <c r="L6036" s="444">
        <f t="shared" ca="1" si="199"/>
        <v>-1.1486805041335744E+16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-1.1486805041335744E+16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-47861687672232.266</v>
      </c>
      <c r="L6037" s="444">
        <f t="shared" ca="1" si="199"/>
        <v>-1.1534666729007976E+16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-1.1534666729007976E+16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-48061111370866.563</v>
      </c>
      <c r="L6038" s="444">
        <f t="shared" ca="1" si="199"/>
        <v>-1.1582727840378842E+16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-1.1582727840378842E+16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-48261366001578.508</v>
      </c>
      <c r="L6039" s="444">
        <f t="shared" ca="1" si="199"/>
        <v>-1.163098920638042E+16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-1.163098920638042E+16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-48462455026585.086</v>
      </c>
      <c r="L6040" s="444">
        <f t="shared" ca="1" si="199"/>
        <v>-1.1679451661407006E+16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-1.1679451661407006E+16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-48664381922529.188</v>
      </c>
      <c r="L6041" s="444">
        <f t="shared" ca="1" si="199"/>
        <v>-1.1728116043329536E+16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-1.1728116043329536E+16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-48867150180539.734</v>
      </c>
      <c r="L6042" s="444">
        <f t="shared" ca="1" si="199"/>
        <v>-1.1776983193510076E+16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-1.1776983193510076E+16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-49070763306291.984</v>
      </c>
      <c r="L6043" s="444">
        <f t="shared" ca="1" si="199"/>
        <v>-1.1826053956816368E+16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-1.1826053956816368E+16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-49275224820068.203</v>
      </c>
      <c r="L6044" s="444">
        <f t="shared" ca="1" si="199"/>
        <v>-1.1875329181636436E+16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-1.1875329181636436E+16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-49480538256818.484</v>
      </c>
      <c r="L6045" s="444">
        <f t="shared" ca="1" si="199"/>
        <v>-1.1924809719893254E+16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-1.1924809719893254E+16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-49686707166221.891</v>
      </c>
      <c r="L6046" s="444">
        <f t="shared" ca="1" si="199"/>
        <v>-1.1974496427059476E+16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-1.1974496427059476E+16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-49893735112747.813</v>
      </c>
      <c r="L6047" s="444">
        <f t="shared" ca="1" si="199"/>
        <v>-1.2024390162172224E+16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-1.2024390162172224E+16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-50101625675717.602</v>
      </c>
      <c r="L6048" s="444">
        <f t="shared" ca="1" si="199"/>
        <v>-1.2074491787847942E+16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-1.2074491787847942E+16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-50310382449366.422</v>
      </c>
      <c r="L6049" s="444">
        <f t="shared" ca="1" si="199"/>
        <v>-1.2124802170297308E+16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-1.2124802170297308E+16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-50520009042905.453</v>
      </c>
      <c r="L6050" s="444">
        <f t="shared" ca="1" si="199"/>
        <v>-1.2175322179340214E+16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-1.2175322179340214E+16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-50730509080584.227</v>
      </c>
      <c r="L6051" s="444">
        <f t="shared" ca="1" si="199"/>
        <v>-1.2226052688420798E+16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-1.2226052688420798E+16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-50941886201753.328</v>
      </c>
      <c r="L6052" s="444">
        <f t="shared" ca="1" si="199"/>
        <v>-1.2276994574622552E+16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-1.2276994574622552E+16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-51154144060927.297</v>
      </c>
      <c r="L6053" s="444">
        <f t="shared" ca="1" si="199"/>
        <v>-1.232814871868348E+16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-1.232814871868348E+16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-51367286327847.836</v>
      </c>
      <c r="L6054" s="444">
        <f t="shared" ca="1" si="199"/>
        <v>-1.2379516005011328E+16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-1.2379516005011328E+16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-51581316687547.203</v>
      </c>
      <c r="L6055" s="444">
        <f t="shared" ca="1" si="199"/>
        <v>-1.2431097321698876E+16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-1.2431097321698876E+16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-51796238840411.984</v>
      </c>
      <c r="L6056" s="444">
        <f t="shared" ca="1" si="199"/>
        <v>-1.2482893560539288E+16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-1.2482893560539288E+16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-52012056502247.031</v>
      </c>
      <c r="L6057" s="444">
        <f t="shared" ca="1" si="199"/>
        <v>-1.2534905617041536E+16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-1.2534905617041536E+16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-52228773404339.734</v>
      </c>
      <c r="L6058" s="444">
        <f t="shared" ca="1" si="199"/>
        <v>-1.2587134390445876E+16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-1.2587134390445876E+16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-52446393293524.484</v>
      </c>
      <c r="L6059" s="444">
        <f t="shared" ca="1" si="199"/>
        <v>-1.26395807837394E+16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-1.26395807837394E+16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-52664919932247.5</v>
      </c>
      <c r="L6060" s="444">
        <f t="shared" ca="1" si="199"/>
        <v>-1.2692245703671648E+16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-1.2692245703671648E+16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-52884357098631.867</v>
      </c>
      <c r="L6061" s="444">
        <f t="shared" ca="1" si="199"/>
        <v>-1.274513006077028E+16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-1.274513006077028E+16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-53104708586542.836</v>
      </c>
      <c r="L6062" s="444">
        <f t="shared" ca="1" si="199"/>
        <v>-1.2798234769356822E+16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-1.2798234769356822E+16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-53325978205653.422</v>
      </c>
      <c r="L6063" s="444">
        <f t="shared" ca="1" si="199"/>
        <v>-1.2851560747562476E+16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-1.2851560747562476E+16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-53548169781510.313</v>
      </c>
      <c r="L6064" s="444">
        <f t="shared" ca="1" si="199"/>
        <v>-1.2905108917343986E+16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-1.2905108917343986E+16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-53771287155599.938</v>
      </c>
      <c r="L6065" s="444">
        <f t="shared" ca="1" si="199"/>
        <v>-1.2958880204499586E+16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-1.2958880204499586E+16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-53995334185414.938</v>
      </c>
      <c r="L6066" s="444">
        <f t="shared" ca="1" si="199"/>
        <v>-1.3012875538685E+16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-1.3012875538685E+16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-54220314744520.836</v>
      </c>
      <c r="L6067" s="444">
        <f t="shared" ca="1" si="199"/>
        <v>-1.306709585342952E+16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-1.306709585342952E+16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-54446232722623</v>
      </c>
      <c r="L6068" s="444">
        <f t="shared" ca="1" si="199"/>
        <v>-1.3121542086152144E+16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-1.3121542086152144E+16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-54673092025633.93</v>
      </c>
      <c r="L6069" s="444">
        <f t="shared" ca="1" si="199"/>
        <v>-1.3176215178177778E+16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-1.3176215178177778E+16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-54900896575740.742</v>
      </c>
      <c r="L6070" s="444">
        <f t="shared" ca="1" si="199"/>
        <v>-1.3231116074753518E+16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-1.3231116074753518E+16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-55129650311472.992</v>
      </c>
      <c r="L6071" s="444">
        <f t="shared" ca="1" si="199"/>
        <v>-1.328624572506499E+16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-1.328624572506499E+16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-55359357187770.789</v>
      </c>
      <c r="L6072" s="444">
        <f t="shared" ca="1" si="199"/>
        <v>-1.334160508225276E+16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-1.334160508225276E+16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-55590021176053.164</v>
      </c>
      <c r="L6073" s="444">
        <f t="shared" ca="1" si="199"/>
        <v>-1.3397195103428814E+16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-1.3397195103428814E+16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-55821646264286.727</v>
      </c>
      <c r="L6074" s="444">
        <f t="shared" ca="1" si="199"/>
        <v>-1.34530167496931E+16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-1.34530167496931E+16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-56054236457054.586</v>
      </c>
      <c r="L6075" s="444">
        <f t="shared" ca="1" si="199"/>
        <v>-1.3509070986150154E+16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-1.3509070986150154E+16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-56287795775625.641</v>
      </c>
      <c r="L6076" s="444">
        <f t="shared" ca="1" si="199"/>
        <v>-1.356535878192578E+16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-1.356535878192578E+16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-56522328258024.086</v>
      </c>
      <c r="L6077" s="444">
        <f t="shared" ca="1" si="199"/>
        <v>-1.3621881110183804E+16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-1.3621881110183804E+16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-56757837959099.18</v>
      </c>
      <c r="L6078" s="444">
        <f t="shared" ca="1" si="199"/>
        <v>-1.3678638948142904E+16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-1.3678638948142904E+16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-56994328950595.43</v>
      </c>
      <c r="L6079" s="444">
        <f t="shared" ca="1" si="199"/>
        <v>-1.37356332770935E+16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-1.37356332770935E+16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-57231805321222.914</v>
      </c>
      <c r="L6080" s="444">
        <f t="shared" ca="1" si="199"/>
        <v>-1.3792865082414722E+16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-1.3792865082414722E+16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-57470271176728.008</v>
      </c>
      <c r="L6081" s="444">
        <f t="shared" ca="1" si="199"/>
        <v>-1.385033535359145E+16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-1.385033535359145E+16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-57709730639964.375</v>
      </c>
      <c r="L6082" s="444">
        <f t="shared" ca="1" si="199"/>
        <v>-1.3908045084231414E+16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-1.3908045084231414E+16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-57950187850964.227</v>
      </c>
      <c r="L6083" s="444">
        <f t="shared" ca="1" si="199"/>
        <v>-1.3965995272082378E+16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-1.3965995272082378E+16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-58191646967009.906</v>
      </c>
      <c r="L6084" s="444">
        <f t="shared" ca="1" si="199"/>
        <v>-1.4024186919049388E+16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-1.4024186919049388E+16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-58434112162705.781</v>
      </c>
      <c r="L6085" s="444">
        <f t="shared" ca="1" si="199"/>
        <v>-1.4082621031212094E+16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-1.4082621031212094E+16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-58677587630050.391</v>
      </c>
      <c r="L6086" s="444">
        <f t="shared" ca="1" si="199"/>
        <v>-1.4141298618842144E+16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-1.4141298618842144E+16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-58922077578508.93</v>
      </c>
      <c r="L6087" s="444">
        <f t="shared" ca="1" si="199"/>
        <v>-1.4200220696420652E+16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-1.4200220696420652E+16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-59167586235086.047</v>
      </c>
      <c r="L6088" s="444">
        <f t="shared" ca="1" si="199"/>
        <v>-1.4259388282655738E+16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-1.4259388282655738E+16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-59414117844398.914</v>
      </c>
      <c r="L6089" s="444">
        <f t="shared" ca="1" si="199"/>
        <v>-1.4318802400500136E+16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-1.4318802400500136E+16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-59661676668750.57</v>
      </c>
      <c r="L6090" s="444">
        <f t="shared" ca="1" si="199"/>
        <v>-1.4378464077168886E+16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-1.4378464077168886E+16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-59910266988203.688</v>
      </c>
      <c r="L6091" s="444">
        <f t="shared" ca="1" si="199"/>
        <v>-1.443837434415709E+16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-1.443837434415709E+16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-60159893100654.539</v>
      </c>
      <c r="L6092" s="444">
        <f t="shared" ca="1" si="199"/>
        <v>-1.4498534237257744E+16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-1.4498534237257744E+16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-60410559321907.273</v>
      </c>
      <c r="L6093" s="444">
        <f t="shared" ca="1" si="199"/>
        <v>-1.4558944796579652E+16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-1.4558944796579652E+16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-60662269985748.555</v>
      </c>
      <c r="L6094" s="444">
        <f t="shared" ca="1" si="199"/>
        <v>-1.46196070665654E+16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-1.46196070665654E+16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-60915029444022.508</v>
      </c>
      <c r="L6095" s="444">
        <f t="shared" ca="1" si="199"/>
        <v>-1.4680522096009422E+16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-1.4680522096009422E+16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-61168842066705.93</v>
      </c>
      <c r="L6096" s="444">
        <f t="shared" ca="1" si="199"/>
        <v>-1.4741690938076128E+16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-1.4741690938076128E+16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-61423712241983.859</v>
      </c>
      <c r="L6097" s="444">
        <f t="shared" ca="1" si="199"/>
        <v>-1.4803114650318112E+16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-1.4803114650318112E+16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-61679644376325.469</v>
      </c>
      <c r="L6098" s="444">
        <f t="shared" ca="1" si="199"/>
        <v>-1.4864794294694438E+16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-1.4864794294694438E+16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-61936642894560.156</v>
      </c>
      <c r="L6099" s="444">
        <f t="shared" ca="1" si="199"/>
        <v>-1.4926730937588998E+16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-1.4926730937588998E+16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-62194712239954.148</v>
      </c>
      <c r="L6100" s="444">
        <f t="shared" ca="1" si="199"/>
        <v>-1.4988925649828952E+16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-1.4988925649828952E+16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-62453856874287.289</v>
      </c>
      <c r="L6101" s="444">
        <f t="shared" ca="1" si="199"/>
        <v>-1.505137950670324E+16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-1.505137950670324E+16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-62714081277930.164</v>
      </c>
      <c r="L6102" s="444">
        <f t="shared" ca="1" si="199"/>
        <v>-1.511409358798117E+16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-1.511409358798117E+16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-62975389949921.539</v>
      </c>
      <c r="L6103" s="444">
        <f t="shared" ca="1" si="199"/>
        <v>-1.5177068977931092E+16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-1.5177068977931092E+16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-63237787408046.219</v>
      </c>
      <c r="L6104" s="444">
        <f t="shared" ca="1" si="199"/>
        <v>-1.5240306765339138E+16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-1.5240306765339138E+16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-63501278188913.07</v>
      </c>
      <c r="L6105" s="444">
        <f t="shared" ca="1" si="199"/>
        <v>-1.5303808043528052E+16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-1.5303808043528052E+16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-63765866848033.547</v>
      </c>
      <c r="L6106" s="444">
        <f t="shared" ca="1" si="199"/>
        <v>-1.5367573910376086E+16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-1.5367573910376086E+16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-64031557959900.367</v>
      </c>
      <c r="L6107" s="444">
        <f t="shared" ca="1" si="199"/>
        <v>-1.5431605468335986E+16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-1.5431605468335986E+16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-64298356118066.609</v>
      </c>
      <c r="L6108" s="444">
        <f t="shared" ca="1" si="199"/>
        <v>-1.5495903824454052E+16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-1.5495903824454052E+16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-64566265935225.211</v>
      </c>
      <c r="L6109" s="444">
        <f t="shared" ca="1" si="199"/>
        <v>-1.5560470090389278E+16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-1.5560470090389278E+16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-64835292043288.648</v>
      </c>
      <c r="L6110" s="444">
        <f t="shared" ca="1" si="199"/>
        <v>-1.5625305382432566E+16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-1.5625305382432566E+16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-65105439093469.023</v>
      </c>
      <c r="L6111" s="444">
        <f t="shared" ca="1" si="199"/>
        <v>-1.5690410821526036E+16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-1.5690410821526036E+16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-65376711756358.477</v>
      </c>
      <c r="L6112" s="444">
        <f t="shared" ca="1" si="199"/>
        <v>-1.5755787533282394E+16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-1.5755787533282394E+16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-65649114722009.969</v>
      </c>
      <c r="L6113" s="444">
        <f t="shared" ca="1" si="199"/>
        <v>-1.5821436648004404E+16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-1.5821436648004404E+16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-65922652700018.352</v>
      </c>
      <c r="L6114" s="444">
        <f t="shared" ca="1" si="199"/>
        <v>-1.5887359300704422E+16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-1.5887359300704422E+16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-66197330419601.758</v>
      </c>
      <c r="L6115" s="444">
        <f t="shared" ca="1" si="199"/>
        <v>-1.5953556631124024E+16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-1.5953556631124024E+16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-66473152629683.422</v>
      </c>
      <c r="L6116" s="444">
        <f t="shared" ca="1" si="199"/>
        <v>-1.6020029783753708E+16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-1.6020029783753708E+16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-66750124098973.781</v>
      </c>
      <c r="L6117" s="444">
        <f t="shared" ca="1" si="199"/>
        <v>-1.6086779907852682E+16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-1.6086779907852682E+16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-67028249616052.844</v>
      </c>
      <c r="L6118" s="444">
        <f t="shared" ca="1" si="199"/>
        <v>-1.6153808157468734E+16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-1.6153808157468734E+16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-67307533989453.063</v>
      </c>
      <c r="L6119" s="444">
        <f t="shared" ca="1" si="199"/>
        <v>-1.6221115691458188E+16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-1.6221115691458188E+16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-67587982047742.461</v>
      </c>
      <c r="L6120" s="444">
        <f t="shared" ca="1" si="199"/>
        <v>-1.628870367350593E+16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-1.628870367350593E+16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-67869598639608.039</v>
      </c>
      <c r="L6121" s="444">
        <f t="shared" ca="1" si="199"/>
        <v>-1.6356573272145538E+16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-1.6356573272145538E+16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-68152388633939.75</v>
      </c>
      <c r="L6122" s="444">
        <f t="shared" ca="1" si="199"/>
        <v>-1.6424725660779478E+16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-1.6424725660779478E+16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-68436356919914.5</v>
      </c>
      <c r="L6123" s="444">
        <f t="shared" ca="1" si="199"/>
        <v>-1.6493162017699392E+16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-1.6493162017699392E+16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-68721508407080.797</v>
      </c>
      <c r="L6124" s="444">
        <f t="shared" ca="1" si="199"/>
        <v>-1.6561883526106472E+16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-1.6561883526106472E+16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-69007848025443.633</v>
      </c>
      <c r="L6125" s="444">
        <f t="shared" ca="1" si="199"/>
        <v>-1.6630891374131916E+16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-1.6630891374131916E+16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-69295380725549.648</v>
      </c>
      <c r="L6126" s="444">
        <f t="shared" ca="1" si="199"/>
        <v>-1.6700186754857466E+16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-1.6700186754857466E+16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-69584111478572.773</v>
      </c>
      <c r="L6127" s="444">
        <f t="shared" ca="1" si="199"/>
        <v>-1.6769770866336038E+16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-1.6769770866336038E+16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-69874045276400.156</v>
      </c>
      <c r="L6128" s="444">
        <f t="shared" ref="L6128:L6250" ca="1" si="204">I6128-J6128+K6128</f>
        <v>-1.6839644911612438E+16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-1.6839644911612438E+16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-70165187131718.492</v>
      </c>
      <c r="L6129" s="444">
        <f t="shared" ca="1" si="204"/>
        <v>-1.6909810098744156E+16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-1.6909810098744156E+16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-70457542078100.656</v>
      </c>
      <c r="L6130" s="444">
        <f t="shared" ca="1" si="204"/>
        <v>-1.6980267640822256E+16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-1.6980267640822256E+16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-70751115170092.734</v>
      </c>
      <c r="L6131" s="444">
        <f t="shared" ca="1" si="204"/>
        <v>-1.7051018755992348E+16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-1.7051018755992348E+16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-71045911483301.453</v>
      </c>
      <c r="L6132" s="444">
        <f t="shared" ca="1" si="204"/>
        <v>-1.712206466747565E+16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-1.712206466747565E+16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-71341936114481.875</v>
      </c>
      <c r="L6133" s="444">
        <f t="shared" ca="1" si="204"/>
        <v>-1.7193406603590132E+16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-1.7193406603590132E+16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-71639194181625.563</v>
      </c>
      <c r="L6134" s="444">
        <f t="shared" ca="1" si="204"/>
        <v>-1.7265045797771758E+16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-1.7265045797771758E+16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-71937690824048.984</v>
      </c>
      <c r="L6135" s="444">
        <f t="shared" ca="1" si="204"/>
        <v>-1.7336983488595806E+16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-1.7336983488595806E+16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-72237431202482.531</v>
      </c>
      <c r="L6136" s="444">
        <f t="shared" ca="1" si="204"/>
        <v>-1.7409220919798288E+16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-1.7409220919798288E+16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-72538420499159.531</v>
      </c>
      <c r="L6137" s="444">
        <f t="shared" ca="1" si="204"/>
        <v>-1.7481759340297448E+16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-1.7481759340297448E+16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-72840663917906.031</v>
      </c>
      <c r="L6138" s="444">
        <f t="shared" ca="1" si="204"/>
        <v>-1.7554600004215354E+16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-1.7554600004215354E+16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-73144166684230.641</v>
      </c>
      <c r="L6139" s="444">
        <f t="shared" ca="1" si="204"/>
        <v>-1.7627744170899584E+16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-1.7627744170899584E+16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-73448934045414.938</v>
      </c>
      <c r="L6140" s="444">
        <f t="shared" ca="1" si="204"/>
        <v>-1.7701193104944998E+16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-1.7701193104944998E+16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-73754971270604.172</v>
      </c>
      <c r="L6141" s="444">
        <f t="shared" ca="1" si="204"/>
        <v>-1.7774948076215602E+16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-1.7774948076215602E+16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-74062283650898.344</v>
      </c>
      <c r="L6142" s="444">
        <f t="shared" ca="1" si="204"/>
        <v>-1.78490103598665E+16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-1.78490103598665E+16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-74370876499443.75</v>
      </c>
      <c r="L6143" s="444">
        <f t="shared" ca="1" si="204"/>
        <v>-1.7923381236365944E+16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-1.7923381236365944E+16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-74680755151524.766</v>
      </c>
      <c r="L6144" s="444">
        <f t="shared" ca="1" si="204"/>
        <v>-1.7998061991517468E+16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-1.7998061991517468E+16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-74991924964656.109</v>
      </c>
      <c r="L6145" s="444">
        <f t="shared" ca="1" si="204"/>
        <v>-1.8073053916482124E+16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-1.8073053916482124E+16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-75304391318675.516</v>
      </c>
      <c r="L6146" s="444">
        <f t="shared" ca="1" si="204"/>
        <v>-1.81483583078008E+16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-1.81483583078008E+16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-75618159615836.672</v>
      </c>
      <c r="L6147" s="444">
        <f t="shared" ca="1" si="204"/>
        <v>-1.8223976467416636E+16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-1.8223976467416636E+16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-75933235280902.656</v>
      </c>
      <c r="L6148" s="444">
        <f t="shared" ca="1" si="204"/>
        <v>-1.829990970269754E+16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-1.829990970269754E+16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-76249623761239.75</v>
      </c>
      <c r="L6149" s="444">
        <f t="shared" ca="1" si="204"/>
        <v>-1.837615932645878E+16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-1.837615932645878E+16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-76567330526911.578</v>
      </c>
      <c r="L6150" s="444">
        <f t="shared" ca="1" si="204"/>
        <v>-1.8452726656985692E+16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-1.8452726656985692E+16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-76886361070773.719</v>
      </c>
      <c r="L6151" s="444">
        <f t="shared" ca="1" si="204"/>
        <v>-1.8529613018056464E+16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-1.8529613018056464E+16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-77206720908568.594</v>
      </c>
      <c r="L6152" s="444">
        <f t="shared" ca="1" si="204"/>
        <v>-1.8606819738965032E+16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-1.8606819738965032E+16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-77528415579020.969</v>
      </c>
      <c r="L6153" s="444">
        <f t="shared" ca="1" si="204"/>
        <v>-1.8684348154544052E+16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-1.8684348154544052E+16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-77851450643933.547</v>
      </c>
      <c r="L6154" s="444">
        <f t="shared" ca="1" si="204"/>
        <v>-1.8762199605187984E+16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-1.8762199605187984E+16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-78175831688283.266</v>
      </c>
      <c r="L6155" s="444">
        <f t="shared" ca="1" si="204"/>
        <v>-1.8840375436876268E+16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-1.8840375436876268E+16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-78501564320317.781</v>
      </c>
      <c r="L6156" s="444">
        <f t="shared" ca="1" si="204"/>
        <v>-1.8918877001196584E+16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-1.8918877001196584E+16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-78828654171652.438</v>
      </c>
      <c r="L6157" s="444">
        <f t="shared" ca="1" si="204"/>
        <v>-1.8997705655368236E+16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-1.8997705655368236E+16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-79157106897367.656</v>
      </c>
      <c r="L6158" s="444">
        <f t="shared" ca="1" si="204"/>
        <v>-1.9076862762265604E+16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-1.9076862762265604E+16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-79486928176106.688</v>
      </c>
      <c r="L6159" s="444">
        <f t="shared" ca="1" si="204"/>
        <v>-1.9156349690441712E+16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-1.9156349690441712E+16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-79818123710173.797</v>
      </c>
      <c r="L6160" s="444">
        <f t="shared" ca="1" si="204"/>
        <v>-1.9236167814151884E+16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-1.9236167814151884E+16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-80150699225632.844</v>
      </c>
      <c r="L6161" s="444">
        <f t="shared" ca="1" si="204"/>
        <v>-1.9316318513377516E+16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-1.9316318513377516E+16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-80484660472406.313</v>
      </c>
      <c r="L6162" s="444">
        <f t="shared" ca="1" si="204"/>
        <v>-1.9396803173849924E+16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-1.9396803173849924E+16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-80820013224374.688</v>
      </c>
      <c r="L6163" s="444">
        <f t="shared" ca="1" si="204"/>
        <v>-1.94776231870743E+16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-1.94776231870743E+16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-81156763279476.25</v>
      </c>
      <c r="L6164" s="444">
        <f t="shared" ca="1" si="204"/>
        <v>-1.9558779950353776E+16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-1.9558779950353776E+16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-81494916459807.406</v>
      </c>
      <c r="L6165" s="444">
        <f t="shared" ca="1" si="204"/>
        <v>-1.9640274866813584E+16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-1.9640274866813584E+16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-81834478611723.266</v>
      </c>
      <c r="L6166" s="444">
        <f t="shared" ca="1" si="204"/>
        <v>-1.9722109345425308E+16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-1.9722109345425308E+16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-82175455605938.781</v>
      </c>
      <c r="L6167" s="444">
        <f t="shared" ca="1" si="204"/>
        <v>-1.9804284801031248E+16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-1.9804284801031248E+16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-82517853337630.203</v>
      </c>
      <c r="L6168" s="444">
        <f t="shared" ca="1" si="204"/>
        <v>-1.988680265436888E+16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-1.988680265436888E+16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-82861677726537</v>
      </c>
      <c r="L6169" s="444">
        <f t="shared" ca="1" si="204"/>
        <v>-1.9969664332095416E+16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-1.9969664332095416E+16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-83206934717064.234</v>
      </c>
      <c r="L6170" s="444">
        <f t="shared" ca="1" si="204"/>
        <v>-2.005287126681248E+16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-2.005287126681248E+16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-83553630278385.328</v>
      </c>
      <c r="L6171" s="444">
        <f t="shared" ca="1" si="204"/>
        <v>-2.0136424897090864E+16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-2.0136424897090864E+16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-83901770404545.266</v>
      </c>
      <c r="L6172" s="444">
        <f t="shared" ca="1" si="204"/>
        <v>-2.0220326667495408E+16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-2.0220326667495408E+16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-84251361114564.203</v>
      </c>
      <c r="L6173" s="444">
        <f t="shared" ca="1" si="204"/>
        <v>-2.0304578028609972E+16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-2.0304578028609972E+16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-84602408452541.547</v>
      </c>
      <c r="L6174" s="444">
        <f t="shared" ca="1" si="204"/>
        <v>-2.0389180437062512E+16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-2.0389180437062512E+16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-84954918487760.469</v>
      </c>
      <c r="L6175" s="444">
        <f t="shared" ca="1" si="204"/>
        <v>-2.0474135355550272E+16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-2.0474135355550272E+16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-85308897314792.797</v>
      </c>
      <c r="L6176" s="444">
        <f t="shared" ca="1" si="204"/>
        <v>-2.0559444252865064E+16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-2.0559444252865064E+16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-85664351053604.438</v>
      </c>
      <c r="L6177" s="444">
        <f t="shared" ca="1" si="204"/>
        <v>-2.0645108603918668E+16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-2.0645108603918668E+16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-86021285849661.109</v>
      </c>
      <c r="L6178" s="444">
        <f t="shared" ca="1" si="204"/>
        <v>-2.0731129889768328E+16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-2.0731129889768328E+16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-86379707874034.703</v>
      </c>
      <c r="L6179" s="444">
        <f t="shared" ca="1" si="204"/>
        <v>-2.0817509597642364E+16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-2.0817509597642364E+16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-86739623323509.844</v>
      </c>
      <c r="L6180" s="444">
        <f t="shared" ca="1" si="204"/>
        <v>-2.0904249220965872E+16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-2.0904249220965872E+16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-87101038420691.125</v>
      </c>
      <c r="L6181" s="444">
        <f t="shared" ca="1" si="204"/>
        <v>-2.0991350259386564E+16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-2.0991350259386564E+16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-87463959414110.688</v>
      </c>
      <c r="L6182" s="444">
        <f t="shared" ca="1" si="204"/>
        <v>-2.1078814218800676E+16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-2.1078814218800676E+16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-87828392578336.156</v>
      </c>
      <c r="L6183" s="444">
        <f t="shared" ca="1" si="204"/>
        <v>-2.1166642611379012E+16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-2.1166642611379012E+16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-88194344214079.219</v>
      </c>
      <c r="L6184" s="444">
        <f t="shared" ca="1" si="204"/>
        <v>-2.1254836955593092E+16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-2.1254836955593092E+16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-88561820648304.547</v>
      </c>
      <c r="L6185" s="444">
        <f t="shared" ca="1" si="204"/>
        <v>-2.1343398776241396E+16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-2.1343398776241396E+16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-88930828234339.156</v>
      </c>
      <c r="L6186" s="444">
        <f t="shared" ca="1" si="204"/>
        <v>-2.1432329604475736E+16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-2.1432329604475736E+16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-89301373351982.234</v>
      </c>
      <c r="L6187" s="444">
        <f t="shared" ca="1" si="204"/>
        <v>-2.152163097782772E+16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-2.152163097782772E+16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-89673462407615.5</v>
      </c>
      <c r="L6188" s="444">
        <f t="shared" ca="1" si="204"/>
        <v>-2.1611304440235336E+16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-2.1611304440235336E+16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-90047101834313.906</v>
      </c>
      <c r="L6189" s="444">
        <f t="shared" ca="1" si="204"/>
        <v>-2.1701351542069648E+16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-2.1701351542069648E+16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-90422298091956.859</v>
      </c>
      <c r="L6190" s="444">
        <f t="shared" ca="1" si="204"/>
        <v>-2.1791773840161604E+16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-2.1791773840161604E+16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-90799057667340.016</v>
      </c>
      <c r="L6191" s="444">
        <f t="shared" ca="1" si="204"/>
        <v>-2.1882572897828944E+16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-2.1882572897828944E+16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-91177387074287.266</v>
      </c>
      <c r="L6192" s="444">
        <f t="shared" ca="1" si="204"/>
        <v>-2.1973750284903232E+16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-2.1973750284903232E+16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-91557292853763.469</v>
      </c>
      <c r="L6193" s="444">
        <f t="shared" ca="1" si="204"/>
        <v>-2.2065307577756996E+16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-2.2065307577756996E+16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-91938781573987.484</v>
      </c>
      <c r="L6194" s="444">
        <f t="shared" ca="1" si="204"/>
        <v>-2.2157246359330984E+16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-2.2157246359330984E+16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-92321859830545.766</v>
      </c>
      <c r="L6195" s="444">
        <f t="shared" ca="1" si="204"/>
        <v>-2.2249568219161528E+16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-2.2249568219161528E+16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-92706534246506.359</v>
      </c>
      <c r="L6196" s="444">
        <f t="shared" ca="1" si="204"/>
        <v>-2.2342274753408036E+16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-2.2342274753408036E+16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-93092811472533.484</v>
      </c>
      <c r="L6197" s="444">
        <f t="shared" ca="1" si="204"/>
        <v>-2.2435367564880568E+16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-2.2435367564880568E+16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-93480698187002.359</v>
      </c>
      <c r="L6198" s="444">
        <f t="shared" ca="1" si="204"/>
        <v>-2.2528848263067572E+16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-2.2528848263067572E+16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-93870201096114.875</v>
      </c>
      <c r="L6199" s="444">
        <f t="shared" ca="1" si="204"/>
        <v>-2.2622718464163688E+16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-2.2622718464163688E+16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-94261326934015.359</v>
      </c>
      <c r="L6200" s="444">
        <f t="shared" ca="1" si="204"/>
        <v>-2.2716979791097704E+16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-2.2716979791097704E+16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-94654082462907.094</v>
      </c>
      <c r="L6201" s="444">
        <f t="shared" ca="1" si="204"/>
        <v>-2.2811633873560612E+16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-2.2811633873560612E+16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-95048474473169.219</v>
      </c>
      <c r="L6202" s="444">
        <f t="shared" ca="1" si="204"/>
        <v>-2.290668234803378E+16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-2.290668234803378E+16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-95444509783474.078</v>
      </c>
      <c r="L6203" s="444">
        <f t="shared" ca="1" si="204"/>
        <v>-2.3002126857817256E+16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-2.3002126857817256E+16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-95842195240905.234</v>
      </c>
      <c r="L6204" s="444">
        <f t="shared" ca="1" si="204"/>
        <v>-2.309796905305816E+16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-2.309796905305816E+16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-96241537721075.672</v>
      </c>
      <c r="L6205" s="444">
        <f t="shared" ca="1" si="204"/>
        <v>-2.3194210590779236E+16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-2.3194210590779236E+16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-96642544128246.813</v>
      </c>
      <c r="L6206" s="444">
        <f t="shared" ca="1" si="204"/>
        <v>-2.3290853134907484E+16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-2.3290853134907484E+16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-97045221395447.844</v>
      </c>
      <c r="L6207" s="444">
        <f t="shared" ca="1" si="204"/>
        <v>-2.3387898356302932E+16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-2.3387898356302932E+16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-97449576484595.547</v>
      </c>
      <c r="L6208" s="444">
        <f t="shared" ca="1" si="204"/>
        <v>-2.3485347932787528E+16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-2.3485347932787528E+16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-97855616386614.703</v>
      </c>
      <c r="L6209" s="444">
        <f t="shared" ca="1" si="204"/>
        <v>-2.3583203549174144E+16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-2.3583203549174144E+16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-98263348121558.938</v>
      </c>
      <c r="L6210" s="444">
        <f t="shared" ca="1" si="204"/>
        <v>-2.3681466897295704E+16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-2.3681466897295704E+16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-98672778738732.094</v>
      </c>
      <c r="L6211" s="444">
        <f t="shared" ca="1" si="204"/>
        <v>-2.3780139676034436E+16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-2.3780139676034436E+16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-99083915316810.156</v>
      </c>
      <c r="L6212" s="444">
        <f t="shared" ca="1" si="204"/>
        <v>-2.3879223591351248E+16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-2.3879223591351248E+16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-99496764963963.531</v>
      </c>
      <c r="L6213" s="444">
        <f t="shared" ca="1" si="204"/>
        <v>-2.3978720356315212E+16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-2.3978720356315212E+16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-99911334817980.047</v>
      </c>
      <c r="L6214" s="444">
        <f t="shared" ca="1" si="204"/>
        <v>-2.4078631691133192E+16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-2.4078631691133192E+16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-100327632046388.3</v>
      </c>
      <c r="L6215" s="444">
        <f t="shared" ca="1" si="204"/>
        <v>-2.417895932317958E+16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-2.417895932317958E+16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-100745663846581.58</v>
      </c>
      <c r="L6216" s="444">
        <f t="shared" ca="1" si="204"/>
        <v>-2.427970498702616E+16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-2.427970498702616E+16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-101165437445942.33</v>
      </c>
      <c r="L6217" s="444">
        <f t="shared" ca="1" si="204"/>
        <v>-2.4380870424472104E+16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-2.4380870424472104E+16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-101586960101967.09</v>
      </c>
      <c r="L6218" s="444">
        <f t="shared" ca="1" si="204"/>
        <v>-2.4482457384574072E+16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-2.4482457384574072E+16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-102010239102391.97</v>
      </c>
      <c r="L6219" s="444">
        <f t="shared" ca="1" si="204"/>
        <v>-2.4584467623676464E+16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-2.4584467623676464E+16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-102435281765318.59</v>
      </c>
      <c r="L6220" s="444">
        <f t="shared" ca="1" si="204"/>
        <v>-2.4686902905441784E+16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-2.4686902905441784E+16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-102862095439340.77</v>
      </c>
      <c r="L6221" s="444">
        <f t="shared" ca="1" si="204"/>
        <v>-2.4789765000881124E+16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-2.4789765000881124E+16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-103290687503671.34</v>
      </c>
      <c r="L6222" s="444">
        <f t="shared" ca="1" si="204"/>
        <v>-2.4893055688384796E+16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-2.4893055688384796E+16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-103721065368269.98</v>
      </c>
      <c r="L6223" s="444">
        <f t="shared" ca="1" si="204"/>
        <v>-2.4996776753753064E+16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-2.4996776753753064E+16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-104153236473971.09</v>
      </c>
      <c r="L6224" s="444">
        <f t="shared" ca="1" si="204"/>
        <v>-2.5100929990227036E+16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-2.5100929990227036E+16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-104587208292612.66</v>
      </c>
      <c r="L6225" s="444">
        <f t="shared" ca="1" si="204"/>
        <v>-2.5205517198519648E+16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-2.5205517198519648E+16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-105022988327165.2</v>
      </c>
      <c r="L6226" s="444">
        <f t="shared" ca="1" si="204"/>
        <v>-2.5310540186846812E+16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-2.5310540186846812E+16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-105460584111861.72</v>
      </c>
      <c r="L6227" s="444">
        <f t="shared" ca="1" si="204"/>
        <v>-2.5416000770958672E+16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-2.5416000770958672E+16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-105900003212327.8</v>
      </c>
      <c r="L6228" s="444">
        <f t="shared" ca="1" si="204"/>
        <v>-2.5521900774171E+16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-2.5521900774171E+16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-106341253225712.5</v>
      </c>
      <c r="L6229" s="444">
        <f t="shared" ca="1" si="204"/>
        <v>-2.5628242027396712E+16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-2.5628242027396712E+16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-106784341780819.63</v>
      </c>
      <c r="L6230" s="444">
        <f t="shared" ca="1" si="204"/>
        <v>-2.5735026369177532E+16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-2.5735026369177532E+16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-107229276538239.72</v>
      </c>
      <c r="L6231" s="444">
        <f t="shared" ca="1" si="204"/>
        <v>-2.5842255645715772E+16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-2.5842255645715772E+16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-107676065190482.38</v>
      </c>
      <c r="L6232" s="444">
        <f t="shared" ca="1" si="204"/>
        <v>-2.5949931710906256E+16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-2.5949931710906256E+16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-108124715462109.41</v>
      </c>
      <c r="L6233" s="444">
        <f t="shared" ca="1" si="204"/>
        <v>-2.6058056426368364E+16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-2.6058056426368364E+16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-108575235109868.19</v>
      </c>
      <c r="L6234" s="444">
        <f t="shared" ca="1" si="204"/>
        <v>-2.6166631661478232E+16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-2.6166631661478232E+16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-109027631922825.97</v>
      </c>
      <c r="L6235" s="444">
        <f t="shared" ca="1" si="204"/>
        <v>-2.6275659293401056E+16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-2.6275659293401056E+16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-109481913722504.41</v>
      </c>
      <c r="L6236" s="444">
        <f t="shared" ca="1" si="204"/>
        <v>-2.638514120712356E+16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-2.638514120712356E+16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-109938088363014.83</v>
      </c>
      <c r="L6237" s="444">
        <f t="shared" ca="1" si="204"/>
        <v>-2.6495079295486576E+16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-2.6495079295486576E+16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-110396163731194.06</v>
      </c>
      <c r="L6238" s="444">
        <f t="shared" ca="1" si="204"/>
        <v>-2.6605475459217772E+16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-2.6605475459217772E+16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-110856147746740.72</v>
      </c>
      <c r="L6239" s="444">
        <f t="shared" ca="1" si="204"/>
        <v>-2.6716331606964512E+16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-2.6716331606964512E+16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-111318048362352.13</v>
      </c>
      <c r="L6240" s="444">
        <f t="shared" ca="1" si="204"/>
        <v>-2.6827649655326864E+16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-2.6827649655326864E+16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-111781873563861.94</v>
      </c>
      <c r="L6241" s="444">
        <f t="shared" ca="1" si="204"/>
        <v>-2.6939431528890724E+16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-2.6939431528890724E+16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-112247631370378.02</v>
      </c>
      <c r="L6242" s="444">
        <f t="shared" ca="1" si="204"/>
        <v>-2.7051679160261104E+16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-2.7051679160261104E+16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-112715329834421.27</v>
      </c>
      <c r="L6243" s="444">
        <f t="shared" ca="1" si="204"/>
        <v>-2.7164394490095524E+16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-2.7164394490095524E+16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-113184977042064.69</v>
      </c>
      <c r="L6244" s="444">
        <f t="shared" ca="1" si="204"/>
        <v>-2.7277579467137588E+16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-2.7277579467137588E+16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-113656581113073.28</v>
      </c>
      <c r="L6245" s="444">
        <f t="shared" ca="1" si="204"/>
        <v>-2.739123604825066E+16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-2.739123604825066E+16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-114130150201044.42</v>
      </c>
      <c r="L6246" s="444">
        <f t="shared" ca="1" si="204"/>
        <v>-2.7505366198451704E+16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-2.7505366198451704E+16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-114605692493548.77</v>
      </c>
      <c r="L6247" s="444">
        <f t="shared" ca="1" si="204"/>
        <v>-2.7619971890945252E+16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-2.7619971890945252E+16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-115083216212271.88</v>
      </c>
      <c r="L6248" s="444">
        <f t="shared" ca="1" si="204"/>
        <v>-2.7735055107157524E+16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-2.7735055107157524E+16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-115562729613156.34</v>
      </c>
      <c r="L6249" s="444">
        <f t="shared" ca="1" si="204"/>
        <v>-2.785061783677068E+16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-2.785061783677068E+16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-116044240986544.5</v>
      </c>
      <c r="L6250" s="444">
        <f t="shared" ca="1" si="204"/>
        <v>-2.7966662077757224E+16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2026-06-02T10:36:00Z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