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6B5473A2-0B7A-4F0B-B1A4-1915EC3DBDA4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Log'!$A$1:$G$1411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B7" i="8"/>
  <c r="B8" i="8"/>
  <c r="B9" i="8"/>
  <c r="B10" i="8"/>
  <c r="B11" i="8"/>
  <c r="B12" i="8"/>
  <c r="J34" i="5"/>
  <c r="E34" i="5"/>
  <c r="O16" i="5"/>
  <c r="J16" i="5"/>
  <c r="E16" i="5"/>
  <c r="B14" i="8"/>
  <c r="B15" i="8"/>
  <c r="B13" i="8"/>
  <c r="B17" i="8"/>
  <c r="B18" i="8"/>
  <c r="B22" i="8"/>
  <c r="B26" i="8"/>
  <c r="B16" i="8"/>
  <c r="B1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0" i="8"/>
  <c r="B25" i="8"/>
  <c r="B23" i="8"/>
  <c r="B27" i="8"/>
  <c r="B21" i="8"/>
  <c r="B24" i="8"/>
  <c r="B33" i="8"/>
  <c r="B29" i="8"/>
  <c r="B30" i="8"/>
  <c r="B28" i="8"/>
  <c r="B31" i="8"/>
  <c r="B32" i="8"/>
  <c r="B34" i="8"/>
  <c r="B35" i="8"/>
  <c r="B36" i="8"/>
  <c r="B37" i="8"/>
  <c r="B45" i="8"/>
  <c r="B44" i="8"/>
  <c r="B43" i="8"/>
  <c r="B42" i="8"/>
  <c r="B41" i="8"/>
  <c r="B40" i="8"/>
  <c r="B39" i="8"/>
  <c r="B38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8" i="8"/>
  <c r="B47" i="8"/>
  <c r="B49" i="8"/>
  <c r="B50" i="8"/>
  <c r="B51" i="8"/>
  <c r="B52" i="8"/>
  <c r="B53" i="8"/>
  <c r="B46" i="8"/>
  <c r="B54" i="8"/>
  <c r="B55" i="8"/>
  <c r="B56" i="8"/>
  <c r="B5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0" i="8"/>
  <c r="B59" i="8"/>
  <c r="B62" i="8"/>
  <c r="B61" i="8"/>
  <c r="B65" i="8"/>
  <c r="B64" i="8"/>
  <c r="B58" i="8"/>
  <c r="F14" i="2"/>
  <c r="F2" i="2" s="1"/>
  <c r="B6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410" i="7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655" i="7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627" i="7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615" i="7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581" i="7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424" i="7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74" i="7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03" i="7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244" i="7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08" i="7"/>
  <c r="G207" i="7" s="1"/>
  <c r="G206" i="7" s="1"/>
  <c r="G205" i="7" s="1"/>
  <c r="G20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03" i="7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127" i="7" l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64" i="7" l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63" i="7" l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0" i="7" l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22" i="7"/>
  <c r="G21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" i="7"/>
  <c r="B5" i="2" l="1"/>
  <c r="B7" i="2" s="1"/>
  <c r="F25" i="2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F16" i="2" l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<sst xmlns="http://schemas.openxmlformats.org/spreadsheetml/2006/main" count="4091" uniqueCount="1020">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</sst>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0" sqref="C10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464.19108999999997</v>
      </c>
    </row>
    <row r="6" spans="1:3" x14ac:dyDescent="0.3">
      <c r="A6" t="s">
        <v>810</v>
      </c>
      <c r="B6" t="s">
        <v>808</v>
      </c>
      <c r="C6" s="524">
        <v>737.79427099999998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1.7352300000000001</v>
      </c>
    </row>
    <row r="18" spans="1:3" x14ac:dyDescent="0.3">
      <c r="A18" t="s">
        <v>59</v>
      </c>
      <c r="B18" t="s">
        <v>823</v>
      </c>
      <c r="C18" s="524">
        <v>24.633579999999998</v>
      </c>
    </row>
    <row r="19" spans="1:3" x14ac:dyDescent="0.3">
      <c r="A19" t="s">
        <v>59</v>
      </c>
      <c r="B19" t="s">
        <v>824</v>
      </c>
      <c r="C19" s="524">
        <v>6.1479819999999998</v>
      </c>
    </row>
    <row r="20" spans="1:3" x14ac:dyDescent="0.3">
      <c r="A20" t="s">
        <v>59</v>
      </c>
      <c r="B20" t="s">
        <v>825</v>
      </c>
      <c r="C20" s="524">
        <v>19.964200000000002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H19" sqref="H1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1792423.5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300</v>
      </c>
      <c r="C2" s="15">
        <f t="shared" ref="C2:C6" ca="1" si="0">TODAY()</f>
        <v>46246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0.8442194203928497</v>
      </c>
      <c r="N2" s="21" t="s">
        <v>42</v>
      </c>
      <c r="O2" s="22">
        <f>B12-O1</f>
        <v>-10420</v>
      </c>
      <c r="P2" s="11"/>
      <c r="Q2" s="23" t="s">
        <v>43</v>
      </c>
      <c r="R2" s="23">
        <f ca="1">E20*(1+$Q$1)</f>
        <v>1859792.0059999998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46246</v>
      </c>
      <c r="E3" s="21" t="s">
        <v>45</v>
      </c>
      <c r="F3" s="22">
        <f ca="1">F1-F2</f>
        <v>1617210.44</v>
      </c>
      <c r="H3" s="17"/>
      <c r="J3" s="18" t="s">
        <v>46</v>
      </c>
      <c r="K3" s="19">
        <v>0.25</v>
      </c>
      <c r="L3" s="20">
        <f>K6/(K5+K6)</f>
        <v>0.15578057960715033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2138760.8068999997</v>
      </c>
    </row>
    <row r="4" spans="1:18" ht="14.4" x14ac:dyDescent="0.3">
      <c r="A4" s="13" t="s">
        <v>49</v>
      </c>
      <c r="B4" s="14">
        <v>0</v>
      </c>
      <c r="C4" s="15">
        <f t="shared" ca="1" si="0"/>
        <v>46246</v>
      </c>
      <c r="F4" s="7"/>
      <c r="H4" s="17"/>
      <c r="J4" s="24"/>
      <c r="K4" s="25"/>
      <c r="L4" s="26"/>
      <c r="N4" s="27" t="s">
        <v>50</v>
      </c>
      <c r="O4" s="28">
        <f>B10-O3</f>
        <v>30110.599999999991</v>
      </c>
      <c r="P4" s="11"/>
      <c r="Q4" s="23" t="s">
        <v>51</v>
      </c>
      <c r="R4" s="23">
        <f t="shared" ca="1" si="1"/>
        <v>2459574.9279349996</v>
      </c>
    </row>
    <row r="5" spans="1:18" ht="14.4" x14ac:dyDescent="0.3">
      <c r="A5" s="13" t="s">
        <v>52</v>
      </c>
      <c r="B5" s="14">
        <f ca="1">'Checking Transaction Log'!G1</f>
        <v>4251.589999999992</v>
      </c>
      <c r="C5" s="15">
        <f t="shared" ca="1" si="0"/>
        <v>46246</v>
      </c>
      <c r="E5" s="554" t="s">
        <v>53</v>
      </c>
      <c r="F5" s="552"/>
      <c r="G5" s="553"/>
      <c r="H5" s="17"/>
      <c r="J5" s="29" t="s">
        <v>54</v>
      </c>
      <c r="K5" s="30">
        <f>B10</f>
        <v>97980.68</v>
      </c>
      <c r="L5" s="20">
        <f ca="1">K5/F3</f>
        <v>6.0586227726800973E-2</v>
      </c>
      <c r="N5" s="5" t="s">
        <v>55</v>
      </c>
      <c r="O5" s="6"/>
      <c r="P5" s="11"/>
      <c r="Q5" s="23" t="s">
        <v>56</v>
      </c>
      <c r="R5" s="23">
        <f t="shared" ca="1" si="1"/>
        <v>2828511.1671252493</v>
      </c>
    </row>
    <row r="6" spans="1:18" ht="14.4" x14ac:dyDescent="0.3">
      <c r="A6" s="13" t="s">
        <v>57</v>
      </c>
      <c r="B6" s="14">
        <f>'Savings Transaction Log'!A3</f>
        <v>11968.400000000003</v>
      </c>
      <c r="C6" s="15">
        <f t="shared" ca="1" si="0"/>
        <v>46246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18080</v>
      </c>
      <c r="L6" s="20">
        <f ca="1">K6/F3</f>
        <v>1.1179744795612376E-2</v>
      </c>
      <c r="N6" s="21" t="s">
        <v>60</v>
      </c>
      <c r="O6" s="22"/>
      <c r="P6" s="11"/>
      <c r="Q6" s="23" t="s">
        <v>61</v>
      </c>
      <c r="R6" s="23">
        <f t="shared" ca="1" si="1"/>
        <v>3252787.8421940366</v>
      </c>
    </row>
    <row r="7" spans="1:18" ht="14.4" x14ac:dyDescent="0.3">
      <c r="A7" s="21" t="s">
        <v>62</v>
      </c>
      <c r="B7" s="33">
        <f ca="1">SUM(B2:B6)</f>
        <v>16519.989999999994</v>
      </c>
      <c r="C7" s="34">
        <f ca="1">B7/F3</f>
        <v>1.0215114614273697E-2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1968.4000000000033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3740706.0185231417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118029.08</v>
      </c>
      <c r="L8" s="20">
        <f ca="1">K8/F3</f>
        <v>7.2983130136112656E-2</v>
      </c>
      <c r="N8" s="21" t="s">
        <v>69</v>
      </c>
      <c r="O8" s="22">
        <f t="shared" si="2"/>
        <v>19690.599999999991</v>
      </c>
      <c r="P8" s="11"/>
      <c r="Q8" s="23" t="s">
        <v>70</v>
      </c>
      <c r="R8" s="23">
        <f t="shared" ca="1" si="1"/>
        <v>4301811.9213016126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4947083.7094968539</v>
      </c>
    </row>
    <row r="10" spans="1:18" ht="14.4" x14ac:dyDescent="0.3">
      <c r="A10" s="31" t="s">
        <v>74</v>
      </c>
      <c r="B10" s="14">
        <v>97980.68</v>
      </c>
      <c r="C10" s="15">
        <v>46246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-9458.8699999999953</v>
      </c>
      <c r="L10" s="40">
        <f t="shared" ref="L10:L11" si="3">K10+K5</f>
        <v>88521.81</v>
      </c>
      <c r="P10" s="11"/>
      <c r="Q10" s="23" t="s">
        <v>75</v>
      </c>
      <c r="R10" s="23">
        <f t="shared" ca="1" si="1"/>
        <v>5689146.2659213813</v>
      </c>
    </row>
    <row r="11" spans="1:18" ht="14.4" x14ac:dyDescent="0.3">
      <c r="A11" s="31" t="s">
        <v>76</v>
      </c>
      <c r="B11" s="14">
        <v>13395.35</v>
      </c>
      <c r="C11" s="15">
        <v>46246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11427.27</v>
      </c>
      <c r="L11" s="45">
        <f t="shared" si="3"/>
        <v>29507.27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6542518.2058095876</v>
      </c>
    </row>
    <row r="12" spans="1:18" ht="14.4" x14ac:dyDescent="0.3">
      <c r="A12" s="47" t="s">
        <v>81</v>
      </c>
      <c r="B12" s="48">
        <v>18080</v>
      </c>
      <c r="C12" s="15">
        <v>46246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1.8245782534028164E-2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111376.03</v>
      </c>
      <c r="L15" s="59">
        <f ca="1">K15/F3</f>
        <v>6.8869225207326759E-2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132580.66999999998</v>
      </c>
      <c r="I16" s="7"/>
      <c r="J16" s="18" t="s">
        <v>46</v>
      </c>
      <c r="K16" s="63">
        <f>B12</f>
        <v>18080</v>
      </c>
      <c r="L16" s="20">
        <f ca="1">K16/F3</f>
        <v>1.1179744795612376E-2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1554151.58</v>
      </c>
      <c r="P18" s="11"/>
    </row>
    <row r="19" spans="1:17" ht="14.4" x14ac:dyDescent="0.3">
      <c r="A19" s="68" t="s">
        <v>92</v>
      </c>
      <c r="B19" s="33">
        <f>SUM(B10:B18)</f>
        <v>129456.03</v>
      </c>
      <c r="C19" s="34">
        <f ca="1">B19/F3</f>
        <v>8.0048970002939132E-2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298350.065</v>
      </c>
      <c r="P19" s="73">
        <f t="shared" ref="P19:P32" si="4">O19/$O$18</f>
        <v>0.19196973373729737</v>
      </c>
      <c r="Q19" s="74" t="s">
        <v>97</v>
      </c>
    </row>
    <row r="20" spans="1:17" ht="14.4" x14ac:dyDescent="0.3">
      <c r="B20" s="7"/>
      <c r="C20" s="37"/>
      <c r="E20" s="56">
        <f ca="1">F3</f>
        <v>1617210.44</v>
      </c>
      <c r="F20" s="44">
        <f ca="1">E20-E22</f>
        <v>202208.01</v>
      </c>
      <c r="G20" s="34">
        <f ca="1">(E20-E22)/E22</f>
        <v>0.14290294186985955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276123.67499999999</v>
      </c>
      <c r="P20" s="78">
        <f t="shared" si="4"/>
        <v>0.17766843244466538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0.19139477999999999</v>
      </c>
      <c r="L21" s="11"/>
      <c r="N21" s="27" t="s">
        <v>104</v>
      </c>
      <c r="O21" s="51">
        <f>($B$10+$B$11)*0.25</f>
        <v>27844.0075</v>
      </c>
      <c r="P21" s="82">
        <f t="shared" si="4"/>
        <v>1.7915889195312597E-2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450877.45</v>
      </c>
      <c r="C22" s="15">
        <v>46246</v>
      </c>
      <c r="E22" s="56">
        <v>1415002.43</v>
      </c>
      <c r="F22" s="45">
        <f ca="1">((F20/(C2-E21))*365)+E22</f>
        <v>1745970.6974887892</v>
      </c>
      <c r="G22" s="34">
        <f ca="1">(F22-E22)/E22</f>
        <v>0.23389943400223651</v>
      </c>
      <c r="I22" s="7"/>
      <c r="J22" s="81">
        <v>3000000</v>
      </c>
      <c r="K22" s="50">
        <f ca="1">1-($E$20/J22)</f>
        <v>0.46092985333333336</v>
      </c>
      <c r="L22" s="11"/>
      <c r="N22" s="5" t="s">
        <v>108</v>
      </c>
      <c r="O22" s="72">
        <f>($B$22+$B$23)*0.3</f>
        <v>179010.03899999999</v>
      </c>
      <c r="P22" s="73">
        <f t="shared" si="4"/>
        <v>0.1151818402423784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145822.67999999996</v>
      </c>
      <c r="C23" s="15">
        <f>C22</f>
        <v>46246</v>
      </c>
      <c r="E23" s="7"/>
      <c r="G23" s="65"/>
      <c r="I23" s="7"/>
      <c r="J23" s="81">
        <v>4000000</v>
      </c>
      <c r="K23" s="50">
        <f ca="1">1-($E$20/J23)</f>
        <v>0.59569738999999999</v>
      </c>
      <c r="L23" s="11"/>
      <c r="N23" s="13" t="s">
        <v>111</v>
      </c>
      <c r="O23" s="14">
        <f>($B$24+$B$25)*0.3</f>
        <v>165674.20499999999</v>
      </c>
      <c r="P23" s="78">
        <f t="shared" si="4"/>
        <v>0.10660105946679922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423084.23999999993</v>
      </c>
      <c r="C24" s="15">
        <f>C22</f>
        <v>46246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0.67655791200000004</v>
      </c>
      <c r="L24" s="11"/>
      <c r="N24" s="13" t="s">
        <v>113</v>
      </c>
      <c r="O24" s="14">
        <f t="shared" ref="O24:O25" si="5">($B$10+$B$11)*0.25</f>
        <v>27844.0075</v>
      </c>
      <c r="P24" s="78">
        <f t="shared" si="4"/>
        <v>1.7915889195312597E-2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129163.11000000006</v>
      </c>
      <c r="C25" s="15">
        <f>C22</f>
        <v>46246</v>
      </c>
      <c r="E25" s="75" t="s">
        <v>34</v>
      </c>
      <c r="F25" s="76">
        <f ca="1">B7</f>
        <v>16519.989999999994</v>
      </c>
      <c r="G25" s="77">
        <f t="shared" ref="G25:G31" ca="1" si="6">F25/SUM($F$25:$F$31)</f>
        <v>1.0076263884018909E-2</v>
      </c>
      <c r="I25" s="7"/>
      <c r="J25" s="84"/>
      <c r="K25" s="25"/>
      <c r="L25" s="11"/>
      <c r="N25" s="27" t="s">
        <v>116</v>
      </c>
      <c r="O25" s="51">
        <f t="shared" si="5"/>
        <v>27844.0075</v>
      </c>
      <c r="P25" s="82">
        <f t="shared" si="4"/>
        <v>1.7915889195312597E-2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1148947.48</v>
      </c>
      <c r="C26" s="34">
        <f ca="1">B26/F3</f>
        <v>0.71045019966603729</v>
      </c>
      <c r="E26" s="80" t="s">
        <v>103</v>
      </c>
      <c r="F26" s="30">
        <f>(B11)</f>
        <v>13395.35</v>
      </c>
      <c r="G26" s="20">
        <f t="shared" ca="1" si="6"/>
        <v>8.1704093900052434E-3</v>
      </c>
      <c r="I26" s="7"/>
      <c r="J26" s="49"/>
      <c r="K26" s="25"/>
      <c r="L26" s="11"/>
      <c r="N26" s="5" t="s">
        <v>119</v>
      </c>
      <c r="O26" s="72">
        <f>($B$22+$B$23)*0.2</f>
        <v>119340.02600000001</v>
      </c>
      <c r="P26" s="73">
        <f t="shared" si="4"/>
        <v>7.6787893494918949E-2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97980.68</v>
      </c>
      <c r="G27" s="20">
        <f t="shared" ca="1" si="6"/>
        <v>5.9762698840351236E-2</v>
      </c>
      <c r="I27" s="7"/>
      <c r="J27" s="49"/>
      <c r="K27" s="25"/>
      <c r="L27" s="11"/>
      <c r="N27" s="13" t="s">
        <v>120</v>
      </c>
      <c r="O27" s="14">
        <f>($B$24+$B$25)*0.2</f>
        <v>110449.47</v>
      </c>
      <c r="P27" s="78">
        <f t="shared" si="4"/>
        <v>7.1067372977866153E-2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18080</v>
      </c>
      <c r="G28" s="20">
        <f t="shared" ca="1" si="6"/>
        <v>1.1027782161070431E-2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11137.603000000001</v>
      </c>
      <c r="P28" s="78">
        <f t="shared" si="4"/>
        <v>7.1663556781250389E-3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1148947.48</v>
      </c>
      <c r="G29" s="20">
        <f t="shared" ca="1" si="6"/>
        <v>0.70079328119197049</v>
      </c>
      <c r="H29" s="86"/>
      <c r="I29" s="7"/>
      <c r="J29" s="49"/>
      <c r="K29" s="25"/>
      <c r="L29" s="11"/>
      <c r="N29" s="27" t="s">
        <v>123</v>
      </c>
      <c r="O29" s="51">
        <f t="shared" si="7"/>
        <v>11137.603000000001</v>
      </c>
      <c r="P29" s="82">
        <f t="shared" si="4"/>
        <v>7.1663556781250389E-3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0.16819079907608411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0.1774267539592245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0.1705084651815629</v>
      </c>
      <c r="E31" s="85" t="s">
        <v>118</v>
      </c>
      <c r="F31" s="44">
        <f>B40-F8-F7</f>
        <v>68824</v>
      </c>
      <c r="G31" s="34">
        <f t="shared" ca="1" si="6"/>
        <v>4.1978765456499527E-2</v>
      </c>
      <c r="I31" s="7"/>
      <c r="J31" s="49"/>
      <c r="K31" s="25"/>
      <c r="L31" s="11"/>
      <c r="N31" s="27" t="s">
        <v>127</v>
      </c>
      <c r="O31" s="51">
        <f>($B$10+$B$11)*0.05</f>
        <v>5568.8015000000005</v>
      </c>
      <c r="P31" s="82">
        <f t="shared" si="4"/>
        <v>3.5831778390625194E-3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18080</v>
      </c>
      <c r="P32" s="88">
        <f t="shared" si="4"/>
        <v>1.163335689559959E-2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602317.74749999994</v>
      </c>
      <c r="P35" s="59">
        <f t="shared" ref="P35:P39" si="8">O35/$O$18</f>
        <v>0.38755405537727533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400372.25899999996</v>
      </c>
      <c r="P36" s="20">
        <f t="shared" si="8"/>
        <v>0.25761467809980282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252064.70200000002</v>
      </c>
      <c r="P37" s="20">
        <f t="shared" si="8"/>
        <v>0.16218797782903518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281316.87150000001</v>
      </c>
      <c r="P38" s="20">
        <f t="shared" si="8"/>
        <v>0.181009931798287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18080</v>
      </c>
      <c r="P39" s="91">
        <f t="shared" si="8"/>
        <v>1.163335689559959E-2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4.2557232069315609E-2</v>
      </c>
      <c r="E40" s="25"/>
      <c r="F40" s="25"/>
      <c r="G40" s="25"/>
      <c r="N40" s="93" t="s">
        <v>137</v>
      </c>
      <c r="O40" s="94">
        <f t="shared" ref="O40:P40" si="9">SUM(O35:O39)</f>
        <v>1554151.58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5" sqref="M2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125288.81999999999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59539.899999999987</v>
      </c>
      <c r="K2" s="102">
        <f>J2/D2</f>
        <v>0.47522117296659022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50051.649999999994</v>
      </c>
      <c r="Q2" s="102">
        <f>P2/D2</f>
        <v>0.39949015402970511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15697.270000000022</v>
      </c>
      <c r="W2" s="102">
        <f>V2/D2</f>
        <v>0.12528867300370475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63444.34</v>
      </c>
      <c r="E4" s="20">
        <f t="shared" ref="E4:E7" si="1">D4/$D$2</f>
        <v>0.50638468779576662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8802.75</v>
      </c>
      <c r="K4" s="545">
        <f>J4/$D$2</f>
        <v>7.0259660838054031E-2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8281.35</v>
      </c>
      <c r="Q4" s="545">
        <f t="shared" ref="Q4:Q12" si="3">P4/$D$2</f>
        <v>6.6098076428527303E-2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0.2660232573026069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44800.959999999992</v>
      </c>
      <c r="E5" s="20">
        <f t="shared" si="1"/>
        <v>0.35758146656660983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463.96</v>
      </c>
      <c r="K5" s="545">
        <f t="shared" ref="K5:K30" si="6">J5/$D$2</f>
        <v>3.7031237104795146E-3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463.96</v>
      </c>
      <c r="Q5" s="545">
        <f>P5/$D$2</f>
        <v>3.7031237104795146E-3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2.793545345865657E-3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11443.52</v>
      </c>
      <c r="E6" s="20">
        <f t="shared" si="1"/>
        <v>9.133712010377304E-2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4734.08</v>
      </c>
      <c r="K6" s="545">
        <f>J6/$D$2</f>
        <v>3.7785334717016256E-2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5157.28</v>
      </c>
      <c r="Q6" s="545">
        <f t="shared" si="3"/>
        <v>4.1163130118074383E-2</v>
      </c>
      <c r="S6" s="98" t="s">
        <v>148</v>
      </c>
      <c r="T6" s="103"/>
      <c r="U6" s="100"/>
      <c r="V6" s="104">
        <f>'Budget Breakdown'!T16</f>
        <v>425.20000000001892</v>
      </c>
      <c r="W6" s="102">
        <f t="shared" si="5"/>
        <v>3.3937585173203716E-3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5600</v>
      </c>
      <c r="E7" s="34">
        <f t="shared" si="1"/>
        <v>4.4696725533850512E-2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8.0237326842091741E-2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5698.4</v>
      </c>
      <c r="Q7" s="545">
        <f>P7/$D$2</f>
        <v>4.548211085394531E-2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-18407.669999999995</v>
      </c>
      <c r="W7" s="116">
        <f t="shared" si="5"/>
        <v>-0.14692188816208818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1.0000892338199053E-3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1.7273368844881769E-2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1.6575780664228462E-2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5731.34</v>
      </c>
      <c r="Q9" s="545">
        <f t="shared" si="3"/>
        <v>4.5745023378781925E-2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820.97500000000002</v>
      </c>
      <c r="K10" s="545">
        <f t="shared" si="9"/>
        <v>6.5526596866344504E-3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820.97500000000002</v>
      </c>
      <c r="Q10" s="545">
        <f>P10/$D$2</f>
        <v>6.5526596866344504E-3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1.0866572133092164E-2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1313.13</v>
      </c>
      <c r="Q11" s="545">
        <f>P11/$D$2</f>
        <v>1.0480823428618773E-2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8.706523056087526E-3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7.9815581310447338E-3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7.5345110601249179E-3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1.1174181383462628E-2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7.1624108200556121E-3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7.1834023179402602E-3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7.9815581310447338E-3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5.5210832059875746E-3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7.1834023179402602E-3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795.01999999999987</v>
      </c>
      <c r="Q16" s="545">
        <f t="shared" si="11"/>
        <v>6.3454983453431835E-3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6.0344410618601102E-2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5.21103159882901E-2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6.0293488277725028E-3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9105.4649999999983</v>
      </c>
      <c r="Q18" s="545">
        <f t="shared" si="11"/>
        <v>7.2675798207693224E-2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5.5653010380335615E-3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3.8555714707824698E-3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1.2903306136972161E-2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1.7232184004925582E-2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1.5446709451010874E-3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1.5446709451010874E-3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2.2225446771707165E-3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9105.4649999999983</v>
      </c>
      <c r="K26" s="545">
        <f t="shared" si="6"/>
        <v>7.2675798207693224E-2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3.9947698445878897E-3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1.9537098362008679E-2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2.2225446771707165E-3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H19" sqref="H1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124863.62</v>
      </c>
      <c r="F3" s="268">
        <f t="shared" si="0"/>
        <v>2255.6810309599823</v>
      </c>
      <c r="G3" s="269">
        <f>1-((E3/SUM(E3:F3)))</f>
        <v>1.774459907084136E-2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3975.76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1200.8056278026907</v>
      </c>
      <c r="E5" s="289">
        <f>I5+K5+M5+O5+Q5+S5+U5+W5+Y5+AA5+AC5+AE5</f>
        <v>8802.75</v>
      </c>
      <c r="F5" s="289">
        <f t="shared" ref="F5:F12" si="2">J5+L5+N5+P5+R5+T5</f>
        <v>-101.26000000000067</v>
      </c>
      <c r="G5" s="269">
        <f t="shared" ref="G5:G12" si="3">1-((E5/SUM(E5:F5)))</f>
        <v>-1.1637087441346283E-2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389.91999999999996</v>
      </c>
      <c r="X5" s="236">
        <f t="shared" ref="X5:X12" si="11">H5-W5</f>
        <v>810.08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1129.6801210762333</v>
      </c>
      <c r="E6" s="289">
        <f t="shared" ref="E6:E12" si="16">Q6+S6+U6+W6+Y6+AA6+AC6+AE6+I6+K6+M6+O6</f>
        <v>8281.35</v>
      </c>
      <c r="F6" s="289">
        <f t="shared" si="2"/>
        <v>420.15000000000077</v>
      </c>
      <c r="G6" s="269">
        <f t="shared" si="3"/>
        <v>4.8284778486468061E-2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371.90000000000003</v>
      </c>
      <c r="X6" s="236">
        <f t="shared" si="11"/>
        <v>828.09999999999991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126.57993901345293</v>
      </c>
      <c r="E7" s="289">
        <f t="shared" si="16"/>
        <v>927.92</v>
      </c>
      <c r="F7" s="289">
        <f t="shared" si="2"/>
        <v>145.85000000000002</v>
      </c>
      <c r="G7" s="269">
        <f t="shared" si="3"/>
        <v>0.13582983320450381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5.86</v>
      </c>
      <c r="X7" s="236">
        <f t="shared" si="11"/>
        <v>144.13999999999999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645.78795336322878</v>
      </c>
      <c r="E8" s="289">
        <f t="shared" si="16"/>
        <v>4734.08</v>
      </c>
      <c r="F8" s="289">
        <f t="shared" si="2"/>
        <v>-293.23000000000013</v>
      </c>
      <c r="G8" s="269">
        <f t="shared" si="3"/>
        <v>-6.6030151885337451E-2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235.98000000000002</v>
      </c>
      <c r="X8" s="236">
        <f t="shared" si="11"/>
        <v>364.02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703.51774708520179</v>
      </c>
      <c r="E9" s="289">
        <f t="shared" si="16"/>
        <v>5157.28</v>
      </c>
      <c r="F9" s="289">
        <f t="shared" si="2"/>
        <v>-34.81</v>
      </c>
      <c r="G9" s="269">
        <f t="shared" si="3"/>
        <v>-6.7955498031224693E-3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391.63</v>
      </c>
      <c r="X9" s="236">
        <f t="shared" si="11"/>
        <v>308.37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777.33330941704037</v>
      </c>
      <c r="E10" s="289">
        <f t="shared" si="16"/>
        <v>5698.4</v>
      </c>
      <c r="F10" s="289">
        <f t="shared" si="2"/>
        <v>593.5699999999996</v>
      </c>
      <c r="G10" s="269">
        <f t="shared" si="3"/>
        <v>9.4337703453767241E-2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184.39</v>
      </c>
      <c r="X10" s="236">
        <f t="shared" si="11"/>
        <v>715.61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295.21859730941702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781.82673901345299</v>
      </c>
      <c r="E12" s="289">
        <f t="shared" si="16"/>
        <v>5731.34</v>
      </c>
      <c r="F12" s="289">
        <f t="shared" si="2"/>
        <v>-347.42000000000007</v>
      </c>
      <c r="G12" s="269">
        <f t="shared" si="3"/>
        <v>-6.4529190626903876E-2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257.94</v>
      </c>
      <c r="X12" s="236">
        <f t="shared" si="11"/>
        <v>442.06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1371.3335999999999</v>
      </c>
      <c r="E14" s="289">
        <f t="shared" ref="E14:E31" si="18">Q14+S14+U14+W14+Y14+AA14+AC14+AE14+I14+K14+M14+O14</f>
        <v>10052.84</v>
      </c>
      <c r="F14" s="289">
        <f t="shared" ref="F14:F31" si="19">J14+L14+N14+P14+R14+T14</f>
        <v>120.51999999999998</v>
      </c>
      <c r="G14" s="269">
        <f t="shared" ref="G14:G31" si="20">1-((E14/SUM(E14:F14)))</f>
        <v>1.1846626876469535E-2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17.092493273542605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283.29613991031397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223.98259641255609</v>
      </c>
      <c r="E17" s="289">
        <f t="shared" si="18"/>
        <v>1641.95</v>
      </c>
      <c r="F17" s="289">
        <f t="shared" si="19"/>
        <v>-7.4699999999999989</v>
      </c>
      <c r="G17" s="269">
        <f t="shared" si="20"/>
        <v>-4.5702608780775478E-3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200</v>
      </c>
      <c r="X17" s="236">
        <f t="shared" si="28"/>
        <v>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185.72023856502244</v>
      </c>
      <c r="E18" s="289">
        <f t="shared" si="18"/>
        <v>1361.46</v>
      </c>
      <c r="F18" s="289">
        <f t="shared" si="19"/>
        <v>268.68</v>
      </c>
      <c r="G18" s="269">
        <f t="shared" si="20"/>
        <v>0.16482019949206816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148.80290852017936</v>
      </c>
      <c r="E19" s="289">
        <f t="shared" si="18"/>
        <v>1090.83</v>
      </c>
      <c r="F19" s="289">
        <f t="shared" si="19"/>
        <v>23.009999999999962</v>
      </c>
      <c r="G19" s="269">
        <f t="shared" si="20"/>
        <v>2.0658263305322166E-2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128.77208878923767</v>
      </c>
      <c r="E20" s="289">
        <f t="shared" si="18"/>
        <v>943.99</v>
      </c>
      <c r="F20" s="289">
        <f t="shared" si="19"/>
        <v>-215.66</v>
      </c>
      <c r="G20" s="269">
        <f t="shared" si="20"/>
        <v>-0.2961020416569411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122.41253542600897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179.12741973094174</v>
      </c>
      <c r="E22" s="289">
        <f t="shared" si="18"/>
        <v>1313.13</v>
      </c>
      <c r="F22" s="289">
        <f t="shared" si="19"/>
        <v>-202.48000000000002</v>
      </c>
      <c r="G22" s="269">
        <f t="shared" si="20"/>
        <v>-0.18230765767793633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99</v>
      </c>
      <c r="X22" s="236">
        <f t="shared" si="28"/>
        <v>46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272.82511210762328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190.97757847533634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245.54260089686102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94.360657399103161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108.45071031390134</v>
      </c>
      <c r="E27" s="289">
        <f t="shared" si="18"/>
        <v>795.01999999999987</v>
      </c>
      <c r="F27" s="289">
        <f t="shared" si="19"/>
        <v>-67.349999999999994</v>
      </c>
      <c r="G27" s="269">
        <f t="shared" si="20"/>
        <v>-9.2555691453543476E-2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24.45</v>
      </c>
      <c r="X27" s="236">
        <f t="shared" si="28"/>
        <v>75.55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1031.3444017937222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103.04740896860987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95.116382959641257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65.895449327354285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334.21076233183857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305.56412556053817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23.872197309417043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23.872197309417043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42.969955156950675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381.95515695067269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358.08295964125563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95.488789237668172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81.165470852017933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219.62421524663679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42.969955156950675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47.744394618834086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4546.5950260089694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8654.6045865470842</v>
      </c>
      <c r="E49" s="268">
        <f t="shared" ref="E49:E52" si="65">Q49+S49+U49+W49+Y49+AA49+AC49+AE49+I49+K49+M49+O49</f>
        <v>63444.34</v>
      </c>
      <c r="F49" s="268">
        <f>E49-('Proposed Budget'!J68*14)</f>
        <v>-925.22804361999442</v>
      </c>
      <c r="G49" s="246">
        <f t="shared" ref="G49:G50" si="66">(E49/(E49-F49))-1</f>
        <v>-1.4373687314369055E-2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6111.4134672645732</v>
      </c>
      <c r="E50" s="268">
        <f t="shared" si="65"/>
        <v>44800.959999999992</v>
      </c>
      <c r="F50" s="268">
        <f>E50-('Proposed Budget'!J44*14)</f>
        <v>6107.9909299999999</v>
      </c>
      <c r="G50" s="246">
        <f t="shared" si="66"/>
        <v>0.15785790227030527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2763.78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1561.039813452915</v>
      </c>
      <c r="E51" s="268">
        <f t="shared" si="65"/>
        <v>11443.52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837.18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763.91031390134538</v>
      </c>
      <c r="E52" s="268">
        <f t="shared" si="65"/>
        <v>5600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800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125288.81999999999</v>
      </c>
      <c r="F54" s="297">
        <f>F49+F50+E52</f>
        <v>10782.762886380006</v>
      </c>
      <c r="G54" s="246">
        <f>(E54/(E54-F54))-1</f>
        <v>9.4167620108346561E-2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4400.96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J31" sqref="J3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4400.96</v>
      </c>
      <c r="G9" s="207">
        <f t="shared" si="0"/>
        <v>-12318.676254326667</v>
      </c>
      <c r="H9" s="208">
        <f t="shared" si="1"/>
        <v>-0.73677896258890618</v>
      </c>
      <c r="I9" s="198"/>
      <c r="J9" s="209">
        <f t="shared" ref="J9:K9" si="14">SUM(O27,E27,J27)</f>
        <v>13000</v>
      </c>
      <c r="K9" s="210">
        <f t="shared" si="14"/>
        <v>3925.7599999999998</v>
      </c>
      <c r="L9" s="211">
        <f t="shared" si="3"/>
        <v>9074.24</v>
      </c>
      <c r="M9" s="212">
        <f t="shared" si="4"/>
        <v>-0.69801846153846148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425.20000000000027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125288.82</v>
      </c>
      <c r="G16" s="205">
        <f>SUM(G2:G9)</f>
        <v>-11232.053539613327</v>
      </c>
      <c r="H16" s="208">
        <f>((SUM(F16))-SUM(E16))/SUM(E16)</f>
        <v>-8.2273525274171491E-2</v>
      </c>
      <c r="I16" s="198"/>
      <c r="J16" s="209">
        <f>SUM(J2:J9)</f>
        <v>104000</v>
      </c>
      <c r="K16" s="209">
        <f>SUM(K2:K9)</f>
        <v>91183.87999999999</v>
      </c>
      <c r="L16" s="209">
        <f>SUM(L2:L9)</f>
        <v>12816.119999999999</v>
      </c>
      <c r="M16" s="212">
        <f>((K16-SUM(J16))/SUM(J16))</f>
        <v>-0.12323192307692317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425.20000000001892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2088.14</v>
      </c>
      <c r="G27" s="232">
        <f t="shared" si="19"/>
        <v>3111.86</v>
      </c>
      <c r="H27" s="233">
        <f t="shared" si="20"/>
        <v>-0.5984346153846154</v>
      </c>
      <c r="I27" s="198"/>
      <c r="J27" s="234">
        <f>SUM('Proposed Budget'!$D$5:$D$12)</f>
        <v>5800</v>
      </c>
      <c r="K27" s="235">
        <f>SUM('Monthly Breakdown'!W5:W12)</f>
        <v>1837.62</v>
      </c>
      <c r="L27" s="236">
        <f t="shared" si="21"/>
        <v>3962.38</v>
      </c>
      <c r="M27" s="237">
        <f t="shared" si="22"/>
        <v>-0.68316896551724138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35686.6</v>
      </c>
      <c r="G34" s="230">
        <f>SUM(G20:G27)</f>
        <v>5913.3999999999978</v>
      </c>
      <c r="H34" s="233">
        <f>((F34-SUM(E34)))/SUM(E34)</f>
        <v>-0.14214903846153851</v>
      </c>
      <c r="I34" s="198"/>
      <c r="J34" s="234">
        <f>SUM(J20:J27)</f>
        <v>46400</v>
      </c>
      <c r="K34" s="234">
        <f>SUM(K20:K27)</f>
        <v>41497.280000000006</v>
      </c>
      <c r="L34" s="234">
        <f>SUM(L20:L27)</f>
        <v>4902.7199999999993</v>
      </c>
      <c r="M34" s="237">
        <f>((K34-SUM(J34))/SUM(J34))</f>
        <v>-0.10566206896551711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09"/>
  <sheetViews>
    <sheetView workbookViewId="0">
      <pane ySplit="4" topLeftCell="A5" activePane="bottomLeft" state="frozen"/>
      <selection pane="bottomLeft" activeCell="F10" sqref="F1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(SUM(INDIRECT("g5:g5")))+J2+L2+N2+P2-R2+T2-G1412</f>
        <v>4251.589999999992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300</v>
      </c>
      <c r="H2" s="301"/>
      <c r="I2" s="314" t="s">
        <v>275</v>
      </c>
      <c r="J2" s="303">
        <f>SUMIFS(E:E,I:I,"1")</f>
        <v>1386.29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300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12</v>
      </c>
      <c r="C5" s="298">
        <v>46246</v>
      </c>
      <c r="D5" s="299" t="s">
        <v>191</v>
      </c>
      <c r="E5" s="522">
        <v>200</v>
      </c>
      <c r="F5" s="522"/>
      <c r="G5" s="333">
        <f t="shared" ref="G5:G40" si="0">G6-E5+F5</f>
        <v>3165.299999999992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335</v>
      </c>
      <c r="B6" s="330" t="s">
        <v>335</v>
      </c>
      <c r="C6" s="298">
        <v>46246</v>
      </c>
      <c r="D6" s="299" t="s">
        <v>336</v>
      </c>
      <c r="E6" s="522">
        <v>63.55</v>
      </c>
      <c r="F6" s="522"/>
      <c r="G6" s="333">
        <f t="shared" si="0"/>
        <v>3365.299999999992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15</v>
      </c>
      <c r="C7" s="298">
        <v>46246</v>
      </c>
      <c r="D7" s="299" t="s">
        <v>185</v>
      </c>
      <c r="E7" s="522">
        <v>64.28</v>
      </c>
      <c r="F7" s="522"/>
      <c r="G7" s="333">
        <f t="shared" si="0"/>
        <v>3428.8499999999922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46245</v>
      </c>
      <c r="D8" s="299" t="s">
        <v>427</v>
      </c>
      <c r="E8" s="522">
        <v>-130</v>
      </c>
      <c r="F8" s="522"/>
      <c r="G8" s="333">
        <f t="shared" si="0"/>
        <v>3493.1299999999924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291</v>
      </c>
      <c r="B9" s="330">
        <v>41</v>
      </c>
      <c r="C9" s="298">
        <v>46244</v>
      </c>
      <c r="D9" s="299" t="s">
        <v>1011</v>
      </c>
      <c r="E9" s="522"/>
      <c r="F9" s="522">
        <v>800</v>
      </c>
      <c r="G9" s="333">
        <f t="shared" si="0"/>
        <v>3363.1299999999924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22</v>
      </c>
      <c r="C10" s="298">
        <v>46244</v>
      </c>
      <c r="D10" s="299" t="s">
        <v>979</v>
      </c>
      <c r="E10" s="522">
        <v>5.31</v>
      </c>
      <c r="F10" s="522"/>
      <c r="G10" s="333">
        <f t="shared" si="0"/>
        <v>2563.1299999999924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46244</v>
      </c>
      <c r="D11" s="299" t="s">
        <v>319</v>
      </c>
      <c r="E11" s="522">
        <v>9.5</v>
      </c>
      <c r="F11" s="522"/>
      <c r="G11" s="333">
        <f t="shared" si="0"/>
        <v>2568.4399999999923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46244</v>
      </c>
      <c r="D12" s="299" t="s">
        <v>334</v>
      </c>
      <c r="E12" s="522">
        <v>16.16</v>
      </c>
      <c r="F12" s="522"/>
      <c r="G12" s="333">
        <f t="shared" si="0"/>
        <v>2577.9399999999923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5</v>
      </c>
      <c r="C13" s="298">
        <v>46243</v>
      </c>
      <c r="D13" s="299" t="s">
        <v>854</v>
      </c>
      <c r="E13" s="522">
        <v>10.68</v>
      </c>
      <c r="F13" s="522"/>
      <c r="G13" s="333">
        <f t="shared" si="0"/>
        <v>2594.0999999999922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287</v>
      </c>
      <c r="B14" s="330" t="s">
        <v>287</v>
      </c>
      <c r="C14" s="298">
        <v>46243</v>
      </c>
      <c r="D14" s="299" t="s">
        <v>845</v>
      </c>
      <c r="E14" s="522">
        <v>116.04</v>
      </c>
      <c r="F14" s="522">
        <v>116.04</v>
      </c>
      <c r="G14" s="333">
        <f t="shared" si="0"/>
        <v>2604.779999999992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1</v>
      </c>
      <c r="C15" s="298">
        <v>46243</v>
      </c>
      <c r="D15" s="299" t="s">
        <v>306</v>
      </c>
      <c r="E15" s="522">
        <v>228.43</v>
      </c>
      <c r="F15" s="522"/>
      <c r="G15" s="333">
        <f t="shared" si="0"/>
        <v>2604.779999999992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4</v>
      </c>
      <c r="C16" s="298">
        <v>46242</v>
      </c>
      <c r="D16" s="299" t="s">
        <v>319</v>
      </c>
      <c r="E16" s="522">
        <v>39.92</v>
      </c>
      <c r="F16" s="522"/>
      <c r="G16" s="333">
        <f t="shared" si="0"/>
        <v>2833.2099999999919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4</v>
      </c>
      <c r="C17" s="298">
        <v>46242</v>
      </c>
      <c r="D17" s="299" t="s">
        <v>296</v>
      </c>
      <c r="E17" s="522">
        <v>73.16</v>
      </c>
      <c r="F17" s="522"/>
      <c r="G17" s="333">
        <f t="shared" si="0"/>
        <v>2873.1299999999919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1</v>
      </c>
      <c r="C18" s="298">
        <v>46242</v>
      </c>
      <c r="D18" s="299" t="s">
        <v>300</v>
      </c>
      <c r="E18" s="522">
        <v>28.7</v>
      </c>
      <c r="F18" s="522"/>
      <c r="G18" s="333">
        <f t="shared" si="0"/>
        <v>2946.2899999999918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46242</v>
      </c>
      <c r="D19" s="299" t="s">
        <v>345</v>
      </c>
      <c r="E19" s="522">
        <v>121.55</v>
      </c>
      <c r="F19" s="522"/>
      <c r="G19" s="333">
        <f t="shared" si="0"/>
        <v>2974.9899999999916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8</v>
      </c>
      <c r="C20" s="298">
        <v>46242</v>
      </c>
      <c r="D20" s="299" t="s">
        <v>1016</v>
      </c>
      <c r="E20" s="522">
        <v>25</v>
      </c>
      <c r="F20" s="522"/>
      <c r="G20" s="333">
        <f t="shared" si="0"/>
        <v>3096.5399999999918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46242</v>
      </c>
      <c r="D21" s="299" t="s">
        <v>353</v>
      </c>
      <c r="E21" s="522">
        <v>21.99</v>
      </c>
      <c r="F21" s="522"/>
      <c r="G21" s="333">
        <f t="shared" si="0"/>
        <v>3121.5399999999918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5</v>
      </c>
      <c r="C22" s="298">
        <v>46242</v>
      </c>
      <c r="D22" s="299" t="s">
        <v>1019</v>
      </c>
      <c r="E22" s="522">
        <v>60</v>
      </c>
      <c r="F22" s="522"/>
      <c r="G22" s="333">
        <f t="shared" si="0"/>
        <v>3143.5299999999916</v>
      </c>
      <c r="H22" s="334" t="s">
        <v>298</v>
      </c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8</v>
      </c>
      <c r="C23" s="298">
        <v>46241</v>
      </c>
      <c r="D23" s="299" t="s">
        <v>319</v>
      </c>
      <c r="E23" s="522">
        <v>19.690000000000001</v>
      </c>
      <c r="F23" s="522"/>
      <c r="G23" s="333">
        <f t="shared" si="0"/>
        <v>3203.5299999999916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46241</v>
      </c>
      <c r="D24" s="299" t="s">
        <v>296</v>
      </c>
      <c r="E24" s="522">
        <v>8.93</v>
      </c>
      <c r="F24" s="522"/>
      <c r="G24" s="333">
        <f t="shared" si="0"/>
        <v>3223.2199999999916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6</v>
      </c>
      <c r="C25" s="298">
        <v>46241</v>
      </c>
      <c r="D25" s="299" t="s">
        <v>320</v>
      </c>
      <c r="E25" s="522">
        <v>178.24</v>
      </c>
      <c r="F25" s="522"/>
      <c r="G25" s="333">
        <f t="shared" si="0"/>
        <v>3232.1499999999915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46241</v>
      </c>
      <c r="D26" s="299" t="s">
        <v>404</v>
      </c>
      <c r="E26" s="522">
        <v>107.68</v>
      </c>
      <c r="F26" s="522"/>
      <c r="G26" s="333">
        <f t="shared" si="0"/>
        <v>3410.3899999999917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335</v>
      </c>
      <c r="B27" s="330" t="s">
        <v>335</v>
      </c>
      <c r="C27" s="298">
        <v>46241</v>
      </c>
      <c r="D27" s="299" t="s">
        <v>447</v>
      </c>
      <c r="E27" s="522">
        <v>83.63</v>
      </c>
      <c r="F27" s="522"/>
      <c r="G27" s="333">
        <f t="shared" si="0"/>
        <v>3518.0699999999915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9</v>
      </c>
      <c r="C28" s="298">
        <v>46241</v>
      </c>
      <c r="D28" s="299" t="s">
        <v>58</v>
      </c>
      <c r="E28" s="522">
        <v>1231.68</v>
      </c>
      <c r="F28" s="522"/>
      <c r="G28" s="333">
        <f t="shared" si="0"/>
        <v>3601.6999999999916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46240</v>
      </c>
      <c r="D29" s="299" t="s">
        <v>1017</v>
      </c>
      <c r="E29" s="522">
        <v>33.700000000000003</v>
      </c>
      <c r="F29" s="522"/>
      <c r="G29" s="333">
        <f t="shared" si="0"/>
        <v>4833.3799999999919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46240</v>
      </c>
      <c r="D30" s="299" t="s">
        <v>347</v>
      </c>
      <c r="E30" s="522">
        <v>23.33</v>
      </c>
      <c r="F30" s="522"/>
      <c r="G30" s="333">
        <f t="shared" si="0"/>
        <v>4867.0799999999917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14</v>
      </c>
      <c r="C31" s="298">
        <v>46240</v>
      </c>
      <c r="D31" s="299" t="s">
        <v>958</v>
      </c>
      <c r="E31" s="522">
        <v>66.67</v>
      </c>
      <c r="F31" s="522"/>
      <c r="G31" s="333">
        <f t="shared" si="0"/>
        <v>4890.4099999999917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46240</v>
      </c>
      <c r="D32" s="299" t="s">
        <v>344</v>
      </c>
      <c r="E32" s="522">
        <v>75</v>
      </c>
      <c r="F32" s="522"/>
      <c r="G32" s="333">
        <f t="shared" si="0"/>
        <v>4957.0799999999917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13</v>
      </c>
      <c r="C33" s="298">
        <v>46240</v>
      </c>
      <c r="D33" s="299" t="s">
        <v>182</v>
      </c>
      <c r="E33" s="522">
        <v>331.81</v>
      </c>
      <c r="F33" s="522"/>
      <c r="G33" s="333">
        <f t="shared" si="0"/>
        <v>5032.0799999999917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291</v>
      </c>
      <c r="B34" s="330">
        <v>39</v>
      </c>
      <c r="C34" s="298">
        <v>46240</v>
      </c>
      <c r="D34" s="299" t="s">
        <v>292</v>
      </c>
      <c r="E34" s="522"/>
      <c r="F34" s="522">
        <v>2763.78</v>
      </c>
      <c r="G34" s="333">
        <f t="shared" si="0"/>
        <v>5363.8899999999921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46239</v>
      </c>
      <c r="D35" s="299" t="s">
        <v>353</v>
      </c>
      <c r="E35" s="522">
        <v>36.549999999999997</v>
      </c>
      <c r="F35" s="522"/>
      <c r="G35" s="333">
        <f t="shared" si="0"/>
        <v>2600.1099999999915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46239</v>
      </c>
      <c r="D36" s="299" t="s">
        <v>310</v>
      </c>
      <c r="E36" s="522">
        <v>40.76</v>
      </c>
      <c r="F36" s="522"/>
      <c r="G36" s="333">
        <f t="shared" si="0"/>
        <v>2636.6599999999917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3</v>
      </c>
      <c r="C37" s="298">
        <v>46239</v>
      </c>
      <c r="D37" s="299" t="s">
        <v>310</v>
      </c>
      <c r="E37" s="522">
        <v>5.86</v>
      </c>
      <c r="F37" s="522"/>
      <c r="G37" s="333">
        <f t="shared" si="0"/>
        <v>2677.4199999999919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46239</v>
      </c>
      <c r="D38" s="299" t="s">
        <v>296</v>
      </c>
      <c r="E38" s="522">
        <v>63.22</v>
      </c>
      <c r="F38" s="522"/>
      <c r="G38" s="333">
        <f t="shared" si="0"/>
        <v>2683.279999999992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8</v>
      </c>
      <c r="C39" s="298">
        <v>46239</v>
      </c>
      <c r="D39" s="299" t="s">
        <v>1012</v>
      </c>
      <c r="E39" s="522">
        <v>49.41</v>
      </c>
      <c r="F39" s="522"/>
      <c r="G39" s="333">
        <f t="shared" si="0"/>
        <v>2746.4999999999918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5</v>
      </c>
      <c r="C40" s="298">
        <v>46239</v>
      </c>
      <c r="D40" s="299" t="s">
        <v>1013</v>
      </c>
      <c r="E40" s="522">
        <v>-60</v>
      </c>
      <c r="F40" s="522"/>
      <c r="G40" s="333">
        <f t="shared" si="0"/>
        <v>2795.9099999999917</v>
      </c>
      <c r="H40" s="334" t="s">
        <v>298</v>
      </c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5</v>
      </c>
      <c r="C41" s="298">
        <v>46239</v>
      </c>
      <c r="D41" s="299" t="s">
        <v>1013</v>
      </c>
      <c r="E41" s="522">
        <v>263.89</v>
      </c>
      <c r="F41" s="522"/>
      <c r="G41" s="333">
        <f t="shared" ref="G41:G71" si="1">G42-E41+F41</f>
        <v>2735.9099999999917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5</v>
      </c>
      <c r="C42" s="298">
        <v>46239</v>
      </c>
      <c r="D42" s="299" t="s">
        <v>1014</v>
      </c>
      <c r="E42" s="522">
        <v>25</v>
      </c>
      <c r="F42" s="522"/>
      <c r="G42" s="333">
        <f t="shared" si="1"/>
        <v>2999.7999999999915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46239</v>
      </c>
      <c r="D43" s="299" t="s">
        <v>1015</v>
      </c>
      <c r="E43" s="522">
        <v>36.81</v>
      </c>
      <c r="F43" s="522"/>
      <c r="G43" s="333">
        <f t="shared" si="1"/>
        <v>3024.7999999999915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291</v>
      </c>
      <c r="B44" s="330">
        <v>40</v>
      </c>
      <c r="C44" s="298">
        <v>46239</v>
      </c>
      <c r="D44" s="299" t="s">
        <v>316</v>
      </c>
      <c r="E44" s="522"/>
      <c r="F44" s="522">
        <v>837.18</v>
      </c>
      <c r="G44" s="333">
        <f t="shared" si="1"/>
        <v>3061.6099999999915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46238</v>
      </c>
      <c r="D45" s="299" t="s">
        <v>1010</v>
      </c>
      <c r="E45" s="522">
        <v>10</v>
      </c>
      <c r="F45" s="522"/>
      <c r="G45" s="333">
        <f t="shared" si="1"/>
        <v>2224.4299999999917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17</v>
      </c>
      <c r="C46" s="298">
        <v>46238</v>
      </c>
      <c r="D46" s="299" t="s">
        <v>370</v>
      </c>
      <c r="E46" s="522">
        <v>99</v>
      </c>
      <c r="F46" s="522"/>
      <c r="G46" s="333">
        <f t="shared" si="1"/>
        <v>2234.4299999999917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14</v>
      </c>
      <c r="C47" s="298">
        <v>46238</v>
      </c>
      <c r="D47" s="299" t="s">
        <v>367</v>
      </c>
      <c r="E47" s="522">
        <v>70.25</v>
      </c>
      <c r="F47" s="522"/>
      <c r="G47" s="333">
        <f t="shared" si="1"/>
        <v>2333.4299999999917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284</v>
      </c>
      <c r="B48" s="330">
        <v>37</v>
      </c>
      <c r="C48" s="298">
        <v>46238</v>
      </c>
      <c r="D48" s="299" t="s">
        <v>374</v>
      </c>
      <c r="E48" s="522">
        <v>50</v>
      </c>
      <c r="F48" s="522"/>
      <c r="G48" s="333">
        <f t="shared" si="1"/>
        <v>2403.6799999999917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4</v>
      </c>
      <c r="C49" s="298">
        <v>46237</v>
      </c>
      <c r="D49" s="299" t="s">
        <v>296</v>
      </c>
      <c r="E49" s="522">
        <v>41.93</v>
      </c>
      <c r="F49" s="522"/>
      <c r="G49" s="333">
        <f t="shared" si="1"/>
        <v>2453.6799999999917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46237</v>
      </c>
      <c r="D50" s="299" t="s">
        <v>334</v>
      </c>
      <c r="E50" s="522">
        <v>15.09</v>
      </c>
      <c r="F50" s="522"/>
      <c r="G50" s="333">
        <f t="shared" si="1"/>
        <v>2495.6099999999915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22</v>
      </c>
      <c r="C51" s="298">
        <v>46237</v>
      </c>
      <c r="D51" s="299" t="s">
        <v>953</v>
      </c>
      <c r="E51" s="522">
        <v>12.77</v>
      </c>
      <c r="F51" s="522"/>
      <c r="G51" s="333">
        <f t="shared" si="1"/>
        <v>2510.6999999999916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1</v>
      </c>
      <c r="C52" s="298">
        <v>46236</v>
      </c>
      <c r="D52" s="299" t="s">
        <v>306</v>
      </c>
      <c r="E52" s="522">
        <v>132.79</v>
      </c>
      <c r="F52" s="522"/>
      <c r="G52" s="333">
        <f t="shared" si="1"/>
        <v>2523.4699999999916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46236</v>
      </c>
      <c r="D53" s="299" t="s">
        <v>358</v>
      </c>
      <c r="E53" s="522">
        <v>10.25</v>
      </c>
      <c r="F53" s="522"/>
      <c r="G53" s="333">
        <f t="shared" si="1"/>
        <v>2656.2599999999916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6</v>
      </c>
      <c r="C54" s="298">
        <v>46236</v>
      </c>
      <c r="D54" s="299" t="s">
        <v>300</v>
      </c>
      <c r="E54" s="522">
        <v>24.48</v>
      </c>
      <c r="F54" s="522"/>
      <c r="G54" s="333">
        <f t="shared" si="1"/>
        <v>2666.5099999999916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4</v>
      </c>
      <c r="C55" s="298">
        <v>46236</v>
      </c>
      <c r="D55" s="299" t="s">
        <v>455</v>
      </c>
      <c r="E55" s="522">
        <v>40.21</v>
      </c>
      <c r="F55" s="522"/>
      <c r="G55" s="333">
        <f t="shared" si="1"/>
        <v>2690.9899999999916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46235</v>
      </c>
      <c r="D56" s="299" t="s">
        <v>1008</v>
      </c>
      <c r="E56" s="522">
        <v>22.12</v>
      </c>
      <c r="F56" s="522"/>
      <c r="G56" s="333">
        <f t="shared" si="1"/>
        <v>2731.1999999999916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5</v>
      </c>
      <c r="C57" s="298">
        <v>46235</v>
      </c>
      <c r="D57" s="299" t="s">
        <v>1009</v>
      </c>
      <c r="E57" s="522">
        <v>40</v>
      </c>
      <c r="F57" s="522"/>
      <c r="G57" s="333">
        <f t="shared" si="1"/>
        <v>2753.3199999999915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46235</v>
      </c>
      <c r="D58" s="299" t="s">
        <v>319</v>
      </c>
      <c r="E58" s="522">
        <v>8.86</v>
      </c>
      <c r="F58" s="522"/>
      <c r="G58" s="333">
        <f t="shared" si="1"/>
        <v>2793.3199999999915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5</v>
      </c>
      <c r="C59" s="298">
        <v>46235</v>
      </c>
      <c r="D59" s="299" t="s">
        <v>484</v>
      </c>
      <c r="E59" s="522">
        <v>52.06</v>
      </c>
      <c r="F59" s="522"/>
      <c r="G59" s="333">
        <f t="shared" si="1"/>
        <v>2802.1799999999917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46235</v>
      </c>
      <c r="D60" s="299" t="s">
        <v>484</v>
      </c>
      <c r="E60" s="522">
        <v>52.06</v>
      </c>
      <c r="F60" s="522"/>
      <c r="G60" s="333">
        <f t="shared" si="1"/>
        <v>2854.2399999999916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22</v>
      </c>
      <c r="C61" s="298">
        <v>46235</v>
      </c>
      <c r="D61" s="299" t="s">
        <v>375</v>
      </c>
      <c r="E61" s="522">
        <v>6.37</v>
      </c>
      <c r="F61" s="522"/>
      <c r="G61" s="333">
        <f t="shared" si="1"/>
        <v>2906.2999999999915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287</v>
      </c>
      <c r="B62" s="330" t="s">
        <v>287</v>
      </c>
      <c r="C62" s="298">
        <v>46235</v>
      </c>
      <c r="D62" s="299" t="s">
        <v>1007</v>
      </c>
      <c r="E62" s="522">
        <v>121.4</v>
      </c>
      <c r="F62" s="522">
        <v>121.4</v>
      </c>
      <c r="G62" s="333">
        <f t="shared" si="1"/>
        <v>2912.6699999999914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46235</v>
      </c>
      <c r="D63" s="299" t="s">
        <v>1018</v>
      </c>
      <c r="E63" s="522">
        <v>-25.39</v>
      </c>
      <c r="F63" s="522"/>
      <c r="G63" s="333">
        <f t="shared" si="1"/>
        <v>2912.6699999999914</v>
      </c>
      <c r="H63" s="334" t="s">
        <v>298</v>
      </c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287</v>
      </c>
      <c r="B64" s="330" t="s">
        <v>287</v>
      </c>
      <c r="C64" s="298">
        <v>46235</v>
      </c>
      <c r="D64" s="299" t="s">
        <v>986</v>
      </c>
      <c r="E64" s="522"/>
      <c r="F64" s="522">
        <v>174.61</v>
      </c>
      <c r="G64" s="333">
        <f t="shared" si="1"/>
        <v>2887.2799999999916</v>
      </c>
      <c r="H64" s="334" t="s">
        <v>298</v>
      </c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287</v>
      </c>
      <c r="B65" s="330" t="s">
        <v>287</v>
      </c>
      <c r="C65" s="298">
        <v>46235</v>
      </c>
      <c r="D65" s="299" t="s">
        <v>986</v>
      </c>
      <c r="E65" s="522">
        <v>174.61</v>
      </c>
      <c r="F65" s="522"/>
      <c r="G65" s="333">
        <f t="shared" si="1"/>
        <v>2712.6699999999914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284</v>
      </c>
      <c r="B66" s="330">
        <v>37</v>
      </c>
      <c r="C66" s="298">
        <v>46234</v>
      </c>
      <c r="D66" s="299" t="s">
        <v>1004</v>
      </c>
      <c r="E66" s="522">
        <v>8746.27</v>
      </c>
      <c r="F66" s="522"/>
      <c r="G66" s="333">
        <f t="shared" si="1"/>
        <v>2887.2799999999916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286</v>
      </c>
      <c r="B67" s="330">
        <v>25</v>
      </c>
      <c r="C67" s="298">
        <v>46234</v>
      </c>
      <c r="D67" s="298" t="s">
        <v>204</v>
      </c>
      <c r="E67" s="331">
        <v>350</v>
      </c>
      <c r="F67" s="522"/>
      <c r="G67" s="333">
        <f t="shared" si="1"/>
        <v>11633.549999999992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286</v>
      </c>
      <c r="B68" s="330">
        <v>26</v>
      </c>
      <c r="C68" s="298">
        <v>46234</v>
      </c>
      <c r="D68" s="298" t="s">
        <v>205</v>
      </c>
      <c r="E68" s="331">
        <v>320</v>
      </c>
      <c r="F68" s="522"/>
      <c r="G68" s="333">
        <f t="shared" si="1"/>
        <v>11983.549999999992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286</v>
      </c>
      <c r="B69" s="330">
        <v>27</v>
      </c>
      <c r="C69" s="298">
        <v>46234</v>
      </c>
      <c r="D69" s="298" t="s">
        <v>206</v>
      </c>
      <c r="E69" s="331">
        <v>25</v>
      </c>
      <c r="F69" s="522"/>
      <c r="G69" s="333">
        <f t="shared" si="1"/>
        <v>12303.549999999992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286</v>
      </c>
      <c r="B70" s="330">
        <v>28</v>
      </c>
      <c r="C70" s="298">
        <v>46234</v>
      </c>
      <c r="D70" s="298" t="s">
        <v>207</v>
      </c>
      <c r="E70" s="331">
        <v>25</v>
      </c>
      <c r="F70" s="522"/>
      <c r="G70" s="333">
        <f t="shared" si="1"/>
        <v>12328.549999999992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286</v>
      </c>
      <c r="B71" s="330">
        <v>29</v>
      </c>
      <c r="C71" s="298">
        <v>46234</v>
      </c>
      <c r="D71" s="298" t="s">
        <v>208</v>
      </c>
      <c r="E71" s="331">
        <v>45</v>
      </c>
      <c r="F71" s="522"/>
      <c r="G71" s="333">
        <f t="shared" si="1"/>
        <v>12353.549999999992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30</v>
      </c>
      <c r="C72" s="298">
        <v>46234</v>
      </c>
      <c r="D72" s="298" t="s">
        <v>209</v>
      </c>
      <c r="E72" s="331">
        <v>400</v>
      </c>
      <c r="F72" s="522"/>
      <c r="G72" s="333">
        <f t="shared" ref="G72:G94" si="2">G73-E72+F72</f>
        <v>12398.549999999992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286</v>
      </c>
      <c r="B73" s="330">
        <v>31</v>
      </c>
      <c r="C73" s="298">
        <v>46234</v>
      </c>
      <c r="D73" s="298" t="s">
        <v>210</v>
      </c>
      <c r="E73" s="331">
        <v>375</v>
      </c>
      <c r="F73" s="522"/>
      <c r="G73" s="333">
        <f t="shared" si="2"/>
        <v>12798.549999999992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286</v>
      </c>
      <c r="B74" s="330">
        <v>32</v>
      </c>
      <c r="C74" s="298">
        <v>46234</v>
      </c>
      <c r="D74" s="298" t="s">
        <v>211</v>
      </c>
      <c r="E74" s="331">
        <v>100</v>
      </c>
      <c r="F74" s="522"/>
      <c r="G74" s="333">
        <f t="shared" si="2"/>
        <v>13173.549999999992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286</v>
      </c>
      <c r="B75" s="330">
        <v>33</v>
      </c>
      <c r="C75" s="298">
        <v>46234</v>
      </c>
      <c r="D75" s="298" t="s">
        <v>212</v>
      </c>
      <c r="E75" s="331">
        <v>85</v>
      </c>
      <c r="F75" s="522"/>
      <c r="G75" s="333">
        <f t="shared" si="2"/>
        <v>13273.549999999992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286</v>
      </c>
      <c r="B76" s="330">
        <v>34</v>
      </c>
      <c r="C76" s="298">
        <v>46234</v>
      </c>
      <c r="D76" s="298" t="s">
        <v>213</v>
      </c>
      <c r="E76" s="331">
        <v>230</v>
      </c>
      <c r="F76" s="522"/>
      <c r="G76" s="333">
        <f t="shared" si="2"/>
        <v>13358.549999999992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286</v>
      </c>
      <c r="B77" s="330">
        <v>35</v>
      </c>
      <c r="C77" s="298">
        <v>46234</v>
      </c>
      <c r="D77" s="298" t="s">
        <v>214</v>
      </c>
      <c r="E77" s="331">
        <v>45</v>
      </c>
      <c r="F77" s="522"/>
      <c r="G77" s="333">
        <f t="shared" si="2"/>
        <v>13588.549999999992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291</v>
      </c>
      <c r="B78" s="330">
        <v>38</v>
      </c>
      <c r="C78" s="298">
        <v>46234</v>
      </c>
      <c r="D78" s="299" t="s">
        <v>293</v>
      </c>
      <c r="E78" s="522"/>
      <c r="F78" s="522">
        <v>4720.8599999999997</v>
      </c>
      <c r="G78" s="333">
        <f t="shared" si="2"/>
        <v>13633.549999999992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10</v>
      </c>
      <c r="C79" s="298">
        <v>46234</v>
      </c>
      <c r="D79" s="299" t="s">
        <v>176</v>
      </c>
      <c r="E79" s="522">
        <v>17.899999999999999</v>
      </c>
      <c r="F79" s="522"/>
      <c r="G79" s="333">
        <f t="shared" si="2"/>
        <v>8912.6899999999932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5</v>
      </c>
      <c r="C80" s="298">
        <v>46233</v>
      </c>
      <c r="D80" s="299" t="s">
        <v>484</v>
      </c>
      <c r="E80" s="522">
        <v>20.59</v>
      </c>
      <c r="F80" s="522"/>
      <c r="G80" s="333">
        <f t="shared" si="2"/>
        <v>8930.5899999999929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46233</v>
      </c>
      <c r="D81" s="299" t="s">
        <v>386</v>
      </c>
      <c r="E81" s="522">
        <v>23.87</v>
      </c>
      <c r="F81" s="522"/>
      <c r="G81" s="333">
        <f t="shared" si="2"/>
        <v>8951.179999999993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46233</v>
      </c>
      <c r="D82" s="299" t="s">
        <v>1003</v>
      </c>
      <c r="E82" s="522">
        <v>-100</v>
      </c>
      <c r="F82" s="522"/>
      <c r="G82" s="333">
        <f t="shared" si="2"/>
        <v>8975.0499999999938</v>
      </c>
      <c r="H82" s="334" t="s">
        <v>298</v>
      </c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6</v>
      </c>
      <c r="C83" s="298">
        <v>46233</v>
      </c>
      <c r="D83" s="299" t="s">
        <v>1000</v>
      </c>
      <c r="E83" s="522">
        <v>-100</v>
      </c>
      <c r="F83" s="522"/>
      <c r="G83" s="333">
        <f t="shared" si="2"/>
        <v>8875.0499999999938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46233</v>
      </c>
      <c r="D84" s="299" t="s">
        <v>1006</v>
      </c>
      <c r="E84" s="522">
        <v>16</v>
      </c>
      <c r="F84" s="522"/>
      <c r="G84" s="333">
        <f t="shared" si="2"/>
        <v>8775.0499999999938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46232</v>
      </c>
      <c r="D85" s="299" t="s">
        <v>308</v>
      </c>
      <c r="E85" s="522">
        <v>60.77</v>
      </c>
      <c r="F85" s="522"/>
      <c r="G85" s="333">
        <f t="shared" si="2"/>
        <v>8791.0499999999938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21</v>
      </c>
      <c r="C86" s="298">
        <v>46232</v>
      </c>
      <c r="D86" s="299" t="s">
        <v>194</v>
      </c>
      <c r="E86" s="522">
        <v>31.47</v>
      </c>
      <c r="F86" s="522"/>
      <c r="G86" s="333">
        <f t="shared" si="2"/>
        <v>8851.8199999999943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21</v>
      </c>
      <c r="C87" s="298">
        <v>46232</v>
      </c>
      <c r="D87" s="299" t="s">
        <v>194</v>
      </c>
      <c r="E87" s="522">
        <v>16.2</v>
      </c>
      <c r="F87" s="522"/>
      <c r="G87" s="333">
        <f t="shared" si="2"/>
        <v>8883.2899999999936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46232</v>
      </c>
      <c r="D88" s="299" t="s">
        <v>346</v>
      </c>
      <c r="E88" s="522">
        <v>11.43</v>
      </c>
      <c r="F88" s="522"/>
      <c r="G88" s="333">
        <f t="shared" si="2"/>
        <v>8899.4899999999943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46232</v>
      </c>
      <c r="D89" s="299" t="s">
        <v>358</v>
      </c>
      <c r="E89" s="522">
        <v>9.9700000000000006</v>
      </c>
      <c r="F89" s="522"/>
      <c r="G89" s="333">
        <f t="shared" si="2"/>
        <v>8910.9199999999946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46232</v>
      </c>
      <c r="D90" s="299" t="s">
        <v>484</v>
      </c>
      <c r="E90" s="522">
        <v>82.36</v>
      </c>
      <c r="F90" s="522"/>
      <c r="G90" s="333">
        <f t="shared" si="2"/>
        <v>8920.889999999994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24</v>
      </c>
      <c r="C91" s="298">
        <v>46232</v>
      </c>
      <c r="D91" s="299" t="s">
        <v>860</v>
      </c>
      <c r="E91" s="522">
        <v>92.25</v>
      </c>
      <c r="F91" s="522"/>
      <c r="G91" s="333">
        <f t="shared" si="2"/>
        <v>9003.2499999999945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4</v>
      </c>
      <c r="C92" s="298">
        <v>46232</v>
      </c>
      <c r="D92" s="299" t="s">
        <v>296</v>
      </c>
      <c r="E92" s="522">
        <v>39.5</v>
      </c>
      <c r="F92" s="522"/>
      <c r="G92" s="333">
        <f t="shared" si="2"/>
        <v>9095.4999999999945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46232</v>
      </c>
      <c r="D93" s="299" t="s">
        <v>296</v>
      </c>
      <c r="E93" s="522">
        <v>15.1</v>
      </c>
      <c r="F93" s="522"/>
      <c r="G93" s="333">
        <f t="shared" si="2"/>
        <v>9134.9999999999945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46232</v>
      </c>
      <c r="D94" s="299" t="s">
        <v>334</v>
      </c>
      <c r="E94" s="522">
        <v>17.68</v>
      </c>
      <c r="F94" s="522"/>
      <c r="G94" s="333">
        <f t="shared" si="2"/>
        <v>9150.0999999999949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5</v>
      </c>
      <c r="C95" s="298">
        <v>46232</v>
      </c>
      <c r="D95" s="299" t="s">
        <v>988</v>
      </c>
      <c r="E95" s="522">
        <v>-205</v>
      </c>
      <c r="F95" s="522"/>
      <c r="G95" s="333">
        <f t="shared" ref="G95:G157" si="3">G96-E95+F95</f>
        <v>9167.7799999999952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20</v>
      </c>
      <c r="C96" s="298">
        <v>46232</v>
      </c>
      <c r="D96" s="299" t="s">
        <v>193</v>
      </c>
      <c r="E96" s="522">
        <v>600</v>
      </c>
      <c r="F96" s="522"/>
      <c r="G96" s="333">
        <f t="shared" si="3"/>
        <v>8962.7799999999952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287</v>
      </c>
      <c r="B97" s="330" t="s">
        <v>287</v>
      </c>
      <c r="C97" s="298">
        <v>46231</v>
      </c>
      <c r="D97" s="299" t="s">
        <v>525</v>
      </c>
      <c r="E97" s="522">
        <v>1171.3800000000001</v>
      </c>
      <c r="F97" s="522">
        <v>1171.3800000000001</v>
      </c>
      <c r="G97" s="333">
        <f t="shared" si="3"/>
        <v>9562.7799999999952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46231</v>
      </c>
      <c r="D98" s="299" t="s">
        <v>334</v>
      </c>
      <c r="E98" s="522">
        <v>11.58</v>
      </c>
      <c r="F98" s="522"/>
      <c r="G98" s="333">
        <f t="shared" si="3"/>
        <v>9562.7799999999934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42</v>
      </c>
      <c r="C99" s="298">
        <v>46231</v>
      </c>
      <c r="D99" s="299" t="s">
        <v>200</v>
      </c>
      <c r="E99" s="522">
        <v>59</v>
      </c>
      <c r="F99" s="522"/>
      <c r="G99" s="333">
        <f t="shared" si="3"/>
        <v>9574.3599999999933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43</v>
      </c>
      <c r="C100" s="298">
        <v>46231</v>
      </c>
      <c r="D100" s="299" t="s">
        <v>201</v>
      </c>
      <c r="E100" s="522">
        <v>50.92</v>
      </c>
      <c r="F100" s="522"/>
      <c r="G100" s="333">
        <f t="shared" si="3"/>
        <v>9633.3599999999933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8</v>
      </c>
      <c r="C101" s="298">
        <v>46231</v>
      </c>
      <c r="D101" s="299" t="s">
        <v>308</v>
      </c>
      <c r="E101" s="522">
        <v>71.75</v>
      </c>
      <c r="F101" s="522"/>
      <c r="G101" s="333">
        <f t="shared" si="3"/>
        <v>9684.2799999999934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46230</v>
      </c>
      <c r="D102" s="299" t="s">
        <v>999</v>
      </c>
      <c r="E102" s="522">
        <v>49.2</v>
      </c>
      <c r="F102" s="522"/>
      <c r="G102" s="333">
        <f t="shared" si="3"/>
        <v>9756.0299999999934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46230</v>
      </c>
      <c r="D103" s="299" t="s">
        <v>353</v>
      </c>
      <c r="E103" s="522">
        <v>20.98</v>
      </c>
      <c r="F103" s="522"/>
      <c r="G103" s="333">
        <f t="shared" si="3"/>
        <v>9805.2299999999941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6</v>
      </c>
      <c r="C104" s="298">
        <v>46230</v>
      </c>
      <c r="D104" s="299" t="s">
        <v>300</v>
      </c>
      <c r="E104" s="522">
        <v>19.16</v>
      </c>
      <c r="F104" s="522"/>
      <c r="G104" s="333">
        <f t="shared" si="3"/>
        <v>9826.2099999999937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46230</v>
      </c>
      <c r="D105" s="299" t="s">
        <v>994</v>
      </c>
      <c r="E105" s="522">
        <v>15.89</v>
      </c>
      <c r="F105" s="522"/>
      <c r="G105" s="333">
        <f t="shared" si="3"/>
        <v>9845.3699999999935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22</v>
      </c>
      <c r="C106" s="298">
        <v>46230</v>
      </c>
      <c r="D106" s="299" t="s">
        <v>998</v>
      </c>
      <c r="E106" s="522">
        <v>15.96</v>
      </c>
      <c r="F106" s="522"/>
      <c r="G106" s="333">
        <f t="shared" si="3"/>
        <v>9861.2599999999929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1</v>
      </c>
      <c r="C107" s="298">
        <v>46230</v>
      </c>
      <c r="D107" s="299" t="s">
        <v>306</v>
      </c>
      <c r="E107" s="522">
        <v>183.73</v>
      </c>
      <c r="F107" s="522"/>
      <c r="G107" s="333">
        <f t="shared" si="3"/>
        <v>9877.2199999999921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4</v>
      </c>
      <c r="C108" s="298">
        <v>46230</v>
      </c>
      <c r="D108" s="299" t="s">
        <v>296</v>
      </c>
      <c r="E108" s="522">
        <v>86.71</v>
      </c>
      <c r="F108" s="522"/>
      <c r="G108" s="333">
        <f t="shared" si="3"/>
        <v>10060.949999999992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46230</v>
      </c>
      <c r="D109" s="299" t="s">
        <v>296</v>
      </c>
      <c r="E109" s="522">
        <v>8.7200000000000006</v>
      </c>
      <c r="F109" s="522"/>
      <c r="G109" s="333">
        <f t="shared" si="3"/>
        <v>10147.659999999991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46230</v>
      </c>
      <c r="D110" s="299" t="s">
        <v>301</v>
      </c>
      <c r="E110" s="522">
        <v>23.5</v>
      </c>
      <c r="F110" s="522"/>
      <c r="G110" s="333">
        <f t="shared" si="3"/>
        <v>10156.37999999999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3</v>
      </c>
      <c r="C111" s="298">
        <v>46230</v>
      </c>
      <c r="D111" s="299" t="s">
        <v>983</v>
      </c>
      <c r="E111" s="522">
        <v>7.18</v>
      </c>
      <c r="F111" s="522"/>
      <c r="G111" s="333">
        <f t="shared" si="3"/>
        <v>10179.87999999999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46229</v>
      </c>
      <c r="D112" s="299" t="s">
        <v>996</v>
      </c>
      <c r="E112" s="522">
        <v>18.350000000000001</v>
      </c>
      <c r="F112" s="522"/>
      <c r="G112" s="333">
        <f t="shared" si="3"/>
        <v>10187.05999999999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46229</v>
      </c>
      <c r="D113" s="299" t="s">
        <v>319</v>
      </c>
      <c r="E113" s="522">
        <v>64.400000000000006</v>
      </c>
      <c r="F113" s="522"/>
      <c r="G113" s="333">
        <f t="shared" si="3"/>
        <v>10205.409999999991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4</v>
      </c>
      <c r="C114" s="298">
        <v>46229</v>
      </c>
      <c r="D114" s="299" t="s">
        <v>296</v>
      </c>
      <c r="E114" s="522">
        <v>42.19</v>
      </c>
      <c r="F114" s="522"/>
      <c r="G114" s="333">
        <f t="shared" si="3"/>
        <v>10269.80999999999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46229</v>
      </c>
      <c r="D115" s="299" t="s">
        <v>296</v>
      </c>
      <c r="E115" s="522">
        <v>60.67</v>
      </c>
      <c r="F115" s="522"/>
      <c r="G115" s="333">
        <f t="shared" si="3"/>
        <v>10311.999999999991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8</v>
      </c>
      <c r="C116" s="298">
        <v>46228</v>
      </c>
      <c r="D116" s="299" t="s">
        <v>995</v>
      </c>
      <c r="E116" s="522">
        <v>40.32</v>
      </c>
      <c r="F116" s="522"/>
      <c r="G116" s="333">
        <f t="shared" si="3"/>
        <v>10372.669999999991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3</v>
      </c>
      <c r="C117" s="298">
        <v>46228</v>
      </c>
      <c r="D117" s="299" t="s">
        <v>455</v>
      </c>
      <c r="E117" s="522">
        <v>7.38</v>
      </c>
      <c r="F117" s="522"/>
      <c r="G117" s="333">
        <f t="shared" si="3"/>
        <v>10412.989999999991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4</v>
      </c>
      <c r="C118" s="298">
        <v>46228</v>
      </c>
      <c r="D118" s="299" t="s">
        <v>455</v>
      </c>
      <c r="E118" s="522">
        <v>39.83</v>
      </c>
      <c r="F118" s="522"/>
      <c r="G118" s="333">
        <f t="shared" si="3"/>
        <v>10420.36999999999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5</v>
      </c>
      <c r="C119" s="298">
        <v>46228</v>
      </c>
      <c r="D119" s="299" t="s">
        <v>475</v>
      </c>
      <c r="E119" s="522">
        <v>20</v>
      </c>
      <c r="F119" s="522"/>
      <c r="G119" s="333">
        <f t="shared" si="3"/>
        <v>10460.19999999999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12</v>
      </c>
      <c r="C120" s="298">
        <v>46228</v>
      </c>
      <c r="D120" s="299" t="s">
        <v>314</v>
      </c>
      <c r="E120" s="522">
        <v>204.48</v>
      </c>
      <c r="F120" s="522"/>
      <c r="G120" s="333">
        <f t="shared" si="3"/>
        <v>10480.19999999999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3</v>
      </c>
      <c r="C121" s="298">
        <v>46228</v>
      </c>
      <c r="D121" s="299" t="s">
        <v>991</v>
      </c>
      <c r="E121" s="522">
        <v>11.33</v>
      </c>
      <c r="F121" s="522"/>
      <c r="G121" s="333">
        <f t="shared" si="3"/>
        <v>10684.679999999989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46228</v>
      </c>
      <c r="D122" s="299" t="s">
        <v>997</v>
      </c>
      <c r="E122" s="522">
        <v>120.77</v>
      </c>
      <c r="F122" s="522"/>
      <c r="G122" s="333">
        <f t="shared" si="3"/>
        <v>10696.009999999989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46227</v>
      </c>
      <c r="D123" s="299" t="s">
        <v>990</v>
      </c>
      <c r="E123" s="522">
        <v>46.21</v>
      </c>
      <c r="F123" s="522"/>
      <c r="G123" s="333">
        <f t="shared" si="3"/>
        <v>10816.77999999999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5</v>
      </c>
      <c r="C124" s="298">
        <v>46227</v>
      </c>
      <c r="D124" s="299" t="s">
        <v>340</v>
      </c>
      <c r="E124" s="522">
        <v>95.85</v>
      </c>
      <c r="F124" s="522"/>
      <c r="G124" s="333">
        <f t="shared" si="3"/>
        <v>10862.989999999989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46227</v>
      </c>
      <c r="D125" s="299" t="s">
        <v>324</v>
      </c>
      <c r="E125" s="522">
        <v>9.06</v>
      </c>
      <c r="F125" s="522"/>
      <c r="G125" s="333">
        <f t="shared" si="3"/>
        <v>10958.839999999989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46227</v>
      </c>
      <c r="D126" s="299" t="s">
        <v>358</v>
      </c>
      <c r="E126" s="522">
        <v>26.47</v>
      </c>
      <c r="F126" s="522"/>
      <c r="G126" s="333">
        <f t="shared" si="3"/>
        <v>10967.899999999989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46227</v>
      </c>
      <c r="D127" s="299" t="s">
        <v>1003</v>
      </c>
      <c r="E127" s="522">
        <v>90</v>
      </c>
      <c r="F127" s="522"/>
      <c r="G127" s="333">
        <f t="shared" si="3"/>
        <v>10994.369999999988</v>
      </c>
      <c r="H127" s="334" t="s">
        <v>298</v>
      </c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3</v>
      </c>
      <c r="C128" s="298">
        <v>46226</v>
      </c>
      <c r="D128" s="299" t="s">
        <v>455</v>
      </c>
      <c r="E128" s="522">
        <v>29.72</v>
      </c>
      <c r="F128" s="522"/>
      <c r="G128" s="333">
        <f t="shared" si="3"/>
        <v>11084.369999999988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46226</v>
      </c>
      <c r="D129" s="299" t="s">
        <v>315</v>
      </c>
      <c r="E129" s="522">
        <v>133.13999999999999</v>
      </c>
      <c r="F129" s="522">
        <v>133.13999999999999</v>
      </c>
      <c r="G129" s="333">
        <f t="shared" si="3"/>
        <v>11114.089999999987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291</v>
      </c>
      <c r="B130" s="330">
        <v>39</v>
      </c>
      <c r="C130" s="298">
        <v>46226</v>
      </c>
      <c r="D130" s="299" t="s">
        <v>292</v>
      </c>
      <c r="E130" s="522"/>
      <c r="F130" s="522">
        <v>2763.78</v>
      </c>
      <c r="G130" s="333">
        <f t="shared" si="3"/>
        <v>11114.089999999987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46226</v>
      </c>
      <c r="D131" s="299" t="s">
        <v>992</v>
      </c>
      <c r="E131" s="522">
        <v>92.36</v>
      </c>
      <c r="F131" s="522"/>
      <c r="G131" s="333">
        <f t="shared" si="3"/>
        <v>8350.3099999999868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46226</v>
      </c>
      <c r="D132" s="299" t="s">
        <v>983</v>
      </c>
      <c r="E132" s="522">
        <v>25</v>
      </c>
      <c r="F132" s="522"/>
      <c r="G132" s="333">
        <f t="shared" si="3"/>
        <v>8442.6699999999873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4</v>
      </c>
      <c r="C133" s="298">
        <v>46226</v>
      </c>
      <c r="D133" s="299" t="s">
        <v>296</v>
      </c>
      <c r="E133" s="522">
        <v>49.15</v>
      </c>
      <c r="F133" s="522"/>
      <c r="G133" s="333">
        <f t="shared" si="3"/>
        <v>8467.6699999999873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6</v>
      </c>
      <c r="C134" s="298">
        <v>46226</v>
      </c>
      <c r="D134" s="299" t="s">
        <v>993</v>
      </c>
      <c r="E134" s="522">
        <v>21.6</v>
      </c>
      <c r="F134" s="522"/>
      <c r="G134" s="333">
        <f t="shared" si="3"/>
        <v>8516.819999999987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46225</v>
      </c>
      <c r="D135" s="299" t="s">
        <v>319</v>
      </c>
      <c r="E135" s="522">
        <v>21.28</v>
      </c>
      <c r="F135" s="522"/>
      <c r="G135" s="333">
        <f t="shared" si="3"/>
        <v>8538.4199999999873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46225</v>
      </c>
      <c r="D136" s="299" t="s">
        <v>358</v>
      </c>
      <c r="E136" s="522">
        <v>17.260000000000002</v>
      </c>
      <c r="F136" s="522"/>
      <c r="G136" s="333">
        <f t="shared" si="3"/>
        <v>8559.699999999988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291</v>
      </c>
      <c r="B137" s="330">
        <v>40</v>
      </c>
      <c r="C137" s="298">
        <v>46225</v>
      </c>
      <c r="D137" s="299" t="s">
        <v>316</v>
      </c>
      <c r="E137" s="522"/>
      <c r="F137" s="522">
        <v>4292.68</v>
      </c>
      <c r="G137" s="333">
        <f t="shared" si="3"/>
        <v>8576.9599999999882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1</v>
      </c>
      <c r="C138" s="298">
        <v>46223</v>
      </c>
      <c r="D138" s="299" t="s">
        <v>306</v>
      </c>
      <c r="E138" s="522">
        <v>148.97999999999999</v>
      </c>
      <c r="F138" s="522"/>
      <c r="G138" s="333">
        <f t="shared" si="3"/>
        <v>4284.279999999987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46223</v>
      </c>
      <c r="D139" s="299" t="s">
        <v>323</v>
      </c>
      <c r="E139" s="522">
        <v>20.22</v>
      </c>
      <c r="F139" s="522"/>
      <c r="G139" s="333">
        <f t="shared" si="3"/>
        <v>4433.2599999999866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5</v>
      </c>
      <c r="C140" s="298">
        <v>46223</v>
      </c>
      <c r="D140" s="299" t="s">
        <v>988</v>
      </c>
      <c r="E140" s="522">
        <v>-313</v>
      </c>
      <c r="F140" s="522"/>
      <c r="G140" s="333">
        <f t="shared" si="3"/>
        <v>4453.4799999999868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4</v>
      </c>
      <c r="C141" s="298">
        <v>46222</v>
      </c>
      <c r="D141" s="299" t="s">
        <v>310</v>
      </c>
      <c r="E141" s="522">
        <v>43.41</v>
      </c>
      <c r="F141" s="522"/>
      <c r="G141" s="333">
        <f t="shared" si="3"/>
        <v>4140.4799999999868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1</v>
      </c>
      <c r="C142" s="298">
        <v>46222</v>
      </c>
      <c r="D142" s="299" t="s">
        <v>329</v>
      </c>
      <c r="E142" s="522">
        <v>70.98</v>
      </c>
      <c r="F142" s="522"/>
      <c r="G142" s="333">
        <f t="shared" si="3"/>
        <v>4183.8899999999867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1</v>
      </c>
      <c r="C143" s="298">
        <v>46222</v>
      </c>
      <c r="D143" s="299" t="s">
        <v>306</v>
      </c>
      <c r="E143" s="522">
        <v>0.42</v>
      </c>
      <c r="F143" s="522"/>
      <c r="G143" s="333">
        <f t="shared" si="3"/>
        <v>4254.8699999999862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22</v>
      </c>
      <c r="C144" s="298">
        <v>46222</v>
      </c>
      <c r="D144" s="299" t="s">
        <v>923</v>
      </c>
      <c r="E144" s="522">
        <v>7.46</v>
      </c>
      <c r="F144" s="522"/>
      <c r="G144" s="333">
        <f t="shared" si="3"/>
        <v>4255.2899999999863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46222</v>
      </c>
      <c r="D145" s="299" t="s">
        <v>987</v>
      </c>
      <c r="E145" s="522">
        <v>60</v>
      </c>
      <c r="F145" s="522"/>
      <c r="G145" s="333">
        <f t="shared" si="3"/>
        <v>4262.7499999999864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46221</v>
      </c>
      <c r="D146" s="299" t="s">
        <v>346</v>
      </c>
      <c r="E146" s="522">
        <v>11.77</v>
      </c>
      <c r="F146" s="522"/>
      <c r="G146" s="333">
        <f t="shared" si="3"/>
        <v>4322.7499999999864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46221</v>
      </c>
      <c r="D147" s="299" t="s">
        <v>308</v>
      </c>
      <c r="E147" s="522">
        <v>123.68</v>
      </c>
      <c r="F147" s="522"/>
      <c r="G147" s="333">
        <f t="shared" si="3"/>
        <v>4334.5199999999868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46221</v>
      </c>
      <c r="D148" s="299" t="s">
        <v>989</v>
      </c>
      <c r="E148" s="522">
        <v>27.37</v>
      </c>
      <c r="F148" s="522"/>
      <c r="G148" s="333">
        <f t="shared" si="3"/>
        <v>4458.1999999999871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46221</v>
      </c>
      <c r="D149" s="299" t="s">
        <v>989</v>
      </c>
      <c r="E149" s="522">
        <v>25.2</v>
      </c>
      <c r="F149" s="522"/>
      <c r="G149" s="333">
        <f t="shared" si="3"/>
        <v>4485.569999999987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22</v>
      </c>
      <c r="C150" s="298">
        <v>46221</v>
      </c>
      <c r="D150" s="299" t="s">
        <v>930</v>
      </c>
      <c r="E150" s="522">
        <v>13.84</v>
      </c>
      <c r="F150" s="522"/>
      <c r="G150" s="333">
        <f t="shared" si="3"/>
        <v>4510.7699999999868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21</v>
      </c>
      <c r="C151" s="298">
        <v>46220</v>
      </c>
      <c r="D151" s="299" t="s">
        <v>194</v>
      </c>
      <c r="E151" s="522">
        <v>81</v>
      </c>
      <c r="F151" s="522"/>
      <c r="G151" s="333">
        <f t="shared" si="3"/>
        <v>4524.6099999999869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43</v>
      </c>
      <c r="C152" s="298">
        <v>46220</v>
      </c>
      <c r="D152" s="299" t="s">
        <v>333</v>
      </c>
      <c r="E152" s="522">
        <v>22.35</v>
      </c>
      <c r="F152" s="522"/>
      <c r="G152" s="333">
        <f t="shared" si="3"/>
        <v>4605.6099999999869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294</v>
      </c>
      <c r="B153" s="330">
        <v>42</v>
      </c>
      <c r="C153" s="298">
        <v>46220</v>
      </c>
      <c r="D153" s="299" t="s">
        <v>333</v>
      </c>
      <c r="E153" s="522">
        <v>29.8</v>
      </c>
      <c r="F153" s="522"/>
      <c r="G153" s="333">
        <f t="shared" si="3"/>
        <v>4627.9599999999873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17</v>
      </c>
      <c r="C154" s="298">
        <v>46220</v>
      </c>
      <c r="D154" s="299" t="s">
        <v>188</v>
      </c>
      <c r="E154" s="522">
        <v>42.65</v>
      </c>
      <c r="F154" s="522"/>
      <c r="G154" s="333">
        <f t="shared" si="3"/>
        <v>4657.7599999999875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23</v>
      </c>
      <c r="C155" s="298">
        <v>46220</v>
      </c>
      <c r="D155" s="299" t="s">
        <v>63</v>
      </c>
      <c r="E155" s="522">
        <v>529.46</v>
      </c>
      <c r="F155" s="522"/>
      <c r="G155" s="333">
        <f t="shared" si="3"/>
        <v>4700.4099999999871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11</v>
      </c>
      <c r="C156" s="298">
        <v>46219</v>
      </c>
      <c r="D156" s="299" t="s">
        <v>178</v>
      </c>
      <c r="E156" s="522">
        <v>256.64</v>
      </c>
      <c r="F156" s="522"/>
      <c r="G156" s="333">
        <f t="shared" si="3"/>
        <v>5229.8699999999872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5</v>
      </c>
      <c r="C157" s="298">
        <v>46219</v>
      </c>
      <c r="D157" s="299" t="s">
        <v>340</v>
      </c>
      <c r="E157" s="522">
        <v>21.3</v>
      </c>
      <c r="F157" s="522"/>
      <c r="G157" s="333">
        <f t="shared" si="3"/>
        <v>5486.5099999999875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291</v>
      </c>
      <c r="B158" s="330">
        <v>38</v>
      </c>
      <c r="C158" s="298">
        <v>46218</v>
      </c>
      <c r="D158" s="299" t="s">
        <v>293</v>
      </c>
      <c r="E158" s="522"/>
      <c r="F158" s="522">
        <v>4720.84</v>
      </c>
      <c r="G158" s="333">
        <f t="shared" ref="G158:G163" si="4">G159-E158+F158</f>
        <v>5507.8099999999877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5</v>
      </c>
      <c r="C159" s="298">
        <v>46218</v>
      </c>
      <c r="D159" s="299" t="s">
        <v>985</v>
      </c>
      <c r="E159" s="522">
        <v>429.82</v>
      </c>
      <c r="F159" s="522"/>
      <c r="G159" s="333">
        <f t="shared" si="4"/>
        <v>786.96999999998775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46218</v>
      </c>
      <c r="D160" s="299" t="s">
        <v>981</v>
      </c>
      <c r="E160" s="522">
        <v>80.319999999999993</v>
      </c>
      <c r="F160" s="522"/>
      <c r="G160" s="333">
        <f t="shared" si="4"/>
        <v>1216.7899999999877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46216</v>
      </c>
      <c r="D161" s="299" t="s">
        <v>312</v>
      </c>
      <c r="E161" s="522">
        <v>51.94</v>
      </c>
      <c r="F161" s="522"/>
      <c r="G161" s="333">
        <f t="shared" si="4"/>
        <v>1297.1099999999876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46216</v>
      </c>
      <c r="D162" s="299" t="s">
        <v>984</v>
      </c>
      <c r="E162" s="522">
        <v>43.13</v>
      </c>
      <c r="F162" s="522"/>
      <c r="G162" s="333">
        <f t="shared" si="4"/>
        <v>1349.0499999999877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19</v>
      </c>
      <c r="C163" s="298">
        <v>46216</v>
      </c>
      <c r="D163" s="299" t="s">
        <v>191</v>
      </c>
      <c r="E163" s="522">
        <v>200</v>
      </c>
      <c r="F163" s="522"/>
      <c r="G163" s="333">
        <f t="shared" si="4"/>
        <v>1392.1799999999878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294</v>
      </c>
      <c r="B164" s="330">
        <v>15</v>
      </c>
      <c r="C164" s="298">
        <v>46216</v>
      </c>
      <c r="D164" s="299" t="s">
        <v>185</v>
      </c>
      <c r="E164" s="522">
        <v>64.05</v>
      </c>
      <c r="F164" s="522"/>
      <c r="G164" s="333">
        <f t="shared" ref="G164:G266" si="5">G165-E164+F164</f>
        <v>1592.1799999999878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335</v>
      </c>
      <c r="B165" s="330" t="s">
        <v>335</v>
      </c>
      <c r="C165" s="298">
        <v>46216</v>
      </c>
      <c r="D165" s="299" t="s">
        <v>336</v>
      </c>
      <c r="E165" s="522">
        <v>63.44</v>
      </c>
      <c r="F165" s="522"/>
      <c r="G165" s="333">
        <f t="shared" si="5"/>
        <v>1656.2299999999877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4</v>
      </c>
      <c r="C166" s="298">
        <v>46215</v>
      </c>
      <c r="D166" s="299" t="s">
        <v>310</v>
      </c>
      <c r="E166" s="522">
        <v>34.85</v>
      </c>
      <c r="F166" s="522"/>
      <c r="G166" s="333">
        <f t="shared" si="5"/>
        <v>1719.6699999999878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46215</v>
      </c>
      <c r="D167" s="299" t="s">
        <v>982</v>
      </c>
      <c r="E167" s="522">
        <v>29.2</v>
      </c>
      <c r="F167" s="522"/>
      <c r="G167" s="333">
        <f t="shared" si="5"/>
        <v>1754.5199999999877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46215</v>
      </c>
      <c r="D168" s="299" t="s">
        <v>980</v>
      </c>
      <c r="E168" s="522">
        <v>81.75</v>
      </c>
      <c r="F168" s="522"/>
      <c r="G168" s="333">
        <f t="shared" si="5"/>
        <v>1783.7199999999877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46215</v>
      </c>
      <c r="D169" s="299" t="s">
        <v>980</v>
      </c>
      <c r="E169" s="522">
        <v>81.75</v>
      </c>
      <c r="F169" s="522"/>
      <c r="G169" s="333">
        <f t="shared" si="5"/>
        <v>1865.4699999999877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3</v>
      </c>
      <c r="C170" s="298">
        <v>46214</v>
      </c>
      <c r="D170" s="299" t="s">
        <v>983</v>
      </c>
      <c r="E170" s="522">
        <v>25</v>
      </c>
      <c r="F170" s="522"/>
      <c r="G170" s="333">
        <f t="shared" si="5"/>
        <v>1947.2199999999877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22</v>
      </c>
      <c r="C171" s="298">
        <v>46214</v>
      </c>
      <c r="D171" s="299" t="s">
        <v>352</v>
      </c>
      <c r="E171" s="522">
        <v>21.29</v>
      </c>
      <c r="F171" s="522"/>
      <c r="G171" s="333">
        <f t="shared" si="5"/>
        <v>1972.2199999999877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46214</v>
      </c>
      <c r="D172" s="299" t="s">
        <v>308</v>
      </c>
      <c r="E172" s="522">
        <v>54.48</v>
      </c>
      <c r="F172" s="522"/>
      <c r="G172" s="333">
        <f t="shared" si="5"/>
        <v>1993.5099999999877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46214</v>
      </c>
      <c r="D173" s="299" t="s">
        <v>308</v>
      </c>
      <c r="E173" s="522">
        <v>54.49</v>
      </c>
      <c r="F173" s="522"/>
      <c r="G173" s="333">
        <f t="shared" si="5"/>
        <v>2047.9899999999877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1</v>
      </c>
      <c r="C174" s="298">
        <v>46214</v>
      </c>
      <c r="D174" s="299" t="s">
        <v>311</v>
      </c>
      <c r="E174" s="522">
        <v>167.26</v>
      </c>
      <c r="F174" s="522"/>
      <c r="G174" s="333">
        <f t="shared" si="5"/>
        <v>2102.4799999999877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1</v>
      </c>
      <c r="C175" s="298">
        <v>46214</v>
      </c>
      <c r="D175" s="299" t="s">
        <v>329</v>
      </c>
      <c r="E175" s="522">
        <v>81.73</v>
      </c>
      <c r="F175" s="522"/>
      <c r="G175" s="333">
        <f t="shared" si="5"/>
        <v>2269.7399999999875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46213</v>
      </c>
      <c r="D176" s="299" t="s">
        <v>885</v>
      </c>
      <c r="E176" s="522">
        <v>120</v>
      </c>
      <c r="F176" s="522"/>
      <c r="G176" s="333">
        <f t="shared" si="5"/>
        <v>2351.4699999999875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46213</v>
      </c>
      <c r="D177" s="299" t="s">
        <v>907</v>
      </c>
      <c r="E177" s="522">
        <v>-0.06</v>
      </c>
      <c r="F177" s="522"/>
      <c r="G177" s="333">
        <f t="shared" si="5"/>
        <v>2471.4699999999875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22</v>
      </c>
      <c r="C178" s="298">
        <v>46213</v>
      </c>
      <c r="D178" s="299" t="s">
        <v>979</v>
      </c>
      <c r="E178" s="522">
        <v>5.31</v>
      </c>
      <c r="F178" s="522"/>
      <c r="G178" s="333">
        <f t="shared" si="5"/>
        <v>2471.4099999999876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46213</v>
      </c>
      <c r="D179" s="299" t="s">
        <v>300</v>
      </c>
      <c r="E179" s="522">
        <v>25.52</v>
      </c>
      <c r="F179" s="522"/>
      <c r="G179" s="333">
        <f t="shared" si="5"/>
        <v>2476.7199999999875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1</v>
      </c>
      <c r="C180" s="298">
        <v>46213</v>
      </c>
      <c r="D180" s="299" t="s">
        <v>831</v>
      </c>
      <c r="E180" s="522">
        <v>13.03</v>
      </c>
      <c r="F180" s="522"/>
      <c r="G180" s="333">
        <f t="shared" si="5"/>
        <v>2502.2399999999875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46213</v>
      </c>
      <c r="D181" s="299" t="s">
        <v>371</v>
      </c>
      <c r="E181" s="522">
        <v>9.4600000000000009</v>
      </c>
      <c r="F181" s="522"/>
      <c r="G181" s="333">
        <f t="shared" si="5"/>
        <v>2515.2699999999877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46212</v>
      </c>
      <c r="D182" s="299" t="s">
        <v>981</v>
      </c>
      <c r="E182" s="522">
        <v>50.73</v>
      </c>
      <c r="F182" s="522"/>
      <c r="G182" s="333">
        <f t="shared" si="5"/>
        <v>2524.7299999999877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5</v>
      </c>
      <c r="C183" s="298">
        <v>46212</v>
      </c>
      <c r="D183" s="299" t="s">
        <v>854</v>
      </c>
      <c r="E183" s="522">
        <v>10.68</v>
      </c>
      <c r="F183" s="522"/>
      <c r="G183" s="333">
        <f t="shared" si="5"/>
        <v>2575.4599999999878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46212</v>
      </c>
      <c r="D184" s="299" t="s">
        <v>977</v>
      </c>
      <c r="E184" s="522">
        <v>33.29</v>
      </c>
      <c r="F184" s="522"/>
      <c r="G184" s="333">
        <f t="shared" si="5"/>
        <v>2586.1399999999876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46212</v>
      </c>
      <c r="D185" s="299" t="s">
        <v>978</v>
      </c>
      <c r="E185" s="522">
        <v>41.79</v>
      </c>
      <c r="F185" s="522"/>
      <c r="G185" s="333">
        <f t="shared" si="5"/>
        <v>2619.4299999999876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335</v>
      </c>
      <c r="B186" s="330" t="s">
        <v>335</v>
      </c>
      <c r="C186" s="298">
        <v>46212</v>
      </c>
      <c r="D186" s="299" t="s">
        <v>460</v>
      </c>
      <c r="E186" s="522"/>
      <c r="F186" s="522">
        <v>620</v>
      </c>
      <c r="G186" s="333">
        <f t="shared" si="5"/>
        <v>2661.2199999999875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291</v>
      </c>
      <c r="B187" s="330">
        <v>41</v>
      </c>
      <c r="C187" s="298">
        <v>46212</v>
      </c>
      <c r="D187" s="299" t="s">
        <v>974</v>
      </c>
      <c r="E187" s="522"/>
      <c r="F187" s="522">
        <v>800</v>
      </c>
      <c r="G187" s="333">
        <f t="shared" si="5"/>
        <v>2041.2199999999875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291</v>
      </c>
      <c r="B188" s="330">
        <v>39</v>
      </c>
      <c r="C188" s="298">
        <v>46212</v>
      </c>
      <c r="D188" s="299" t="s">
        <v>292</v>
      </c>
      <c r="E188" s="522"/>
      <c r="F188" s="522">
        <v>2763.78</v>
      </c>
      <c r="G188" s="333">
        <f t="shared" si="5"/>
        <v>1241.2199999999875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46211</v>
      </c>
      <c r="D189" s="299" t="s">
        <v>390</v>
      </c>
      <c r="E189" s="522">
        <v>7.73</v>
      </c>
      <c r="F189" s="522"/>
      <c r="G189" s="333">
        <f t="shared" si="5"/>
        <v>-1522.5600000000127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3</v>
      </c>
      <c r="C190" s="298">
        <v>46211</v>
      </c>
      <c r="D190" s="299" t="s">
        <v>904</v>
      </c>
      <c r="E190" s="522">
        <v>3.5</v>
      </c>
      <c r="F190" s="522"/>
      <c r="G190" s="333">
        <f t="shared" si="5"/>
        <v>-1514.8300000000127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4</v>
      </c>
      <c r="C191" s="298">
        <v>46211</v>
      </c>
      <c r="D191" s="299" t="s">
        <v>904</v>
      </c>
      <c r="E191" s="522">
        <v>75.75</v>
      </c>
      <c r="F191" s="522"/>
      <c r="G191" s="333">
        <f t="shared" si="5"/>
        <v>-1511.3300000000127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3</v>
      </c>
      <c r="C192" s="298">
        <v>46211</v>
      </c>
      <c r="D192" s="299" t="s">
        <v>309</v>
      </c>
      <c r="E192" s="522">
        <v>4.1900000000000004</v>
      </c>
      <c r="F192" s="522"/>
      <c r="G192" s="333">
        <f t="shared" si="5"/>
        <v>-1435.5800000000127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1</v>
      </c>
      <c r="C193" s="298">
        <v>46211</v>
      </c>
      <c r="D193" s="299" t="s">
        <v>306</v>
      </c>
      <c r="E193" s="522">
        <v>145.94999999999999</v>
      </c>
      <c r="F193" s="522"/>
      <c r="G193" s="333">
        <f t="shared" si="5"/>
        <v>-1431.3900000000126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4</v>
      </c>
      <c r="C194" s="298">
        <v>46211</v>
      </c>
      <c r="D194" s="299" t="s">
        <v>296</v>
      </c>
      <c r="E194" s="522">
        <v>63.09</v>
      </c>
      <c r="F194" s="522"/>
      <c r="G194" s="333">
        <f t="shared" si="5"/>
        <v>-1285.4400000000126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8</v>
      </c>
      <c r="C195" s="298">
        <v>46211</v>
      </c>
      <c r="D195" s="299" t="s">
        <v>296</v>
      </c>
      <c r="E195" s="522">
        <v>17.739999999999998</v>
      </c>
      <c r="F195" s="522"/>
      <c r="G195" s="333">
        <f t="shared" si="5"/>
        <v>-1222.3500000000126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46211</v>
      </c>
      <c r="D196" s="299" t="s">
        <v>306</v>
      </c>
      <c r="E196" s="522">
        <v>155.91999999999999</v>
      </c>
      <c r="F196" s="522"/>
      <c r="G196" s="333">
        <f t="shared" si="5"/>
        <v>-1204.6100000000126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1</v>
      </c>
      <c r="C197" s="298">
        <v>46211</v>
      </c>
      <c r="D197" s="299" t="s">
        <v>976</v>
      </c>
      <c r="E197" s="522">
        <v>31.58</v>
      </c>
      <c r="F197" s="522"/>
      <c r="G197" s="333">
        <f t="shared" si="5"/>
        <v>-1048.6900000000126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46211</v>
      </c>
      <c r="D198" s="299" t="s">
        <v>455</v>
      </c>
      <c r="E198" s="522">
        <v>23.31</v>
      </c>
      <c r="F198" s="522"/>
      <c r="G198" s="333">
        <f t="shared" si="5"/>
        <v>-1017.1100000000125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6</v>
      </c>
      <c r="C199" s="298">
        <v>46211</v>
      </c>
      <c r="D199" s="299" t="s">
        <v>442</v>
      </c>
      <c r="E199" s="522">
        <v>16</v>
      </c>
      <c r="F199" s="522"/>
      <c r="G199" s="333">
        <f t="shared" si="5"/>
        <v>-993.80000000001257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4</v>
      </c>
      <c r="C200" s="298">
        <v>46210</v>
      </c>
      <c r="D200" s="299" t="s">
        <v>310</v>
      </c>
      <c r="E200" s="522">
        <v>39.11</v>
      </c>
      <c r="F200" s="522"/>
      <c r="G200" s="333">
        <f t="shared" si="5"/>
        <v>-977.80000000001257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9</v>
      </c>
      <c r="C201" s="298">
        <v>46210</v>
      </c>
      <c r="D201" s="299" t="s">
        <v>58</v>
      </c>
      <c r="E201" s="522">
        <v>1231.68</v>
      </c>
      <c r="F201" s="522"/>
      <c r="G201" s="333">
        <f t="shared" si="5"/>
        <v>-938.69000000001256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335</v>
      </c>
      <c r="B202" s="330" t="s">
        <v>335</v>
      </c>
      <c r="C202" s="298">
        <v>46210</v>
      </c>
      <c r="D202" s="299" t="s">
        <v>447</v>
      </c>
      <c r="E202" s="522">
        <v>53.37</v>
      </c>
      <c r="F202" s="522"/>
      <c r="G202" s="333">
        <f t="shared" si="5"/>
        <v>292.9899999999875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13</v>
      </c>
      <c r="C203" s="298">
        <v>46209</v>
      </c>
      <c r="D203" s="299" t="s">
        <v>902</v>
      </c>
      <c r="E203" s="522">
        <v>218.33</v>
      </c>
      <c r="F203" s="522"/>
      <c r="G203" s="333">
        <f t="shared" si="5"/>
        <v>346.35999999998751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287</v>
      </c>
      <c r="B204" s="330" t="s">
        <v>287</v>
      </c>
      <c r="C204" s="298">
        <v>46209</v>
      </c>
      <c r="D204" s="299" t="s">
        <v>959</v>
      </c>
      <c r="E204" s="522">
        <v>1182.68</v>
      </c>
      <c r="F204" s="522">
        <v>1182.68</v>
      </c>
      <c r="G204" s="333">
        <f t="shared" si="5"/>
        <v>564.68999999998755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3</v>
      </c>
      <c r="C205" s="298">
        <v>46209</v>
      </c>
      <c r="D205" s="299" t="s">
        <v>309</v>
      </c>
      <c r="E205" s="522">
        <v>6.19</v>
      </c>
      <c r="F205" s="522"/>
      <c r="G205" s="333">
        <f t="shared" si="5"/>
        <v>564.68999999998755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46209</v>
      </c>
      <c r="D206" s="299" t="s">
        <v>969</v>
      </c>
      <c r="E206" s="522">
        <v>9.7200000000000006</v>
      </c>
      <c r="F206" s="522"/>
      <c r="G206" s="333">
        <f t="shared" si="5"/>
        <v>570.8799999999876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46209</v>
      </c>
      <c r="D207" s="299" t="s">
        <v>353</v>
      </c>
      <c r="E207" s="522">
        <v>21.99</v>
      </c>
      <c r="F207" s="522"/>
      <c r="G207" s="333">
        <f t="shared" si="5"/>
        <v>580.59999999998763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46209</v>
      </c>
      <c r="D208" s="299" t="s">
        <v>296</v>
      </c>
      <c r="E208" s="522">
        <v>10.02</v>
      </c>
      <c r="F208" s="522"/>
      <c r="G208" s="333">
        <f t="shared" si="5"/>
        <v>602.58999999998764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4</v>
      </c>
      <c r="C209" s="298">
        <v>46209</v>
      </c>
      <c r="D209" s="299" t="s">
        <v>296</v>
      </c>
      <c r="E209" s="522">
        <v>55.19</v>
      </c>
      <c r="F209" s="522"/>
      <c r="G209" s="333">
        <f t="shared" si="5"/>
        <v>612.60999999998762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14</v>
      </c>
      <c r="C210" s="298">
        <v>46209</v>
      </c>
      <c r="D210" s="299" t="s">
        <v>958</v>
      </c>
      <c r="E210" s="522">
        <v>66.67</v>
      </c>
      <c r="F210" s="522"/>
      <c r="G210" s="333">
        <f t="shared" si="5"/>
        <v>667.79999999998756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14</v>
      </c>
      <c r="C211" s="298">
        <v>46209</v>
      </c>
      <c r="D211" s="299" t="s">
        <v>367</v>
      </c>
      <c r="E211" s="522">
        <v>70.25</v>
      </c>
      <c r="F211" s="522"/>
      <c r="G211" s="333">
        <f t="shared" si="5"/>
        <v>734.46999999998752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46209</v>
      </c>
      <c r="D212" s="299" t="s">
        <v>334</v>
      </c>
      <c r="E212" s="522">
        <v>36.090000000000003</v>
      </c>
      <c r="F212" s="522"/>
      <c r="G212" s="333">
        <f t="shared" si="5"/>
        <v>804.71999999998752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46209</v>
      </c>
      <c r="D213" s="299" t="s">
        <v>301</v>
      </c>
      <c r="E213" s="522">
        <v>16.05</v>
      </c>
      <c r="F213" s="522"/>
      <c r="G213" s="333">
        <f t="shared" si="5"/>
        <v>840.80999999998755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46208</v>
      </c>
      <c r="D214" s="299" t="s">
        <v>960</v>
      </c>
      <c r="E214" s="522">
        <v>23.03</v>
      </c>
      <c r="F214" s="522"/>
      <c r="G214" s="333">
        <f t="shared" si="5"/>
        <v>856.85999999998751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46208</v>
      </c>
      <c r="D215" s="299" t="s">
        <v>371</v>
      </c>
      <c r="E215" s="522">
        <v>15.11</v>
      </c>
      <c r="F215" s="522"/>
      <c r="G215" s="333">
        <f t="shared" si="5"/>
        <v>879.88999999998748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46207</v>
      </c>
      <c r="D216" s="299" t="s">
        <v>950</v>
      </c>
      <c r="E216" s="522">
        <v>47.95</v>
      </c>
      <c r="F216" s="522"/>
      <c r="G216" s="333">
        <f t="shared" si="5"/>
        <v>894.99999999998749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3</v>
      </c>
      <c r="C217" s="298">
        <v>46207</v>
      </c>
      <c r="D217" s="299" t="s">
        <v>951</v>
      </c>
      <c r="E217" s="522">
        <v>8.75</v>
      </c>
      <c r="F217" s="522"/>
      <c r="G217" s="333">
        <f t="shared" si="5"/>
        <v>942.94999999998754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17</v>
      </c>
      <c r="C218" s="298">
        <v>46207</v>
      </c>
      <c r="D218" s="299" t="s">
        <v>370</v>
      </c>
      <c r="E218" s="522">
        <v>99</v>
      </c>
      <c r="F218" s="522"/>
      <c r="G218" s="333">
        <f t="shared" si="5"/>
        <v>951.69999999998754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46206</v>
      </c>
      <c r="D219" s="299" t="s">
        <v>950</v>
      </c>
      <c r="E219" s="522">
        <v>85.56</v>
      </c>
      <c r="F219" s="522"/>
      <c r="G219" s="333">
        <f t="shared" si="5"/>
        <v>1050.6999999999875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3</v>
      </c>
      <c r="C220" s="298">
        <v>46206</v>
      </c>
      <c r="D220" s="299" t="s">
        <v>952</v>
      </c>
      <c r="E220" s="522">
        <v>25.07</v>
      </c>
      <c r="F220" s="522"/>
      <c r="G220" s="333">
        <f t="shared" si="5"/>
        <v>1136.2599999999875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22</v>
      </c>
      <c r="C221" s="298">
        <v>46206</v>
      </c>
      <c r="D221" s="299" t="s">
        <v>953</v>
      </c>
      <c r="E221" s="522">
        <v>12.77</v>
      </c>
      <c r="F221" s="522"/>
      <c r="G221" s="333">
        <f t="shared" si="5"/>
        <v>1161.3299999999874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46206</v>
      </c>
      <c r="D222" s="299" t="s">
        <v>963</v>
      </c>
      <c r="E222" s="522">
        <v>50</v>
      </c>
      <c r="F222" s="522"/>
      <c r="G222" s="333">
        <f t="shared" si="5"/>
        <v>1174.0999999999874</v>
      </c>
      <c r="H222" s="334" t="s">
        <v>298</v>
      </c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46206</v>
      </c>
      <c r="D223" s="299" t="s">
        <v>964</v>
      </c>
      <c r="E223" s="522">
        <v>70</v>
      </c>
      <c r="F223" s="522"/>
      <c r="G223" s="333">
        <f t="shared" si="5"/>
        <v>1224.0999999999874</v>
      </c>
      <c r="H223" s="334" t="s">
        <v>298</v>
      </c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6</v>
      </c>
      <c r="C224" s="298">
        <v>46206</v>
      </c>
      <c r="D224" s="299" t="s">
        <v>965</v>
      </c>
      <c r="E224" s="522">
        <v>64</v>
      </c>
      <c r="F224" s="522"/>
      <c r="G224" s="333">
        <f t="shared" si="5"/>
        <v>1294.0999999999874</v>
      </c>
      <c r="H224" s="334" t="s">
        <v>298</v>
      </c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5</v>
      </c>
      <c r="C225" s="298">
        <v>46206</v>
      </c>
      <c r="D225" s="299" t="s">
        <v>962</v>
      </c>
      <c r="E225" s="522">
        <v>286.49</v>
      </c>
      <c r="F225" s="522"/>
      <c r="G225" s="333">
        <f t="shared" si="5"/>
        <v>1358.0999999999874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46206</v>
      </c>
      <c r="D226" s="299" t="s">
        <v>954</v>
      </c>
      <c r="E226" s="522">
        <v>36</v>
      </c>
      <c r="F226" s="522"/>
      <c r="G226" s="333">
        <f t="shared" si="5"/>
        <v>1644.5899999999874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46205</v>
      </c>
      <c r="D227" s="299" t="s">
        <v>956</v>
      </c>
      <c r="E227" s="522">
        <v>-200</v>
      </c>
      <c r="F227" s="522"/>
      <c r="G227" s="333">
        <f t="shared" si="5"/>
        <v>1680.5899999999874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287</v>
      </c>
      <c r="B228" s="330" t="s">
        <v>287</v>
      </c>
      <c r="C228" s="298">
        <v>46205</v>
      </c>
      <c r="D228" s="299" t="s">
        <v>956</v>
      </c>
      <c r="E228" s="522">
        <v>-4</v>
      </c>
      <c r="F228" s="522"/>
      <c r="G228" s="333">
        <f t="shared" si="5"/>
        <v>1480.5899999999874</v>
      </c>
      <c r="H228" s="334" t="s">
        <v>298</v>
      </c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46205</v>
      </c>
      <c r="D229" s="299" t="s">
        <v>956</v>
      </c>
      <c r="E229" s="522">
        <v>204</v>
      </c>
      <c r="F229" s="522"/>
      <c r="G229" s="333">
        <f t="shared" si="5"/>
        <v>1476.5899999999874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46205</v>
      </c>
      <c r="D230" s="299" t="s">
        <v>966</v>
      </c>
      <c r="E230" s="522">
        <v>20</v>
      </c>
      <c r="F230" s="522"/>
      <c r="G230" s="333">
        <f t="shared" si="5"/>
        <v>1680.5899999999874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287</v>
      </c>
      <c r="B231" s="330" t="s">
        <v>287</v>
      </c>
      <c r="C231" s="298">
        <v>46205</v>
      </c>
      <c r="D231" s="299" t="s">
        <v>967</v>
      </c>
      <c r="E231" s="522">
        <v>70</v>
      </c>
      <c r="F231" s="522">
        <v>70</v>
      </c>
      <c r="G231" s="333">
        <f t="shared" si="5"/>
        <v>1700.5899999999874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46205</v>
      </c>
      <c r="D232" s="299" t="s">
        <v>968</v>
      </c>
      <c r="E232" s="522">
        <v>783</v>
      </c>
      <c r="F232" s="522">
        <v>783</v>
      </c>
      <c r="G232" s="333">
        <f t="shared" si="5"/>
        <v>1700.5899999999874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22</v>
      </c>
      <c r="C233" s="298">
        <v>46205</v>
      </c>
      <c r="D233" s="299" t="s">
        <v>375</v>
      </c>
      <c r="E233" s="522">
        <v>6.37</v>
      </c>
      <c r="F233" s="522"/>
      <c r="G233" s="333">
        <f t="shared" si="5"/>
        <v>1700.5899999999874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46205</v>
      </c>
      <c r="D234" s="299" t="s">
        <v>961</v>
      </c>
      <c r="E234" s="522">
        <v>21</v>
      </c>
      <c r="F234" s="522"/>
      <c r="G234" s="333">
        <f t="shared" si="5"/>
        <v>1706.9599999999873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284</v>
      </c>
      <c r="B235" s="330">
        <v>36</v>
      </c>
      <c r="C235" s="298">
        <v>46205</v>
      </c>
      <c r="D235" s="299" t="s">
        <v>374</v>
      </c>
      <c r="E235" s="522">
        <v>50</v>
      </c>
      <c r="F235" s="522"/>
      <c r="G235" s="333">
        <f t="shared" si="5"/>
        <v>1727.9599999999873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46205</v>
      </c>
      <c r="D236" s="299" t="s">
        <v>319</v>
      </c>
      <c r="E236" s="522">
        <v>53.8</v>
      </c>
      <c r="F236" s="522"/>
      <c r="G236" s="333">
        <f t="shared" si="5"/>
        <v>1777.9599999999873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3</v>
      </c>
      <c r="C237" s="298">
        <v>46204</v>
      </c>
      <c r="D237" s="299" t="s">
        <v>309</v>
      </c>
      <c r="E237" s="522">
        <v>4.1900000000000004</v>
      </c>
      <c r="F237" s="522"/>
      <c r="G237" s="333">
        <f t="shared" si="5"/>
        <v>1831.7599999999873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1</v>
      </c>
      <c r="C238" s="298">
        <v>46204</v>
      </c>
      <c r="D238" s="299" t="s">
        <v>311</v>
      </c>
      <c r="E238" s="522">
        <v>169.54</v>
      </c>
      <c r="F238" s="522"/>
      <c r="G238" s="333">
        <f t="shared" si="5"/>
        <v>1835.9499999999873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46204</v>
      </c>
      <c r="D239" s="299" t="s">
        <v>955</v>
      </c>
      <c r="E239" s="522">
        <v>64.2</v>
      </c>
      <c r="F239" s="522"/>
      <c r="G239" s="333">
        <f t="shared" si="5"/>
        <v>2005.4899999999873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46204</v>
      </c>
      <c r="D240" s="299" t="s">
        <v>319</v>
      </c>
      <c r="E240" s="522">
        <v>150.86000000000001</v>
      </c>
      <c r="F240" s="522"/>
      <c r="G240" s="333">
        <f t="shared" si="5"/>
        <v>2069.6899999999873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3</v>
      </c>
      <c r="C241" s="298">
        <v>46204</v>
      </c>
      <c r="D241" s="299" t="s">
        <v>455</v>
      </c>
      <c r="E241" s="522">
        <v>10.41</v>
      </c>
      <c r="F241" s="522"/>
      <c r="G241" s="333">
        <f t="shared" si="5"/>
        <v>2220.5499999999874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1</v>
      </c>
      <c r="C242" s="298">
        <v>46204</v>
      </c>
      <c r="D242" s="299" t="s">
        <v>306</v>
      </c>
      <c r="E242" s="522">
        <v>98.37</v>
      </c>
      <c r="F242" s="522"/>
      <c r="G242" s="333">
        <f t="shared" si="5"/>
        <v>2230.9599999999873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6</v>
      </c>
      <c r="C243" s="298">
        <v>46204</v>
      </c>
      <c r="D243" s="299" t="s">
        <v>397</v>
      </c>
      <c r="E243" s="522">
        <v>54.76</v>
      </c>
      <c r="F243" s="522"/>
      <c r="G243" s="333">
        <f t="shared" si="5"/>
        <v>2329.3299999999872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284</v>
      </c>
      <c r="B244" s="330">
        <v>37</v>
      </c>
      <c r="C244" s="298">
        <v>46203</v>
      </c>
      <c r="D244" s="299" t="s">
        <v>970</v>
      </c>
      <c r="E244" s="522">
        <v>6487.16</v>
      </c>
      <c r="F244" s="522"/>
      <c r="G244" s="333">
        <f t="shared" si="5"/>
        <v>2384.0899999999874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286</v>
      </c>
      <c r="B245" s="330">
        <v>25</v>
      </c>
      <c r="C245" s="298">
        <v>46203</v>
      </c>
      <c r="D245" s="298" t="s">
        <v>204</v>
      </c>
      <c r="E245" s="331">
        <v>350</v>
      </c>
      <c r="F245" s="522"/>
      <c r="G245" s="333">
        <f t="shared" si="5"/>
        <v>8871.2499999999873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286</v>
      </c>
      <c r="B246" s="330">
        <v>26</v>
      </c>
      <c r="C246" s="298">
        <v>46203</v>
      </c>
      <c r="D246" s="298" t="s">
        <v>205</v>
      </c>
      <c r="E246" s="331">
        <v>320</v>
      </c>
      <c r="F246" s="522"/>
      <c r="G246" s="333">
        <f t="shared" si="5"/>
        <v>9221.2499999999873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286</v>
      </c>
      <c r="B247" s="330">
        <v>27</v>
      </c>
      <c r="C247" s="298">
        <v>46203</v>
      </c>
      <c r="D247" s="298" t="s">
        <v>206</v>
      </c>
      <c r="E247" s="331">
        <v>25</v>
      </c>
      <c r="F247" s="522"/>
      <c r="G247" s="333">
        <f t="shared" si="5"/>
        <v>9541.2499999999873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286</v>
      </c>
      <c r="B248" s="330">
        <v>28</v>
      </c>
      <c r="C248" s="298">
        <v>46203</v>
      </c>
      <c r="D248" s="298" t="s">
        <v>207</v>
      </c>
      <c r="E248" s="331">
        <v>25</v>
      </c>
      <c r="F248" s="522"/>
      <c r="G248" s="333">
        <f t="shared" si="5"/>
        <v>9566.2499999999873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29</v>
      </c>
      <c r="C249" s="298">
        <v>46203</v>
      </c>
      <c r="D249" s="298" t="s">
        <v>208</v>
      </c>
      <c r="E249" s="331">
        <v>45</v>
      </c>
      <c r="F249" s="522"/>
      <c r="G249" s="333">
        <f t="shared" si="5"/>
        <v>9591.2499999999873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30</v>
      </c>
      <c r="C250" s="298">
        <v>46203</v>
      </c>
      <c r="D250" s="298" t="s">
        <v>209</v>
      </c>
      <c r="E250" s="331">
        <v>400</v>
      </c>
      <c r="F250" s="522"/>
      <c r="G250" s="333">
        <f t="shared" si="5"/>
        <v>9636.2499999999873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31</v>
      </c>
      <c r="C251" s="298">
        <v>46203</v>
      </c>
      <c r="D251" s="298" t="s">
        <v>210</v>
      </c>
      <c r="E251" s="331">
        <v>375</v>
      </c>
      <c r="F251" s="522"/>
      <c r="G251" s="333">
        <f t="shared" si="5"/>
        <v>10036.249999999987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32</v>
      </c>
      <c r="C252" s="298">
        <v>46203</v>
      </c>
      <c r="D252" s="298" t="s">
        <v>211</v>
      </c>
      <c r="E252" s="331">
        <v>100</v>
      </c>
      <c r="F252" s="522"/>
      <c r="G252" s="333">
        <f t="shared" si="5"/>
        <v>10411.249999999987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33</v>
      </c>
      <c r="C253" s="298">
        <v>46203</v>
      </c>
      <c r="D253" s="298" t="s">
        <v>212</v>
      </c>
      <c r="E253" s="331">
        <v>85</v>
      </c>
      <c r="F253" s="522"/>
      <c r="G253" s="333">
        <f t="shared" si="5"/>
        <v>10511.249999999987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34</v>
      </c>
      <c r="C254" s="298">
        <v>46203</v>
      </c>
      <c r="D254" s="298" t="s">
        <v>213</v>
      </c>
      <c r="E254" s="331">
        <v>230</v>
      </c>
      <c r="F254" s="522"/>
      <c r="G254" s="333">
        <f t="shared" si="5"/>
        <v>10596.249999999987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35</v>
      </c>
      <c r="C255" s="298">
        <v>46203</v>
      </c>
      <c r="D255" s="298" t="s">
        <v>214</v>
      </c>
      <c r="E255" s="331">
        <v>45</v>
      </c>
      <c r="F255" s="522"/>
      <c r="G255" s="333">
        <f t="shared" si="5"/>
        <v>10826.249999999987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10</v>
      </c>
      <c r="C256" s="298">
        <v>46203</v>
      </c>
      <c r="D256" s="298" t="s">
        <v>176</v>
      </c>
      <c r="E256" s="522">
        <v>17.899999999999999</v>
      </c>
      <c r="F256" s="522"/>
      <c r="G256" s="333">
        <f t="shared" si="5"/>
        <v>10871.249999999987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46203</v>
      </c>
      <c r="D257" s="299" t="s">
        <v>423</v>
      </c>
      <c r="E257" s="522">
        <v>185.64</v>
      </c>
      <c r="F257" s="522">
        <v>185.64</v>
      </c>
      <c r="G257" s="333">
        <f t="shared" si="5"/>
        <v>10889.149999999987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46203</v>
      </c>
      <c r="D258" s="299" t="s">
        <v>947</v>
      </c>
      <c r="E258" s="522">
        <v>-20</v>
      </c>
      <c r="F258" s="522"/>
      <c r="G258" s="333">
        <f t="shared" si="5"/>
        <v>10889.149999999987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287</v>
      </c>
      <c r="B259" s="330" t="s">
        <v>287</v>
      </c>
      <c r="C259" s="298">
        <v>46202</v>
      </c>
      <c r="D259" s="299" t="s">
        <v>948</v>
      </c>
      <c r="E259" s="522">
        <v>580</v>
      </c>
      <c r="F259" s="522">
        <v>580</v>
      </c>
      <c r="G259" s="333">
        <f t="shared" si="5"/>
        <v>10869.149999999987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291</v>
      </c>
      <c r="B260" s="330">
        <v>38</v>
      </c>
      <c r="C260" s="298">
        <v>46202</v>
      </c>
      <c r="D260" s="299" t="s">
        <v>293</v>
      </c>
      <c r="E260" s="522"/>
      <c r="F260" s="522">
        <v>4720.8599999999997</v>
      </c>
      <c r="G260" s="333">
        <f t="shared" si="5"/>
        <v>10869.149999999987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46202</v>
      </c>
      <c r="D261" s="299" t="s">
        <v>942</v>
      </c>
      <c r="E261" s="522">
        <v>180</v>
      </c>
      <c r="F261" s="522">
        <v>180</v>
      </c>
      <c r="G261" s="333">
        <f t="shared" si="5"/>
        <v>6148.2899999999863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20</v>
      </c>
      <c r="C262" s="298">
        <v>46202</v>
      </c>
      <c r="D262" s="299" t="s">
        <v>193</v>
      </c>
      <c r="E262" s="522">
        <v>600</v>
      </c>
      <c r="F262" s="522"/>
      <c r="G262" s="333">
        <f t="shared" si="5"/>
        <v>6148.2899999999863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1</v>
      </c>
      <c r="C263" s="298">
        <v>46202</v>
      </c>
      <c r="D263" s="299" t="s">
        <v>306</v>
      </c>
      <c r="E263" s="522">
        <v>102.13</v>
      </c>
      <c r="F263" s="522"/>
      <c r="G263" s="333">
        <f t="shared" si="5"/>
        <v>6748.2899999999863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4</v>
      </c>
      <c r="C264" s="298">
        <v>46202</v>
      </c>
      <c r="D264" s="299" t="s">
        <v>310</v>
      </c>
      <c r="E264" s="522">
        <v>40.56</v>
      </c>
      <c r="F264" s="522"/>
      <c r="G264" s="333">
        <f t="shared" si="5"/>
        <v>6850.4199999999864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3</v>
      </c>
      <c r="C265" s="298">
        <v>46202</v>
      </c>
      <c r="D265" s="299" t="s">
        <v>310</v>
      </c>
      <c r="E265" s="522">
        <v>6.84</v>
      </c>
      <c r="F265" s="522"/>
      <c r="G265" s="333">
        <f t="shared" si="5"/>
        <v>6890.9799999999868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3</v>
      </c>
      <c r="C266" s="298">
        <v>46202</v>
      </c>
      <c r="D266" s="299" t="s">
        <v>880</v>
      </c>
      <c r="E266" s="522">
        <v>11.98</v>
      </c>
      <c r="F266" s="522"/>
      <c r="G266" s="333">
        <f t="shared" si="5"/>
        <v>6897.819999999987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46201</v>
      </c>
      <c r="D267" s="299" t="s">
        <v>353</v>
      </c>
      <c r="E267" s="522">
        <v>14.99</v>
      </c>
      <c r="F267" s="522"/>
      <c r="G267" s="333">
        <f t="shared" ref="G267:G280" si="6">G268-E267+F267</f>
        <v>6909.7999999999865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46201</v>
      </c>
      <c r="D268" s="299" t="s">
        <v>358</v>
      </c>
      <c r="E268" s="522">
        <v>11.29</v>
      </c>
      <c r="F268" s="522"/>
      <c r="G268" s="333">
        <f t="shared" si="6"/>
        <v>6924.7899999999863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46201</v>
      </c>
      <c r="D269" s="299" t="s">
        <v>319</v>
      </c>
      <c r="E269" s="522">
        <v>158.96</v>
      </c>
      <c r="F269" s="522"/>
      <c r="G269" s="333">
        <f t="shared" si="6"/>
        <v>6936.0799999999863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6</v>
      </c>
      <c r="C270" s="298">
        <v>46201</v>
      </c>
      <c r="D270" s="299" t="s">
        <v>397</v>
      </c>
      <c r="E270" s="522">
        <v>53.24</v>
      </c>
      <c r="F270" s="522"/>
      <c r="G270" s="333">
        <f t="shared" si="6"/>
        <v>7095.0399999999863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2</v>
      </c>
      <c r="C271" s="298">
        <v>46200</v>
      </c>
      <c r="D271" s="299" t="s">
        <v>917</v>
      </c>
      <c r="E271" s="522">
        <v>122.77</v>
      </c>
      <c r="F271" s="522"/>
      <c r="G271" s="333">
        <f t="shared" si="6"/>
        <v>7148.2799999999861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46200</v>
      </c>
      <c r="D272" s="299" t="s">
        <v>831</v>
      </c>
      <c r="E272" s="522">
        <v>77.67</v>
      </c>
      <c r="F272" s="522"/>
      <c r="G272" s="333">
        <f t="shared" si="6"/>
        <v>7271.0499999999865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5</v>
      </c>
      <c r="C273" s="298">
        <v>46200</v>
      </c>
      <c r="D273" s="299" t="s">
        <v>943</v>
      </c>
      <c r="E273" s="522">
        <v>32.99</v>
      </c>
      <c r="F273" s="522"/>
      <c r="G273" s="333">
        <f t="shared" si="6"/>
        <v>7348.7199999999866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287</v>
      </c>
      <c r="B274" s="330" t="s">
        <v>287</v>
      </c>
      <c r="C274" s="298">
        <v>46200</v>
      </c>
      <c r="D274" s="299" t="s">
        <v>945</v>
      </c>
      <c r="E274" s="522">
        <v>207.96</v>
      </c>
      <c r="F274" s="522">
        <v>207.96</v>
      </c>
      <c r="G274" s="333">
        <f t="shared" si="6"/>
        <v>7381.7099999999864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46199</v>
      </c>
      <c r="D275" s="299" t="s">
        <v>868</v>
      </c>
      <c r="E275" s="522">
        <v>51.84</v>
      </c>
      <c r="F275" s="522"/>
      <c r="G275" s="333">
        <f t="shared" si="6"/>
        <v>7381.7099999999864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3</v>
      </c>
      <c r="C276" s="298">
        <v>46199</v>
      </c>
      <c r="D276" s="299" t="s">
        <v>296</v>
      </c>
      <c r="E276" s="522">
        <v>10.31</v>
      </c>
      <c r="F276" s="522"/>
      <c r="G276" s="333">
        <f t="shared" si="6"/>
        <v>7433.5499999999865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4</v>
      </c>
      <c r="C277" s="298">
        <v>46199</v>
      </c>
      <c r="D277" s="299" t="s">
        <v>296</v>
      </c>
      <c r="E277" s="522">
        <v>87.14</v>
      </c>
      <c r="F277" s="522"/>
      <c r="G277" s="333">
        <f t="shared" si="6"/>
        <v>7443.8599999999869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5</v>
      </c>
      <c r="C278" s="298">
        <v>46199</v>
      </c>
      <c r="D278" s="299" t="s">
        <v>940</v>
      </c>
      <c r="E278" s="522">
        <v>20</v>
      </c>
      <c r="F278" s="522"/>
      <c r="G278" s="333">
        <f t="shared" si="6"/>
        <v>7530.9999999999873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12</v>
      </c>
      <c r="C279" s="298">
        <v>46198</v>
      </c>
      <c r="D279" s="299" t="s">
        <v>314</v>
      </c>
      <c r="E279" s="522">
        <v>204.48</v>
      </c>
      <c r="F279" s="522"/>
      <c r="G279" s="333">
        <f t="shared" si="6"/>
        <v>7550.9999999999873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291</v>
      </c>
      <c r="B280" s="330">
        <v>39</v>
      </c>
      <c r="C280" s="298">
        <v>46198</v>
      </c>
      <c r="D280" s="299" t="s">
        <v>292</v>
      </c>
      <c r="E280" s="522"/>
      <c r="F280" s="522">
        <v>2763.77</v>
      </c>
      <c r="G280" s="333">
        <f t="shared" si="6"/>
        <v>7755.4799999999868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5</v>
      </c>
      <c r="C281" s="298">
        <v>46198</v>
      </c>
      <c r="D281" s="299" t="s">
        <v>846</v>
      </c>
      <c r="E281" s="522">
        <v>11.2</v>
      </c>
      <c r="F281" s="522"/>
      <c r="G281" s="333">
        <f t="shared" ref="G281:G301" si="7">G282-E281+F281</f>
        <v>4991.7099999999864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46197</v>
      </c>
      <c r="D282" s="299" t="s">
        <v>941</v>
      </c>
      <c r="E282" s="522">
        <v>15.99</v>
      </c>
      <c r="F282" s="522"/>
      <c r="G282" s="333">
        <f t="shared" si="7"/>
        <v>5002.9099999999862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5</v>
      </c>
      <c r="C283" s="298">
        <v>46197</v>
      </c>
      <c r="D283" s="299" t="s">
        <v>340</v>
      </c>
      <c r="E283" s="522">
        <v>47.93</v>
      </c>
      <c r="F283" s="522"/>
      <c r="G283" s="333">
        <f t="shared" si="7"/>
        <v>5018.899999999986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43</v>
      </c>
      <c r="C284" s="298">
        <v>46197</v>
      </c>
      <c r="D284" s="299" t="s">
        <v>201</v>
      </c>
      <c r="E284" s="522">
        <v>42.84</v>
      </c>
      <c r="F284" s="522"/>
      <c r="G284" s="333">
        <f t="shared" si="7"/>
        <v>5066.8299999999863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42</v>
      </c>
      <c r="C285" s="298">
        <v>46197</v>
      </c>
      <c r="D285" s="299" t="s">
        <v>200</v>
      </c>
      <c r="E285" s="522">
        <v>99.4</v>
      </c>
      <c r="F285" s="522"/>
      <c r="G285" s="333">
        <f t="shared" si="7"/>
        <v>5109.6699999999864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46196</v>
      </c>
      <c r="D286" s="299" t="s">
        <v>319</v>
      </c>
      <c r="E286" s="522">
        <v>5.68</v>
      </c>
      <c r="F286" s="522"/>
      <c r="G286" s="333">
        <f t="shared" si="7"/>
        <v>5209.0699999999861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1</v>
      </c>
      <c r="C287" s="298">
        <v>46196</v>
      </c>
      <c r="D287" s="299" t="s">
        <v>306</v>
      </c>
      <c r="E287" s="522">
        <v>167.73</v>
      </c>
      <c r="F287" s="522"/>
      <c r="G287" s="333">
        <f t="shared" si="7"/>
        <v>5214.7499999999864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46196</v>
      </c>
      <c r="D288" s="299" t="s">
        <v>296</v>
      </c>
      <c r="E288" s="522">
        <v>40.81</v>
      </c>
      <c r="F288" s="522"/>
      <c r="G288" s="333">
        <f t="shared" si="7"/>
        <v>5382.4799999999859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46196</v>
      </c>
      <c r="D289" s="299" t="s">
        <v>334</v>
      </c>
      <c r="E289" s="522">
        <v>17.68</v>
      </c>
      <c r="F289" s="522"/>
      <c r="G289" s="333">
        <f t="shared" si="7"/>
        <v>5423.2899999999863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3</v>
      </c>
      <c r="C290" s="298">
        <v>46196</v>
      </c>
      <c r="D290" s="299" t="s">
        <v>320</v>
      </c>
      <c r="E290" s="522">
        <v>5.19</v>
      </c>
      <c r="F290" s="522"/>
      <c r="G290" s="333">
        <f t="shared" si="7"/>
        <v>5440.9699999999866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46196</v>
      </c>
      <c r="D291" s="299" t="s">
        <v>308</v>
      </c>
      <c r="E291" s="522">
        <v>71.75</v>
      </c>
      <c r="F291" s="522"/>
      <c r="G291" s="333">
        <f t="shared" si="7"/>
        <v>5446.1599999999862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22</v>
      </c>
      <c r="C292" s="298">
        <v>46196</v>
      </c>
      <c r="D292" s="299" t="s">
        <v>835</v>
      </c>
      <c r="E292" s="522">
        <v>15.96</v>
      </c>
      <c r="F292" s="522"/>
      <c r="G292" s="333">
        <f t="shared" si="7"/>
        <v>5517.9099999999862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46195</v>
      </c>
      <c r="D293" s="299" t="s">
        <v>334</v>
      </c>
      <c r="E293" s="522">
        <v>7.89</v>
      </c>
      <c r="F293" s="522"/>
      <c r="G293" s="333">
        <f t="shared" si="7"/>
        <v>5533.8699999999862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287</v>
      </c>
      <c r="B294" s="330" t="s">
        <v>287</v>
      </c>
      <c r="C294" s="298">
        <v>46195</v>
      </c>
      <c r="D294" s="299" t="s">
        <v>939</v>
      </c>
      <c r="E294" s="522">
        <v>86.07</v>
      </c>
      <c r="F294" s="522">
        <v>86.07</v>
      </c>
      <c r="G294" s="333">
        <f t="shared" si="7"/>
        <v>5541.7599999999866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46195</v>
      </c>
      <c r="D295" s="299" t="s">
        <v>922</v>
      </c>
      <c r="E295" s="522">
        <v>14.98</v>
      </c>
      <c r="F295" s="522">
        <v>14.98</v>
      </c>
      <c r="G295" s="333">
        <f t="shared" si="7"/>
        <v>5541.7599999999866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287</v>
      </c>
      <c r="B296" s="330" t="s">
        <v>287</v>
      </c>
      <c r="C296" s="298">
        <v>46195</v>
      </c>
      <c r="D296" s="299" t="s">
        <v>936</v>
      </c>
      <c r="E296" s="522">
        <v>83.52</v>
      </c>
      <c r="F296" s="522">
        <v>83.52</v>
      </c>
      <c r="G296" s="333">
        <f t="shared" si="7"/>
        <v>5541.7599999999866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46195</v>
      </c>
      <c r="D297" s="299" t="s">
        <v>937</v>
      </c>
      <c r="E297" s="522">
        <v>62.19</v>
      </c>
      <c r="F297" s="522">
        <v>62.19</v>
      </c>
      <c r="G297" s="333">
        <f t="shared" si="7"/>
        <v>5541.7599999999866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3</v>
      </c>
      <c r="C298" s="298">
        <v>46195</v>
      </c>
      <c r="D298" s="299" t="s">
        <v>310</v>
      </c>
      <c r="E298" s="522">
        <v>6.99</v>
      </c>
      <c r="F298" s="522"/>
      <c r="G298" s="333">
        <f t="shared" si="7"/>
        <v>5541.7599999999866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287</v>
      </c>
      <c r="B299" s="330" t="s">
        <v>287</v>
      </c>
      <c r="C299" s="298">
        <v>46195</v>
      </c>
      <c r="D299" s="299" t="s">
        <v>938</v>
      </c>
      <c r="E299" s="522">
        <v>60.47</v>
      </c>
      <c r="F299" s="522">
        <v>60.47</v>
      </c>
      <c r="G299" s="333">
        <f t="shared" si="7"/>
        <v>5548.7499999999864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22</v>
      </c>
      <c r="C300" s="298">
        <v>46195</v>
      </c>
      <c r="D300" s="299" t="s">
        <v>323</v>
      </c>
      <c r="E300" s="522">
        <v>20.22</v>
      </c>
      <c r="F300" s="522"/>
      <c r="G300" s="333">
        <f t="shared" si="7"/>
        <v>5548.7499999999864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46195</v>
      </c>
      <c r="D301" s="299" t="s">
        <v>919</v>
      </c>
      <c r="E301" s="522">
        <v>200</v>
      </c>
      <c r="F301" s="522"/>
      <c r="G301" s="333">
        <f t="shared" si="7"/>
        <v>5568.9699999999866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5</v>
      </c>
      <c r="C302" s="298">
        <v>46194</v>
      </c>
      <c r="D302" s="299" t="s">
        <v>340</v>
      </c>
      <c r="E302" s="522">
        <v>47.93</v>
      </c>
      <c r="F302" s="522"/>
      <c r="G302" s="333">
        <f t="shared" ref="G302:G322" si="8">G303-E302+F302</f>
        <v>5768.9699999999866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287</v>
      </c>
      <c r="B303" s="330" t="s">
        <v>287</v>
      </c>
      <c r="C303" s="298">
        <v>46194</v>
      </c>
      <c r="D303" s="299" t="s">
        <v>935</v>
      </c>
      <c r="E303" s="522"/>
      <c r="F303" s="522">
        <v>50</v>
      </c>
      <c r="G303" s="333">
        <f t="shared" si="8"/>
        <v>5816.8999999999869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287</v>
      </c>
      <c r="B304" s="330" t="s">
        <v>287</v>
      </c>
      <c r="C304" s="298">
        <v>46194</v>
      </c>
      <c r="D304" s="299" t="s">
        <v>935</v>
      </c>
      <c r="E304" s="522">
        <v>50</v>
      </c>
      <c r="F304" s="522"/>
      <c r="G304" s="333">
        <f t="shared" si="8"/>
        <v>5766.8999999999869</v>
      </c>
      <c r="H304" s="334" t="s">
        <v>298</v>
      </c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287</v>
      </c>
      <c r="B305" s="330" t="s">
        <v>287</v>
      </c>
      <c r="C305" s="298">
        <v>46194</v>
      </c>
      <c r="D305" s="299" t="s">
        <v>922</v>
      </c>
      <c r="E305" s="522">
        <v>28.38</v>
      </c>
      <c r="F305" s="522">
        <v>28.38</v>
      </c>
      <c r="G305" s="333">
        <f t="shared" si="8"/>
        <v>5816.8999999999869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287</v>
      </c>
      <c r="B306" s="330" t="s">
        <v>287</v>
      </c>
      <c r="C306" s="298">
        <v>46194</v>
      </c>
      <c r="D306" s="299" t="s">
        <v>920</v>
      </c>
      <c r="E306" s="522">
        <v>35.020000000000003</v>
      </c>
      <c r="F306" s="522">
        <v>35.020000000000003</v>
      </c>
      <c r="G306" s="333">
        <f t="shared" si="8"/>
        <v>5816.8999999999869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46194</v>
      </c>
      <c r="D307" s="299" t="s">
        <v>927</v>
      </c>
      <c r="E307" s="522">
        <v>83.81</v>
      </c>
      <c r="F307" s="522">
        <v>83.81</v>
      </c>
      <c r="G307" s="333">
        <f t="shared" si="8"/>
        <v>5816.8999999999869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287</v>
      </c>
      <c r="B308" s="330" t="s">
        <v>287</v>
      </c>
      <c r="C308" s="298">
        <v>46194</v>
      </c>
      <c r="D308" s="299" t="s">
        <v>928</v>
      </c>
      <c r="E308" s="522">
        <v>27.43</v>
      </c>
      <c r="F308" s="522">
        <v>27.43</v>
      </c>
      <c r="G308" s="333">
        <f t="shared" si="8"/>
        <v>5816.8999999999869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287</v>
      </c>
      <c r="B309" s="330" t="s">
        <v>287</v>
      </c>
      <c r="C309" s="298">
        <v>46193</v>
      </c>
      <c r="D309" s="299" t="s">
        <v>932</v>
      </c>
      <c r="E309" s="522">
        <v>30.86</v>
      </c>
      <c r="F309" s="522">
        <v>30.86</v>
      </c>
      <c r="G309" s="333">
        <f t="shared" si="8"/>
        <v>5816.8999999999869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46193</v>
      </c>
      <c r="D310" s="299" t="s">
        <v>922</v>
      </c>
      <c r="E310" s="522">
        <v>13.95</v>
      </c>
      <c r="F310" s="522">
        <v>13.95</v>
      </c>
      <c r="G310" s="333">
        <f t="shared" si="8"/>
        <v>5816.8999999999869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287</v>
      </c>
      <c r="B311" s="330" t="s">
        <v>287</v>
      </c>
      <c r="C311" s="298">
        <v>46192</v>
      </c>
      <c r="D311" s="299" t="s">
        <v>934</v>
      </c>
      <c r="E311" s="522">
        <v>148.54</v>
      </c>
      <c r="F311" s="522">
        <v>148.54</v>
      </c>
      <c r="G311" s="333">
        <f t="shared" si="8"/>
        <v>5816.8999999999869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287</v>
      </c>
      <c r="B312" s="330" t="s">
        <v>287</v>
      </c>
      <c r="C312" s="298">
        <v>46192</v>
      </c>
      <c r="D312" s="299" t="s">
        <v>921</v>
      </c>
      <c r="E312" s="522">
        <v>80</v>
      </c>
      <c r="F312" s="522">
        <v>80</v>
      </c>
      <c r="G312" s="333">
        <f t="shared" si="8"/>
        <v>5816.8999999999869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287</v>
      </c>
      <c r="B313" s="330" t="s">
        <v>287</v>
      </c>
      <c r="C313" s="298">
        <v>46192</v>
      </c>
      <c r="D313" s="299" t="s">
        <v>922</v>
      </c>
      <c r="E313" s="522">
        <v>27.98</v>
      </c>
      <c r="F313" s="522">
        <v>27.98</v>
      </c>
      <c r="G313" s="333">
        <f t="shared" si="8"/>
        <v>5816.8999999999869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46192</v>
      </c>
      <c r="D314" s="299" t="s">
        <v>933</v>
      </c>
      <c r="E314" s="522">
        <v>30.63</v>
      </c>
      <c r="F314" s="522">
        <v>30.63</v>
      </c>
      <c r="G314" s="333">
        <f t="shared" si="8"/>
        <v>5816.8999999999869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22</v>
      </c>
      <c r="C315" s="298">
        <v>46192</v>
      </c>
      <c r="D315" s="299" t="s">
        <v>923</v>
      </c>
      <c r="E315" s="522">
        <v>7.46</v>
      </c>
      <c r="F315" s="522"/>
      <c r="G315" s="333">
        <f t="shared" si="8"/>
        <v>5816.8999999999869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287</v>
      </c>
      <c r="B316" s="330" t="s">
        <v>287</v>
      </c>
      <c r="C316" s="298">
        <v>46192</v>
      </c>
      <c r="D316" s="299" t="s">
        <v>924</v>
      </c>
      <c r="E316" s="522">
        <v>22.07</v>
      </c>
      <c r="F316" s="522">
        <v>22.07</v>
      </c>
      <c r="G316" s="333">
        <f t="shared" si="8"/>
        <v>5824.3599999999869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46192</v>
      </c>
      <c r="D317" s="299" t="s">
        <v>924</v>
      </c>
      <c r="E317" s="522">
        <v>51.04</v>
      </c>
      <c r="F317" s="522">
        <v>51.04</v>
      </c>
      <c r="G317" s="333">
        <f t="shared" si="8"/>
        <v>5824.3599999999869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287</v>
      </c>
      <c r="B318" s="330" t="s">
        <v>287</v>
      </c>
      <c r="C318" s="298">
        <v>46192</v>
      </c>
      <c r="D318" s="299" t="s">
        <v>924</v>
      </c>
      <c r="E318" s="522">
        <v>90.59</v>
      </c>
      <c r="F318" s="522">
        <v>90.59</v>
      </c>
      <c r="G318" s="333">
        <f t="shared" si="8"/>
        <v>5824.3599999999869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287</v>
      </c>
      <c r="B319" s="330" t="s">
        <v>287</v>
      </c>
      <c r="C319" s="298">
        <v>46192</v>
      </c>
      <c r="D319" s="299" t="s">
        <v>925</v>
      </c>
      <c r="E319" s="522">
        <v>26.02</v>
      </c>
      <c r="F319" s="522">
        <v>26.02</v>
      </c>
      <c r="G319" s="333">
        <f t="shared" si="8"/>
        <v>5824.3599999999869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287</v>
      </c>
      <c r="B320" s="330" t="s">
        <v>287</v>
      </c>
      <c r="C320" s="298">
        <v>46192</v>
      </c>
      <c r="D320" s="299" t="s">
        <v>925</v>
      </c>
      <c r="E320" s="522">
        <v>26.02</v>
      </c>
      <c r="F320" s="522">
        <v>26.02</v>
      </c>
      <c r="G320" s="333">
        <f t="shared" si="8"/>
        <v>5824.3599999999869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46192</v>
      </c>
      <c r="D321" s="299" t="s">
        <v>925</v>
      </c>
      <c r="E321" s="522">
        <v>38.03</v>
      </c>
      <c r="F321" s="522">
        <v>38.03</v>
      </c>
      <c r="G321" s="333">
        <f t="shared" si="8"/>
        <v>5824.3599999999869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287</v>
      </c>
      <c r="B322" s="330" t="s">
        <v>287</v>
      </c>
      <c r="C322" s="298">
        <v>46192</v>
      </c>
      <c r="D322" s="299" t="s">
        <v>925</v>
      </c>
      <c r="E322" s="522">
        <v>26.03</v>
      </c>
      <c r="F322" s="522">
        <v>26.03</v>
      </c>
      <c r="G322" s="333">
        <f t="shared" si="8"/>
        <v>5824.3599999999869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287</v>
      </c>
      <c r="B323" s="330" t="s">
        <v>287</v>
      </c>
      <c r="C323" s="298">
        <v>46192</v>
      </c>
      <c r="D323" s="299" t="s">
        <v>922</v>
      </c>
      <c r="E323" s="522">
        <v>21.98</v>
      </c>
      <c r="F323" s="522">
        <v>21.98</v>
      </c>
      <c r="G323" s="333">
        <f t="shared" ref="G323:G380" si="9">G324-E323+F323</f>
        <v>5824.3599999999869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287</v>
      </c>
      <c r="B324" s="330" t="s">
        <v>287</v>
      </c>
      <c r="C324" s="298">
        <v>46192</v>
      </c>
      <c r="D324" s="299" t="s">
        <v>922</v>
      </c>
      <c r="E324" s="522">
        <v>27.99</v>
      </c>
      <c r="F324" s="522">
        <v>27.99</v>
      </c>
      <c r="G324" s="333">
        <f t="shared" si="9"/>
        <v>5824.3599999999869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46191</v>
      </c>
      <c r="D325" s="299" t="s">
        <v>926</v>
      </c>
      <c r="E325" s="522">
        <v>22.69</v>
      </c>
      <c r="F325" s="522">
        <v>22.69</v>
      </c>
      <c r="G325" s="333">
        <f t="shared" si="9"/>
        <v>5824.3599999999869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46191</v>
      </c>
      <c r="D326" s="299" t="s">
        <v>927</v>
      </c>
      <c r="E326" s="522">
        <v>42.32</v>
      </c>
      <c r="F326" s="522">
        <v>42.32</v>
      </c>
      <c r="G326" s="333">
        <f t="shared" si="9"/>
        <v>5824.3599999999869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46191</v>
      </c>
      <c r="D327" s="299" t="s">
        <v>928</v>
      </c>
      <c r="E327" s="522">
        <v>72.86</v>
      </c>
      <c r="F327" s="522">
        <v>72.86</v>
      </c>
      <c r="G327" s="333">
        <f t="shared" si="9"/>
        <v>5824.3599999999869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46191</v>
      </c>
      <c r="D328" s="299" t="s">
        <v>929</v>
      </c>
      <c r="E328" s="522">
        <v>106.89</v>
      </c>
      <c r="F328" s="522">
        <v>106.89</v>
      </c>
      <c r="G328" s="333">
        <f t="shared" si="9"/>
        <v>5824.3599999999869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287</v>
      </c>
      <c r="B329" s="330" t="s">
        <v>287</v>
      </c>
      <c r="C329" s="298">
        <v>46191</v>
      </c>
      <c r="D329" s="299" t="s">
        <v>931</v>
      </c>
      <c r="E329" s="522">
        <v>94.74</v>
      </c>
      <c r="F329" s="522">
        <v>94.74</v>
      </c>
      <c r="G329" s="333">
        <f t="shared" si="9"/>
        <v>5824.3599999999869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1</v>
      </c>
      <c r="C330" s="298">
        <v>46191</v>
      </c>
      <c r="D330" s="299" t="s">
        <v>306</v>
      </c>
      <c r="E330" s="522">
        <v>99.97</v>
      </c>
      <c r="F330" s="522"/>
      <c r="G330" s="333">
        <f t="shared" si="9"/>
        <v>5824.3599999999869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46191</v>
      </c>
      <c r="D331" s="299" t="s">
        <v>930</v>
      </c>
      <c r="E331" s="522">
        <v>13.84</v>
      </c>
      <c r="F331" s="522"/>
      <c r="G331" s="333">
        <f t="shared" si="9"/>
        <v>5924.3299999999872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1</v>
      </c>
      <c r="C332" s="298">
        <v>46190</v>
      </c>
      <c r="D332" s="299" t="s">
        <v>306</v>
      </c>
      <c r="E332" s="522">
        <v>87.19</v>
      </c>
      <c r="F332" s="522"/>
      <c r="G332" s="333">
        <f t="shared" si="9"/>
        <v>5938.1699999999873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21</v>
      </c>
      <c r="C333" s="298">
        <v>46190</v>
      </c>
      <c r="D333" s="299" t="s">
        <v>194</v>
      </c>
      <c r="E333" s="522">
        <v>81</v>
      </c>
      <c r="F333" s="522"/>
      <c r="G333" s="333">
        <f t="shared" si="9"/>
        <v>6025.3599999999869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43</v>
      </c>
      <c r="C334" s="298">
        <v>46190</v>
      </c>
      <c r="D334" s="299" t="s">
        <v>333</v>
      </c>
      <c r="E334" s="522">
        <v>29.8</v>
      </c>
      <c r="F334" s="522"/>
      <c r="G334" s="333">
        <f t="shared" si="9"/>
        <v>6106.3599999999869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42</v>
      </c>
      <c r="C335" s="298">
        <v>46190</v>
      </c>
      <c r="D335" s="299" t="s">
        <v>333</v>
      </c>
      <c r="E335" s="522">
        <v>74.5</v>
      </c>
      <c r="F335" s="522"/>
      <c r="G335" s="333">
        <f t="shared" si="9"/>
        <v>6136.1599999999871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4</v>
      </c>
      <c r="C336" s="298">
        <v>46190</v>
      </c>
      <c r="D336" s="299" t="s">
        <v>334</v>
      </c>
      <c r="E336" s="522">
        <v>82.35</v>
      </c>
      <c r="F336" s="522"/>
      <c r="G336" s="333">
        <f t="shared" si="9"/>
        <v>6210.6599999999871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46190</v>
      </c>
      <c r="D337" s="299" t="s">
        <v>334</v>
      </c>
      <c r="E337" s="522">
        <v>17.68</v>
      </c>
      <c r="F337" s="522"/>
      <c r="G337" s="333">
        <f t="shared" si="9"/>
        <v>6293.0099999999875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46190</v>
      </c>
      <c r="D338" s="299" t="s">
        <v>300</v>
      </c>
      <c r="E338" s="522">
        <v>14.67</v>
      </c>
      <c r="F338" s="522"/>
      <c r="G338" s="333">
        <f t="shared" si="9"/>
        <v>6310.6899999999878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46190</v>
      </c>
      <c r="D339" s="299" t="s">
        <v>300</v>
      </c>
      <c r="E339" s="522">
        <v>56.42</v>
      </c>
      <c r="F339" s="522"/>
      <c r="G339" s="333">
        <f t="shared" si="9"/>
        <v>6325.3599999999878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46190</v>
      </c>
      <c r="D340" s="299" t="s">
        <v>300</v>
      </c>
      <c r="E340" s="522">
        <v>53.23</v>
      </c>
      <c r="F340" s="522"/>
      <c r="G340" s="333">
        <f t="shared" si="9"/>
        <v>6381.7799999999879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23</v>
      </c>
      <c r="C341" s="298">
        <v>46190</v>
      </c>
      <c r="D341" s="299" t="s">
        <v>63</v>
      </c>
      <c r="E341" s="522">
        <v>529.46</v>
      </c>
      <c r="F341" s="522"/>
      <c r="G341" s="333">
        <f t="shared" si="9"/>
        <v>6435.0099999999875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17</v>
      </c>
      <c r="C342" s="298">
        <v>46190</v>
      </c>
      <c r="D342" s="299" t="s">
        <v>188</v>
      </c>
      <c r="E342" s="522">
        <v>42.65</v>
      </c>
      <c r="F342" s="522"/>
      <c r="G342" s="333">
        <f t="shared" si="9"/>
        <v>6964.4699999999875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15</v>
      </c>
      <c r="C343" s="298">
        <v>46190</v>
      </c>
      <c r="D343" s="299" t="s">
        <v>185</v>
      </c>
      <c r="E343" s="522">
        <v>87.41</v>
      </c>
      <c r="F343" s="522"/>
      <c r="G343" s="333">
        <f t="shared" si="9"/>
        <v>7007.1199999999872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335</v>
      </c>
      <c r="B344" s="330" t="s">
        <v>335</v>
      </c>
      <c r="C344" s="298">
        <v>46190</v>
      </c>
      <c r="D344" s="299" t="s">
        <v>336</v>
      </c>
      <c r="E344" s="522">
        <v>86.48</v>
      </c>
      <c r="F344" s="522"/>
      <c r="G344" s="333">
        <f t="shared" si="9"/>
        <v>7094.529999999987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291</v>
      </c>
      <c r="B345" s="330">
        <v>40</v>
      </c>
      <c r="C345" s="298">
        <v>46190</v>
      </c>
      <c r="D345" s="299" t="s">
        <v>316</v>
      </c>
      <c r="E345" s="522"/>
      <c r="F345" s="522">
        <v>854.38</v>
      </c>
      <c r="G345" s="333">
        <f t="shared" si="9"/>
        <v>7181.0099999999866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5</v>
      </c>
      <c r="C346" s="298">
        <v>46189</v>
      </c>
      <c r="D346" s="299" t="s">
        <v>340</v>
      </c>
      <c r="E346" s="522">
        <v>21.3</v>
      </c>
      <c r="F346" s="522"/>
      <c r="G346" s="333">
        <f t="shared" si="9"/>
        <v>6326.6299999999865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11</v>
      </c>
      <c r="C347" s="298">
        <v>46189</v>
      </c>
      <c r="D347" s="299" t="s">
        <v>178</v>
      </c>
      <c r="E347" s="522">
        <v>267.75</v>
      </c>
      <c r="F347" s="522"/>
      <c r="G347" s="333">
        <f t="shared" si="9"/>
        <v>6347.9299999999866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46188</v>
      </c>
      <c r="D348" s="299" t="s">
        <v>885</v>
      </c>
      <c r="E348" s="522">
        <v>100</v>
      </c>
      <c r="F348" s="522"/>
      <c r="G348" s="333">
        <f t="shared" si="9"/>
        <v>6615.6799999999866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46188</v>
      </c>
      <c r="D349" s="299" t="s">
        <v>334</v>
      </c>
      <c r="E349" s="522">
        <v>11.29</v>
      </c>
      <c r="F349" s="522"/>
      <c r="G349" s="333">
        <f t="shared" si="9"/>
        <v>6715.6799999999866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3</v>
      </c>
      <c r="C350" s="298">
        <v>46188</v>
      </c>
      <c r="D350" s="299" t="s">
        <v>334</v>
      </c>
      <c r="E350" s="522">
        <v>5.39</v>
      </c>
      <c r="F350" s="522"/>
      <c r="G350" s="333">
        <f t="shared" si="9"/>
        <v>6726.9699999999866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4</v>
      </c>
      <c r="C351" s="298">
        <v>46188</v>
      </c>
      <c r="D351" s="299" t="s">
        <v>334</v>
      </c>
      <c r="E351" s="522">
        <v>31.99</v>
      </c>
      <c r="F351" s="522"/>
      <c r="G351" s="333">
        <f t="shared" si="9"/>
        <v>6732.3599999999869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46187</v>
      </c>
      <c r="D352" s="299" t="s">
        <v>917</v>
      </c>
      <c r="E352" s="522">
        <v>102.17</v>
      </c>
      <c r="F352" s="522"/>
      <c r="G352" s="333">
        <f t="shared" si="9"/>
        <v>6764.3499999999867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1</v>
      </c>
      <c r="C353" s="298">
        <v>46187</v>
      </c>
      <c r="D353" s="299" t="s">
        <v>831</v>
      </c>
      <c r="E353" s="522">
        <v>21.86</v>
      </c>
      <c r="F353" s="522"/>
      <c r="G353" s="333">
        <f t="shared" si="9"/>
        <v>6866.5199999999868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1</v>
      </c>
      <c r="C354" s="298">
        <v>46187</v>
      </c>
      <c r="D354" s="299" t="s">
        <v>311</v>
      </c>
      <c r="E354" s="522">
        <v>102.56</v>
      </c>
      <c r="F354" s="522"/>
      <c r="G354" s="333">
        <f t="shared" si="9"/>
        <v>6888.3799999999865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46187</v>
      </c>
      <c r="D355" s="299" t="s">
        <v>329</v>
      </c>
      <c r="E355" s="522">
        <v>121.72</v>
      </c>
      <c r="F355" s="522"/>
      <c r="G355" s="333">
        <f t="shared" si="9"/>
        <v>6990.9399999999869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46186</v>
      </c>
      <c r="D356" s="299" t="s">
        <v>308</v>
      </c>
      <c r="E356" s="522">
        <v>143.91999999999999</v>
      </c>
      <c r="F356" s="522"/>
      <c r="G356" s="333">
        <f t="shared" si="9"/>
        <v>7112.6599999999871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46186</v>
      </c>
      <c r="D357" s="299" t="s">
        <v>346</v>
      </c>
      <c r="E357" s="522">
        <v>11.95</v>
      </c>
      <c r="F357" s="522"/>
      <c r="G357" s="333">
        <f t="shared" si="9"/>
        <v>7256.5799999999872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46186</v>
      </c>
      <c r="D358" s="299" t="s">
        <v>310</v>
      </c>
      <c r="E358" s="522">
        <v>47.29</v>
      </c>
      <c r="F358" s="522"/>
      <c r="G358" s="333">
        <f t="shared" si="9"/>
        <v>7268.529999999987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1</v>
      </c>
      <c r="C359" s="298">
        <v>46186</v>
      </c>
      <c r="D359" s="299" t="s">
        <v>306</v>
      </c>
      <c r="E359" s="522">
        <v>52.7</v>
      </c>
      <c r="F359" s="522"/>
      <c r="G359" s="333">
        <f t="shared" si="9"/>
        <v>7315.819999999987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46186</v>
      </c>
      <c r="D360" s="299" t="s">
        <v>308</v>
      </c>
      <c r="E360" s="522">
        <v>22.26</v>
      </c>
      <c r="F360" s="522"/>
      <c r="G360" s="333">
        <f t="shared" si="9"/>
        <v>7368.5199999999868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46186</v>
      </c>
      <c r="D361" s="299" t="s">
        <v>308</v>
      </c>
      <c r="E361" s="522">
        <v>28.16</v>
      </c>
      <c r="F361" s="522"/>
      <c r="G361" s="333">
        <f t="shared" si="9"/>
        <v>7390.779999999987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46186</v>
      </c>
      <c r="D362" s="299" t="s">
        <v>301</v>
      </c>
      <c r="E362" s="522">
        <v>32.049999999999997</v>
      </c>
      <c r="F362" s="522"/>
      <c r="G362" s="333">
        <f t="shared" si="9"/>
        <v>7418.9399999999869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5</v>
      </c>
      <c r="C363" s="298">
        <v>46186</v>
      </c>
      <c r="D363" s="299" t="s">
        <v>918</v>
      </c>
      <c r="E363" s="522">
        <v>24</v>
      </c>
      <c r="F363" s="522"/>
      <c r="G363" s="333">
        <f t="shared" si="9"/>
        <v>7450.989999999987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1</v>
      </c>
      <c r="C364" s="298">
        <v>46186</v>
      </c>
      <c r="D364" s="299" t="s">
        <v>306</v>
      </c>
      <c r="E364" s="522">
        <v>19.98</v>
      </c>
      <c r="F364" s="522"/>
      <c r="G364" s="333">
        <f t="shared" si="9"/>
        <v>7474.989999999987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46186</v>
      </c>
      <c r="D365" s="299" t="s">
        <v>300</v>
      </c>
      <c r="E365" s="522">
        <v>60.07</v>
      </c>
      <c r="F365" s="522"/>
      <c r="G365" s="333">
        <f t="shared" si="9"/>
        <v>7494.9699999999866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287</v>
      </c>
      <c r="B366" s="330" t="s">
        <v>287</v>
      </c>
      <c r="C366" s="298">
        <v>46186</v>
      </c>
      <c r="D366" s="299" t="s">
        <v>915</v>
      </c>
      <c r="E366" s="522"/>
      <c r="F366" s="522">
        <v>319.49</v>
      </c>
      <c r="G366" s="333">
        <f t="shared" si="9"/>
        <v>7555.0399999999863</v>
      </c>
      <c r="H366" s="334" t="s">
        <v>298</v>
      </c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287</v>
      </c>
      <c r="B367" s="330" t="s">
        <v>287</v>
      </c>
      <c r="C367" s="298">
        <v>46186</v>
      </c>
      <c r="D367" s="299" t="s">
        <v>300</v>
      </c>
      <c r="E367" s="522">
        <v>319.49</v>
      </c>
      <c r="F367" s="522"/>
      <c r="G367" s="333">
        <f t="shared" si="9"/>
        <v>7235.5499999999865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46186</v>
      </c>
      <c r="D368" s="299" t="s">
        <v>914</v>
      </c>
      <c r="E368" s="522">
        <v>-0.51</v>
      </c>
      <c r="F368" s="522"/>
      <c r="G368" s="333">
        <f t="shared" si="9"/>
        <v>7555.0399999999863</v>
      </c>
      <c r="H368" s="334" t="s">
        <v>298</v>
      </c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46186</v>
      </c>
      <c r="D369" s="299" t="s">
        <v>319</v>
      </c>
      <c r="E369" s="522">
        <v>13.58</v>
      </c>
      <c r="F369" s="522"/>
      <c r="G369" s="333">
        <f t="shared" si="9"/>
        <v>7554.5299999999861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24</v>
      </c>
      <c r="C370" s="298">
        <v>46186</v>
      </c>
      <c r="D370" s="299" t="s">
        <v>860</v>
      </c>
      <c r="E370" s="522">
        <v>109.5</v>
      </c>
      <c r="F370" s="522"/>
      <c r="G370" s="333">
        <f t="shared" si="9"/>
        <v>7568.109999999986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294</v>
      </c>
      <c r="B371" s="330">
        <v>19</v>
      </c>
      <c r="C371" s="298">
        <v>46186</v>
      </c>
      <c r="D371" s="299" t="s">
        <v>191</v>
      </c>
      <c r="E371" s="522">
        <v>200</v>
      </c>
      <c r="F371" s="522"/>
      <c r="G371" s="333">
        <f t="shared" si="9"/>
        <v>7677.609999999986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291</v>
      </c>
      <c r="B372" s="330">
        <v>38</v>
      </c>
      <c r="C372" s="298">
        <v>46186</v>
      </c>
      <c r="D372" s="299" t="s">
        <v>293</v>
      </c>
      <c r="E372" s="522"/>
      <c r="F372" s="522">
        <v>4597.82</v>
      </c>
      <c r="G372" s="333">
        <f t="shared" si="9"/>
        <v>7877.609999999986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46185</v>
      </c>
      <c r="D373" s="299" t="s">
        <v>916</v>
      </c>
      <c r="E373" s="522">
        <v>90.54</v>
      </c>
      <c r="F373" s="522"/>
      <c r="G373" s="333">
        <f t="shared" si="9"/>
        <v>3279.7899999999863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46185</v>
      </c>
      <c r="D374" s="299" t="s">
        <v>916</v>
      </c>
      <c r="E374" s="522">
        <v>50</v>
      </c>
      <c r="F374" s="522"/>
      <c r="G374" s="333">
        <f t="shared" si="9"/>
        <v>3370.3299999999863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46185</v>
      </c>
      <c r="D375" s="299" t="s">
        <v>300</v>
      </c>
      <c r="E375" s="522">
        <v>79.849999999999994</v>
      </c>
      <c r="F375" s="522"/>
      <c r="G375" s="333">
        <f t="shared" si="9"/>
        <v>3420.3299999999863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6</v>
      </c>
      <c r="C376" s="298">
        <v>46184</v>
      </c>
      <c r="D376" s="299" t="s">
        <v>360</v>
      </c>
      <c r="E376" s="522">
        <v>70</v>
      </c>
      <c r="F376" s="522"/>
      <c r="G376" s="333">
        <f t="shared" si="9"/>
        <v>3500.1799999999862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287</v>
      </c>
      <c r="B377" s="330" t="s">
        <v>287</v>
      </c>
      <c r="C377" s="298">
        <v>46184</v>
      </c>
      <c r="D377" s="299" t="s">
        <v>911</v>
      </c>
      <c r="E377" s="522">
        <v>2159</v>
      </c>
      <c r="F377" s="522">
        <v>2159</v>
      </c>
      <c r="G377" s="333">
        <f t="shared" si="9"/>
        <v>3570.1799999999862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22</v>
      </c>
      <c r="C378" s="298">
        <v>46184</v>
      </c>
      <c r="D378" s="299" t="s">
        <v>352</v>
      </c>
      <c r="E378" s="522">
        <v>21.29</v>
      </c>
      <c r="F378" s="522"/>
      <c r="G378" s="333">
        <f t="shared" si="9"/>
        <v>3570.1799999999862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46184</v>
      </c>
      <c r="D379" s="299" t="s">
        <v>296</v>
      </c>
      <c r="E379" s="522">
        <v>40.67</v>
      </c>
      <c r="F379" s="522"/>
      <c r="G379" s="333">
        <f t="shared" si="9"/>
        <v>3591.4699999999862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46184</v>
      </c>
      <c r="D380" s="299" t="s">
        <v>319</v>
      </c>
      <c r="E380" s="522">
        <v>15.53</v>
      </c>
      <c r="F380" s="522"/>
      <c r="G380" s="333">
        <f t="shared" si="9"/>
        <v>3632.1399999999862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46184</v>
      </c>
      <c r="D381" s="299" t="s">
        <v>473</v>
      </c>
      <c r="E381" s="522">
        <v>83.89</v>
      </c>
      <c r="F381" s="522"/>
      <c r="G381" s="333">
        <f t="shared" ref="G381:G398" si="10">G382-E381+F381</f>
        <v>3647.6699999999864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23</v>
      </c>
      <c r="C382" s="298">
        <v>46184</v>
      </c>
      <c r="D382" s="299" t="s">
        <v>67</v>
      </c>
      <c r="E382" s="522">
        <v>599.86</v>
      </c>
      <c r="F382" s="522"/>
      <c r="G382" s="333">
        <f t="shared" si="10"/>
        <v>3731.5599999999863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291</v>
      </c>
      <c r="B383" s="330">
        <v>41</v>
      </c>
      <c r="C383" s="298">
        <v>46184</v>
      </c>
      <c r="D383" s="299" t="s">
        <v>909</v>
      </c>
      <c r="E383" s="522"/>
      <c r="F383" s="522">
        <v>800</v>
      </c>
      <c r="G383" s="333">
        <f t="shared" si="10"/>
        <v>4331.4199999999864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291</v>
      </c>
      <c r="B384" s="330">
        <v>39</v>
      </c>
      <c r="C384" s="298">
        <v>46184</v>
      </c>
      <c r="D384" s="299" t="s">
        <v>292</v>
      </c>
      <c r="E384" s="522"/>
      <c r="F384" s="522">
        <v>2763.78</v>
      </c>
      <c r="G384" s="333">
        <f t="shared" si="10"/>
        <v>3531.4199999999864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46183</v>
      </c>
      <c r="D385" s="299" t="s">
        <v>910</v>
      </c>
      <c r="E385" s="522">
        <v>816.19</v>
      </c>
      <c r="F385" s="522">
        <v>816.19</v>
      </c>
      <c r="G385" s="333">
        <f t="shared" si="10"/>
        <v>767.639999999986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6</v>
      </c>
      <c r="C386" s="298">
        <v>46183</v>
      </c>
      <c r="D386" s="299" t="s">
        <v>412</v>
      </c>
      <c r="E386" s="522">
        <v>-3.99</v>
      </c>
      <c r="F386" s="522"/>
      <c r="G386" s="333">
        <f t="shared" si="10"/>
        <v>767.639999999986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46183</v>
      </c>
      <c r="D387" s="299" t="s">
        <v>907</v>
      </c>
      <c r="E387" s="522">
        <v>-0.03</v>
      </c>
      <c r="F387" s="522"/>
      <c r="G387" s="333">
        <f t="shared" si="10"/>
        <v>763.64999999998599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291</v>
      </c>
      <c r="B388" s="330">
        <v>40</v>
      </c>
      <c r="C388" s="298">
        <v>46183</v>
      </c>
      <c r="D388" s="299" t="s">
        <v>316</v>
      </c>
      <c r="E388" s="522"/>
      <c r="F388" s="522">
        <v>1250.17</v>
      </c>
      <c r="G388" s="333">
        <f t="shared" si="10"/>
        <v>763.61999999998602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46182</v>
      </c>
      <c r="D389" s="299" t="s">
        <v>353</v>
      </c>
      <c r="E389" s="522">
        <v>25.98</v>
      </c>
      <c r="F389" s="522"/>
      <c r="G389" s="333">
        <f t="shared" si="10"/>
        <v>-486.55000000001405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46182</v>
      </c>
      <c r="D390" s="299" t="s">
        <v>854</v>
      </c>
      <c r="E390" s="522">
        <v>10.68</v>
      </c>
      <c r="F390" s="522"/>
      <c r="G390" s="333">
        <f t="shared" si="10"/>
        <v>-460.57000000001403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46182</v>
      </c>
      <c r="D391" s="299" t="s">
        <v>301</v>
      </c>
      <c r="E391" s="522">
        <v>29.95</v>
      </c>
      <c r="F391" s="522"/>
      <c r="G391" s="333">
        <f t="shared" si="10"/>
        <v>-449.89000000001403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22</v>
      </c>
      <c r="C392" s="298">
        <v>46182</v>
      </c>
      <c r="D392" s="299" t="s">
        <v>908</v>
      </c>
      <c r="E392" s="522">
        <v>5.31</v>
      </c>
      <c r="F392" s="522"/>
      <c r="G392" s="333">
        <f t="shared" si="10"/>
        <v>-419.94000000001404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46182</v>
      </c>
      <c r="D393" s="299" t="s">
        <v>435</v>
      </c>
      <c r="E393" s="522">
        <v>58.69</v>
      </c>
      <c r="F393" s="522"/>
      <c r="G393" s="333">
        <f t="shared" si="10"/>
        <v>-414.63000000001404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46182</v>
      </c>
      <c r="D394" s="299" t="s">
        <v>435</v>
      </c>
      <c r="E394" s="522">
        <v>58.69</v>
      </c>
      <c r="F394" s="522"/>
      <c r="G394" s="333">
        <f t="shared" si="10"/>
        <v>-355.94000000001404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8</v>
      </c>
      <c r="C395" s="298">
        <v>46181</v>
      </c>
      <c r="D395" s="299" t="s">
        <v>319</v>
      </c>
      <c r="E395" s="522">
        <v>8.86</v>
      </c>
      <c r="F395" s="522"/>
      <c r="G395" s="333">
        <f t="shared" si="10"/>
        <v>-297.25000000001404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6</v>
      </c>
      <c r="C396" s="298">
        <v>46181</v>
      </c>
      <c r="D396" s="299" t="s">
        <v>397</v>
      </c>
      <c r="E396" s="522">
        <v>12.84</v>
      </c>
      <c r="F396" s="522"/>
      <c r="G396" s="333">
        <f t="shared" si="10"/>
        <v>-288.39000000001403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9</v>
      </c>
      <c r="C397" s="298">
        <v>46181</v>
      </c>
      <c r="D397" s="299" t="s">
        <v>58</v>
      </c>
      <c r="E397" s="522">
        <v>1231.68</v>
      </c>
      <c r="F397" s="522"/>
      <c r="G397" s="333">
        <f t="shared" si="10"/>
        <v>-275.55000000001405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4</v>
      </c>
      <c r="C398" s="298">
        <v>46180</v>
      </c>
      <c r="D398" s="299" t="s">
        <v>310</v>
      </c>
      <c r="E398" s="522">
        <v>47.6</v>
      </c>
      <c r="F398" s="522"/>
      <c r="G398" s="333">
        <f t="shared" si="10"/>
        <v>956.12999999998601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1</v>
      </c>
      <c r="C399" s="298">
        <v>46180</v>
      </c>
      <c r="D399" s="299" t="s">
        <v>368</v>
      </c>
      <c r="E399" s="522">
        <v>48.62</v>
      </c>
      <c r="F399" s="522"/>
      <c r="G399" s="333">
        <f t="shared" ref="G399:G409" si="11">G400-E399+F399</f>
        <v>1003.729999999986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46180</v>
      </c>
      <c r="D400" s="299" t="s">
        <v>363</v>
      </c>
      <c r="E400" s="522">
        <v>6.37</v>
      </c>
      <c r="F400" s="522"/>
      <c r="G400" s="333">
        <f t="shared" si="11"/>
        <v>1052.349999999986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46180</v>
      </c>
      <c r="D401" s="299" t="s">
        <v>890</v>
      </c>
      <c r="E401" s="522">
        <v>313.77999999999997</v>
      </c>
      <c r="F401" s="522">
        <v>313.77999999999997</v>
      </c>
      <c r="G401" s="333">
        <f t="shared" si="11"/>
        <v>1058.7199999999859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6</v>
      </c>
      <c r="C402" s="298">
        <v>46180</v>
      </c>
      <c r="D402" s="299" t="s">
        <v>397</v>
      </c>
      <c r="E402" s="522">
        <v>10.86</v>
      </c>
      <c r="F402" s="522"/>
      <c r="G402" s="333">
        <f t="shared" si="11"/>
        <v>1058.7199999999859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14</v>
      </c>
      <c r="C403" s="298">
        <v>46179</v>
      </c>
      <c r="D403" s="299" t="s">
        <v>366</v>
      </c>
      <c r="E403" s="522">
        <v>66.67</v>
      </c>
      <c r="F403" s="522"/>
      <c r="G403" s="333">
        <f t="shared" si="11"/>
        <v>1069.5799999999858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5</v>
      </c>
      <c r="C404" s="298">
        <v>46179</v>
      </c>
      <c r="D404" s="299" t="s">
        <v>906</v>
      </c>
      <c r="E404" s="522">
        <v>20</v>
      </c>
      <c r="F404" s="522"/>
      <c r="G404" s="333">
        <f t="shared" si="11"/>
        <v>1136.2499999999859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1</v>
      </c>
      <c r="C405" s="298">
        <v>46179</v>
      </c>
      <c r="D405" s="299" t="s">
        <v>831</v>
      </c>
      <c r="E405" s="522">
        <v>54.06</v>
      </c>
      <c r="F405" s="522"/>
      <c r="G405" s="333">
        <f t="shared" si="11"/>
        <v>1156.2499999999859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6</v>
      </c>
      <c r="C406" s="298">
        <v>46179</v>
      </c>
      <c r="D406" s="299" t="s">
        <v>903</v>
      </c>
      <c r="E406" s="522">
        <v>19.98</v>
      </c>
      <c r="F406" s="522"/>
      <c r="G406" s="333">
        <f t="shared" si="11"/>
        <v>1210.3099999999858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46179</v>
      </c>
      <c r="D407" s="299" t="s">
        <v>885</v>
      </c>
      <c r="E407" s="522">
        <v>100</v>
      </c>
      <c r="F407" s="522"/>
      <c r="G407" s="333">
        <f t="shared" si="11"/>
        <v>1230.2899999999859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46178</v>
      </c>
      <c r="D408" s="299" t="s">
        <v>319</v>
      </c>
      <c r="E408" s="522">
        <v>179.72</v>
      </c>
      <c r="F408" s="522"/>
      <c r="G408" s="333">
        <f t="shared" si="11"/>
        <v>1330.2899999999859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4</v>
      </c>
      <c r="C409" s="298">
        <v>46178</v>
      </c>
      <c r="D409" s="299" t="s">
        <v>904</v>
      </c>
      <c r="E409" s="522">
        <v>41.26</v>
      </c>
      <c r="F409" s="522"/>
      <c r="G409" s="333">
        <f t="shared" si="11"/>
        <v>1510.0099999999859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46178</v>
      </c>
      <c r="D410" s="299" t="s">
        <v>358</v>
      </c>
      <c r="E410" s="522">
        <v>10.07</v>
      </c>
      <c r="F410" s="522"/>
      <c r="G410" s="333">
        <f t="shared" ref="G410:G422" si="12">G411-E410+F410</f>
        <v>1551.2699999999859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46178</v>
      </c>
      <c r="D411" s="299" t="s">
        <v>905</v>
      </c>
      <c r="E411" s="522">
        <v>11.75</v>
      </c>
      <c r="F411" s="522"/>
      <c r="G411" s="333">
        <f t="shared" si="12"/>
        <v>1561.3399999999858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335</v>
      </c>
      <c r="B412" s="330" t="s">
        <v>335</v>
      </c>
      <c r="C412" s="298">
        <v>46178</v>
      </c>
      <c r="D412" s="299" t="s">
        <v>447</v>
      </c>
      <c r="E412" s="522">
        <v>39.659999999999997</v>
      </c>
      <c r="F412" s="522"/>
      <c r="G412" s="333">
        <f t="shared" si="12"/>
        <v>1573.0899999999858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6</v>
      </c>
      <c r="C413" s="298">
        <v>46178</v>
      </c>
      <c r="D413" s="299" t="s">
        <v>300</v>
      </c>
      <c r="E413" s="522">
        <v>9.57</v>
      </c>
      <c r="F413" s="522"/>
      <c r="G413" s="333">
        <f t="shared" si="12"/>
        <v>1612.7499999999859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46178</v>
      </c>
      <c r="D414" s="299" t="s">
        <v>376</v>
      </c>
      <c r="E414" s="522">
        <v>46.65</v>
      </c>
      <c r="F414" s="522"/>
      <c r="G414" s="333">
        <f t="shared" si="12"/>
        <v>1622.3199999999858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4</v>
      </c>
      <c r="C415" s="298">
        <v>46177</v>
      </c>
      <c r="D415" s="299" t="s">
        <v>296</v>
      </c>
      <c r="E415" s="522">
        <v>43.69</v>
      </c>
      <c r="F415" s="522"/>
      <c r="G415" s="333">
        <f t="shared" si="12"/>
        <v>1668.9699999999859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3</v>
      </c>
      <c r="C416" s="298">
        <v>46177</v>
      </c>
      <c r="D416" s="299" t="s">
        <v>334</v>
      </c>
      <c r="E416" s="522">
        <v>8.52</v>
      </c>
      <c r="F416" s="522"/>
      <c r="G416" s="333">
        <f t="shared" si="12"/>
        <v>1712.659999999986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14</v>
      </c>
      <c r="C417" s="298">
        <v>46177</v>
      </c>
      <c r="D417" s="299" t="s">
        <v>367</v>
      </c>
      <c r="E417" s="522">
        <v>70.25</v>
      </c>
      <c r="F417" s="522"/>
      <c r="G417" s="333">
        <f t="shared" si="12"/>
        <v>1721.179999999986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46177</v>
      </c>
      <c r="D418" s="299" t="s">
        <v>386</v>
      </c>
      <c r="E418" s="522">
        <v>14.38</v>
      </c>
      <c r="F418" s="522"/>
      <c r="G418" s="333">
        <f t="shared" si="12"/>
        <v>1791.429999999986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294</v>
      </c>
      <c r="B419" s="330">
        <v>13</v>
      </c>
      <c r="C419" s="298">
        <v>46177</v>
      </c>
      <c r="D419" s="299" t="s">
        <v>902</v>
      </c>
      <c r="E419" s="522">
        <v>122.46</v>
      </c>
      <c r="F419" s="522"/>
      <c r="G419" s="333">
        <f t="shared" si="12"/>
        <v>1805.8099999999861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17</v>
      </c>
      <c r="C420" s="298">
        <v>46177</v>
      </c>
      <c r="D420" s="299" t="s">
        <v>370</v>
      </c>
      <c r="E420" s="522">
        <v>99</v>
      </c>
      <c r="F420" s="522"/>
      <c r="G420" s="333">
        <f t="shared" si="12"/>
        <v>1928.2699999999861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22</v>
      </c>
      <c r="C421" s="298">
        <v>46176</v>
      </c>
      <c r="D421" s="299" t="s">
        <v>861</v>
      </c>
      <c r="E421" s="522">
        <v>12.77</v>
      </c>
      <c r="F421" s="522"/>
      <c r="G421" s="333">
        <f t="shared" si="12"/>
        <v>2027.2699999999861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46176</v>
      </c>
      <c r="D422" s="299" t="s">
        <v>319</v>
      </c>
      <c r="E422" s="522">
        <v>11.55</v>
      </c>
      <c r="F422" s="522"/>
      <c r="G422" s="333">
        <f t="shared" si="12"/>
        <v>2040.0399999999861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1</v>
      </c>
      <c r="C423" s="298">
        <v>46176</v>
      </c>
      <c r="D423" s="299" t="s">
        <v>306</v>
      </c>
      <c r="E423" s="522">
        <v>96.16</v>
      </c>
      <c r="F423" s="522"/>
      <c r="G423" s="333">
        <f t="shared" ref="G423:G481" si="13">G424-E423+F423</f>
        <v>2051.589999999986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46175</v>
      </c>
      <c r="D424" s="299" t="s">
        <v>899</v>
      </c>
      <c r="E424" s="522">
        <v>21.38</v>
      </c>
      <c r="F424" s="522"/>
      <c r="G424" s="333">
        <f t="shared" si="13"/>
        <v>2147.7499999999859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46175</v>
      </c>
      <c r="D425" s="299" t="s">
        <v>386</v>
      </c>
      <c r="E425" s="522">
        <v>14.38</v>
      </c>
      <c r="F425" s="522"/>
      <c r="G425" s="333">
        <f t="shared" si="13"/>
        <v>2169.129999999986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6</v>
      </c>
      <c r="C426" s="298">
        <v>46175</v>
      </c>
      <c r="D426" s="299" t="s">
        <v>433</v>
      </c>
      <c r="E426" s="522">
        <v>-142</v>
      </c>
      <c r="F426" s="522"/>
      <c r="G426" s="333">
        <f t="shared" si="13"/>
        <v>2183.5099999999861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284</v>
      </c>
      <c r="B427" s="330">
        <v>36</v>
      </c>
      <c r="C427" s="298">
        <v>46175</v>
      </c>
      <c r="D427" s="299" t="s">
        <v>374</v>
      </c>
      <c r="E427" s="522">
        <v>50</v>
      </c>
      <c r="F427" s="522"/>
      <c r="G427" s="333">
        <f t="shared" si="13"/>
        <v>2041.5099999999861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22</v>
      </c>
      <c r="C428" s="298">
        <v>46175</v>
      </c>
      <c r="D428" s="299" t="s">
        <v>375</v>
      </c>
      <c r="E428" s="522">
        <v>6.37</v>
      </c>
      <c r="F428" s="522"/>
      <c r="G428" s="333">
        <f t="shared" si="13"/>
        <v>2091.5099999999861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1</v>
      </c>
      <c r="C429" s="298">
        <v>46174</v>
      </c>
      <c r="D429" s="299" t="s">
        <v>306</v>
      </c>
      <c r="E429" s="522">
        <v>84.03</v>
      </c>
      <c r="F429" s="522"/>
      <c r="G429" s="333">
        <f t="shared" si="13"/>
        <v>2097.879999999986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3</v>
      </c>
      <c r="C430" s="298">
        <v>46174</v>
      </c>
      <c r="D430" s="299" t="s">
        <v>296</v>
      </c>
      <c r="E430" s="522">
        <v>10.31</v>
      </c>
      <c r="F430" s="522"/>
      <c r="G430" s="333">
        <f t="shared" si="13"/>
        <v>2181.9099999999862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46174</v>
      </c>
      <c r="D431" s="299" t="s">
        <v>301</v>
      </c>
      <c r="E431" s="522">
        <v>16.05</v>
      </c>
      <c r="F431" s="522"/>
      <c r="G431" s="333">
        <f t="shared" si="13"/>
        <v>2192.2199999999862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1</v>
      </c>
      <c r="C432" s="298">
        <v>46174</v>
      </c>
      <c r="D432" s="299" t="s">
        <v>457</v>
      </c>
      <c r="E432" s="522">
        <v>50.44</v>
      </c>
      <c r="F432" s="522"/>
      <c r="G432" s="333">
        <f t="shared" si="13"/>
        <v>2208.2699999999863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6</v>
      </c>
      <c r="C433" s="298">
        <v>46174</v>
      </c>
      <c r="D433" s="299" t="s">
        <v>898</v>
      </c>
      <c r="E433" s="522">
        <v>9.99</v>
      </c>
      <c r="F433" s="522"/>
      <c r="G433" s="333">
        <f t="shared" si="13"/>
        <v>2258.7099999999864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46174</v>
      </c>
      <c r="D434" s="299" t="s">
        <v>310</v>
      </c>
      <c r="E434" s="522">
        <v>44.98</v>
      </c>
      <c r="F434" s="522"/>
      <c r="G434" s="333">
        <f t="shared" si="13"/>
        <v>2268.6999999999862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1</v>
      </c>
      <c r="C435" s="298">
        <v>46174</v>
      </c>
      <c r="D435" s="299" t="s">
        <v>311</v>
      </c>
      <c r="E435" s="522">
        <v>106.14</v>
      </c>
      <c r="F435" s="522"/>
      <c r="G435" s="333">
        <f t="shared" si="13"/>
        <v>2313.6799999999862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16</v>
      </c>
      <c r="C436" s="298">
        <v>46174</v>
      </c>
      <c r="D436" s="299" t="s">
        <v>624</v>
      </c>
      <c r="E436" s="522">
        <v>62.31</v>
      </c>
      <c r="F436" s="522"/>
      <c r="G436" s="333">
        <f t="shared" si="13"/>
        <v>2419.8199999999861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3</v>
      </c>
      <c r="C437" s="298">
        <v>46174</v>
      </c>
      <c r="D437" s="299" t="s">
        <v>351</v>
      </c>
      <c r="E437" s="522">
        <v>8.1</v>
      </c>
      <c r="F437" s="522"/>
      <c r="G437" s="333">
        <f t="shared" si="13"/>
        <v>2482.129999999986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46174</v>
      </c>
      <c r="D438" s="299" t="s">
        <v>888</v>
      </c>
      <c r="E438" s="522">
        <v>320</v>
      </c>
      <c r="F438" s="522">
        <v>320</v>
      </c>
      <c r="G438" s="333">
        <f t="shared" si="13"/>
        <v>2490.2299999999859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46174</v>
      </c>
      <c r="D439" s="299" t="s">
        <v>889</v>
      </c>
      <c r="E439" s="522">
        <v>20</v>
      </c>
      <c r="F439" s="522"/>
      <c r="G439" s="333">
        <f t="shared" si="13"/>
        <v>2490.2299999999859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284</v>
      </c>
      <c r="B440" s="330">
        <v>37</v>
      </c>
      <c r="C440" s="298">
        <v>46173</v>
      </c>
      <c r="D440" s="299" t="s">
        <v>895</v>
      </c>
      <c r="E440" s="522">
        <v>1160.3599999999999</v>
      </c>
      <c r="F440" s="522"/>
      <c r="G440" s="333">
        <f t="shared" si="13"/>
        <v>2510.2299999999859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286</v>
      </c>
      <c r="B441" s="330">
        <v>25</v>
      </c>
      <c r="C441" s="298">
        <v>46173</v>
      </c>
      <c r="D441" s="298" t="s">
        <v>204</v>
      </c>
      <c r="E441" s="331">
        <v>350</v>
      </c>
      <c r="F441" s="522"/>
      <c r="G441" s="333">
        <f t="shared" si="13"/>
        <v>3670.5899999999856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286</v>
      </c>
      <c r="B442" s="330">
        <v>26</v>
      </c>
      <c r="C442" s="298">
        <v>46173</v>
      </c>
      <c r="D442" s="298" t="s">
        <v>205</v>
      </c>
      <c r="E442" s="331">
        <v>320</v>
      </c>
      <c r="F442" s="522"/>
      <c r="G442" s="333">
        <f t="shared" si="13"/>
        <v>4020.5899999999856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286</v>
      </c>
      <c r="B443" s="330">
        <v>27</v>
      </c>
      <c r="C443" s="298">
        <v>46173</v>
      </c>
      <c r="D443" s="298" t="s">
        <v>206</v>
      </c>
      <c r="E443" s="331">
        <v>25</v>
      </c>
      <c r="F443" s="522"/>
      <c r="G443" s="333">
        <f t="shared" si="13"/>
        <v>4340.5899999999856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286</v>
      </c>
      <c r="B444" s="330">
        <v>28</v>
      </c>
      <c r="C444" s="298">
        <v>46173</v>
      </c>
      <c r="D444" s="298" t="s">
        <v>207</v>
      </c>
      <c r="E444" s="331">
        <v>25</v>
      </c>
      <c r="F444" s="522"/>
      <c r="G444" s="333">
        <f t="shared" si="13"/>
        <v>4365.5899999999856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286</v>
      </c>
      <c r="B445" s="330">
        <v>29</v>
      </c>
      <c r="C445" s="298">
        <v>46173</v>
      </c>
      <c r="D445" s="298" t="s">
        <v>208</v>
      </c>
      <c r="E445" s="331">
        <v>45</v>
      </c>
      <c r="F445" s="522"/>
      <c r="G445" s="333">
        <f t="shared" si="13"/>
        <v>4390.5899999999856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286</v>
      </c>
      <c r="B446" s="330">
        <v>30</v>
      </c>
      <c r="C446" s="298">
        <v>46173</v>
      </c>
      <c r="D446" s="298" t="s">
        <v>209</v>
      </c>
      <c r="E446" s="331">
        <v>400</v>
      </c>
      <c r="F446" s="522"/>
      <c r="G446" s="333">
        <f t="shared" si="13"/>
        <v>4435.5899999999856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286</v>
      </c>
      <c r="B447" s="330">
        <v>31</v>
      </c>
      <c r="C447" s="298">
        <v>46173</v>
      </c>
      <c r="D447" s="298" t="s">
        <v>210</v>
      </c>
      <c r="E447" s="331">
        <v>375</v>
      </c>
      <c r="F447" s="522"/>
      <c r="G447" s="333">
        <f t="shared" si="13"/>
        <v>4835.5899999999856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286</v>
      </c>
      <c r="B448" s="330">
        <v>32</v>
      </c>
      <c r="C448" s="298">
        <v>46173</v>
      </c>
      <c r="D448" s="298" t="s">
        <v>211</v>
      </c>
      <c r="E448" s="331">
        <v>100</v>
      </c>
      <c r="F448" s="522"/>
      <c r="G448" s="333">
        <f t="shared" si="13"/>
        <v>5210.5899999999856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286</v>
      </c>
      <c r="B449" s="330">
        <v>33</v>
      </c>
      <c r="C449" s="298">
        <v>46173</v>
      </c>
      <c r="D449" s="298" t="s">
        <v>212</v>
      </c>
      <c r="E449" s="331">
        <v>85</v>
      </c>
      <c r="F449" s="522"/>
      <c r="G449" s="333">
        <f t="shared" si="13"/>
        <v>5310.5899999999856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286</v>
      </c>
      <c r="B450" s="330">
        <v>34</v>
      </c>
      <c r="C450" s="298">
        <v>46173</v>
      </c>
      <c r="D450" s="298" t="s">
        <v>213</v>
      </c>
      <c r="E450" s="331">
        <v>230</v>
      </c>
      <c r="F450" s="522"/>
      <c r="G450" s="333">
        <f t="shared" si="13"/>
        <v>5395.5899999999856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286</v>
      </c>
      <c r="B451" s="330">
        <v>35</v>
      </c>
      <c r="C451" s="298">
        <v>46173</v>
      </c>
      <c r="D451" s="298" t="s">
        <v>214</v>
      </c>
      <c r="E451" s="331">
        <v>45</v>
      </c>
      <c r="F451" s="522"/>
      <c r="G451" s="333">
        <f t="shared" si="13"/>
        <v>5625.5899999999856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46173</v>
      </c>
      <c r="D452" s="298" t="s">
        <v>885</v>
      </c>
      <c r="E452" s="522">
        <v>50</v>
      </c>
      <c r="F452" s="522"/>
      <c r="G452" s="333">
        <f t="shared" si="13"/>
        <v>5670.5899999999856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22</v>
      </c>
      <c r="C453" s="298">
        <v>46173</v>
      </c>
      <c r="D453" s="298" t="s">
        <v>835</v>
      </c>
      <c r="E453" s="522">
        <v>10.63</v>
      </c>
      <c r="F453" s="522"/>
      <c r="G453" s="333">
        <f t="shared" si="13"/>
        <v>5720.5899999999856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46173</v>
      </c>
      <c r="D454" s="298" t="s">
        <v>363</v>
      </c>
      <c r="E454" s="522">
        <v>108.69</v>
      </c>
      <c r="F454" s="522"/>
      <c r="G454" s="333">
        <f t="shared" si="13"/>
        <v>5731.2199999999857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10</v>
      </c>
      <c r="C455" s="298">
        <v>46173</v>
      </c>
      <c r="D455" s="298" t="s">
        <v>176</v>
      </c>
      <c r="E455" s="522">
        <v>17.899999999999999</v>
      </c>
      <c r="F455" s="522"/>
      <c r="G455" s="333">
        <f t="shared" si="13"/>
        <v>5839.9099999999853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1</v>
      </c>
      <c r="C456" s="298">
        <v>46173</v>
      </c>
      <c r="D456" s="298" t="s">
        <v>445</v>
      </c>
      <c r="E456" s="522">
        <v>9.57</v>
      </c>
      <c r="F456" s="522"/>
      <c r="G456" s="333">
        <f t="shared" si="13"/>
        <v>5857.8099999999849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46172</v>
      </c>
      <c r="D457" s="298" t="s">
        <v>319</v>
      </c>
      <c r="E457" s="522">
        <v>88.98</v>
      </c>
      <c r="F457" s="522"/>
      <c r="G457" s="333">
        <f t="shared" si="13"/>
        <v>5867.3799999999846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287</v>
      </c>
      <c r="B458" s="330" t="s">
        <v>287</v>
      </c>
      <c r="C458" s="298">
        <v>46172</v>
      </c>
      <c r="D458" s="298" t="s">
        <v>891</v>
      </c>
      <c r="E458" s="522">
        <v>219.38</v>
      </c>
      <c r="F458" s="522">
        <v>219.38</v>
      </c>
      <c r="G458" s="333">
        <f t="shared" si="13"/>
        <v>5956.3599999999842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287</v>
      </c>
      <c r="B459" s="330" t="s">
        <v>287</v>
      </c>
      <c r="C459" s="298">
        <v>46172</v>
      </c>
      <c r="D459" s="298" t="s">
        <v>890</v>
      </c>
      <c r="E459" s="522">
        <v>310.98</v>
      </c>
      <c r="F459" s="522">
        <v>310.98</v>
      </c>
      <c r="G459" s="333">
        <f t="shared" si="13"/>
        <v>5956.3599999999842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46172</v>
      </c>
      <c r="D460" s="298" t="s">
        <v>894</v>
      </c>
      <c r="E460" s="522">
        <v>130.68</v>
      </c>
      <c r="F460" s="522"/>
      <c r="G460" s="333">
        <f t="shared" si="13"/>
        <v>5956.3599999999842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46172</v>
      </c>
      <c r="D461" s="298" t="s">
        <v>356</v>
      </c>
      <c r="E461" s="522">
        <v>49.99</v>
      </c>
      <c r="F461" s="522"/>
      <c r="G461" s="333">
        <f t="shared" si="13"/>
        <v>6087.0399999999845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46171</v>
      </c>
      <c r="D462" s="298" t="s">
        <v>296</v>
      </c>
      <c r="E462" s="522">
        <v>15.1</v>
      </c>
      <c r="F462" s="522"/>
      <c r="G462" s="333">
        <f t="shared" si="13"/>
        <v>6137.0299999999843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46171</v>
      </c>
      <c r="D463" s="298" t="s">
        <v>295</v>
      </c>
      <c r="E463" s="522">
        <v>7.02</v>
      </c>
      <c r="F463" s="522"/>
      <c r="G463" s="333">
        <f t="shared" si="13"/>
        <v>6152.1299999999846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4</v>
      </c>
      <c r="C464" s="298">
        <v>46171</v>
      </c>
      <c r="D464" s="298" t="s">
        <v>295</v>
      </c>
      <c r="E464" s="522">
        <v>93.38</v>
      </c>
      <c r="F464" s="522"/>
      <c r="G464" s="333">
        <f t="shared" si="13"/>
        <v>6159.1499999999851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46171</v>
      </c>
      <c r="D465" s="298" t="s">
        <v>353</v>
      </c>
      <c r="E465" s="522">
        <v>18.98</v>
      </c>
      <c r="F465" s="522"/>
      <c r="G465" s="333">
        <f t="shared" si="13"/>
        <v>6252.5299999999852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294</v>
      </c>
      <c r="B466" s="330">
        <v>23</v>
      </c>
      <c r="C466" s="298">
        <v>46171</v>
      </c>
      <c r="D466" s="299" t="s">
        <v>67</v>
      </c>
      <c r="E466" s="522">
        <v>650.88</v>
      </c>
      <c r="F466" s="522"/>
      <c r="G466" s="333">
        <f t="shared" si="13"/>
        <v>6271.5099999999848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20</v>
      </c>
      <c r="C467" s="298">
        <v>46171</v>
      </c>
      <c r="D467" s="299" t="s">
        <v>193</v>
      </c>
      <c r="E467" s="522">
        <v>600</v>
      </c>
      <c r="F467" s="522"/>
      <c r="G467" s="333">
        <f t="shared" si="13"/>
        <v>6922.3899999999849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291</v>
      </c>
      <c r="B468" s="330">
        <v>38</v>
      </c>
      <c r="C468" s="298">
        <v>46171</v>
      </c>
      <c r="D468" s="299" t="s">
        <v>293</v>
      </c>
      <c r="E468" s="522"/>
      <c r="F468" s="522">
        <v>4597.8100000000004</v>
      </c>
      <c r="G468" s="333">
        <f t="shared" si="13"/>
        <v>7522.3899999999849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42</v>
      </c>
      <c r="C469" s="298">
        <v>46171</v>
      </c>
      <c r="D469" s="299" t="s">
        <v>200</v>
      </c>
      <c r="E469" s="522">
        <v>50.92</v>
      </c>
      <c r="F469" s="522"/>
      <c r="G469" s="333">
        <f t="shared" si="13"/>
        <v>2924.5799999999849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43</v>
      </c>
      <c r="C470" s="298">
        <v>46171</v>
      </c>
      <c r="D470" s="299" t="s">
        <v>201</v>
      </c>
      <c r="E470" s="522">
        <v>42.84</v>
      </c>
      <c r="F470" s="522"/>
      <c r="G470" s="333">
        <f t="shared" si="13"/>
        <v>2975.499999999985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291</v>
      </c>
      <c r="B471" s="330">
        <v>39</v>
      </c>
      <c r="C471" s="298">
        <v>46170</v>
      </c>
      <c r="D471" s="299" t="s">
        <v>292</v>
      </c>
      <c r="E471" s="522"/>
      <c r="F471" s="522">
        <v>2763.79</v>
      </c>
      <c r="G471" s="333">
        <f t="shared" si="13"/>
        <v>3018.3399999999851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3</v>
      </c>
      <c r="C472" s="298">
        <v>46170</v>
      </c>
      <c r="D472" s="299" t="s">
        <v>884</v>
      </c>
      <c r="E472" s="522">
        <v>8.9499999999999993</v>
      </c>
      <c r="F472" s="522"/>
      <c r="G472" s="333">
        <f t="shared" si="13"/>
        <v>254.54999999998506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4</v>
      </c>
      <c r="C473" s="298">
        <v>46170</v>
      </c>
      <c r="D473" s="299" t="s">
        <v>884</v>
      </c>
      <c r="E473" s="522">
        <v>43.44</v>
      </c>
      <c r="F473" s="522"/>
      <c r="G473" s="333">
        <f t="shared" si="13"/>
        <v>263.49999999998505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46170</v>
      </c>
      <c r="D474" s="299" t="s">
        <v>892</v>
      </c>
      <c r="E474" s="522">
        <v>30.89</v>
      </c>
      <c r="F474" s="522"/>
      <c r="G474" s="333">
        <f t="shared" si="13"/>
        <v>306.93999999998505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46170</v>
      </c>
      <c r="D475" s="299" t="s">
        <v>346</v>
      </c>
      <c r="E475" s="522">
        <v>32.659999999999997</v>
      </c>
      <c r="F475" s="522"/>
      <c r="G475" s="333">
        <f t="shared" si="13"/>
        <v>337.82999999998503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46170</v>
      </c>
      <c r="D476" s="299" t="s">
        <v>386</v>
      </c>
      <c r="E476" s="522">
        <v>9.09</v>
      </c>
      <c r="F476" s="522"/>
      <c r="G476" s="333">
        <f t="shared" si="13"/>
        <v>370.48999999998506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8</v>
      </c>
      <c r="C477" s="298">
        <v>46170</v>
      </c>
      <c r="D477" s="299" t="s">
        <v>846</v>
      </c>
      <c r="E477" s="522">
        <v>36.74</v>
      </c>
      <c r="F477" s="522"/>
      <c r="G477" s="333">
        <f t="shared" si="13"/>
        <v>379.57999999998503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5</v>
      </c>
      <c r="C478" s="298">
        <v>46170</v>
      </c>
      <c r="D478" s="299" t="s">
        <v>846</v>
      </c>
      <c r="E478" s="522">
        <v>11.2</v>
      </c>
      <c r="F478" s="522"/>
      <c r="G478" s="333">
        <f t="shared" si="13"/>
        <v>416.31999999998504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46169</v>
      </c>
      <c r="D479" s="299" t="s">
        <v>358</v>
      </c>
      <c r="E479" s="522">
        <v>11.29</v>
      </c>
      <c r="F479" s="522"/>
      <c r="G479" s="333">
        <f t="shared" si="13"/>
        <v>427.51999999998503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46169</v>
      </c>
      <c r="D480" s="299" t="s">
        <v>363</v>
      </c>
      <c r="E480" s="522">
        <v>44.84</v>
      </c>
      <c r="F480" s="522"/>
      <c r="G480" s="333">
        <f t="shared" si="13"/>
        <v>438.80999999998505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7</v>
      </c>
      <c r="C481" s="298">
        <v>46169</v>
      </c>
      <c r="D481" s="299" t="s">
        <v>338</v>
      </c>
      <c r="E481" s="522">
        <v>139.88</v>
      </c>
      <c r="F481" s="522"/>
      <c r="G481" s="333">
        <f t="shared" si="13"/>
        <v>483.64999999998508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8</v>
      </c>
      <c r="C482" s="298">
        <v>46169</v>
      </c>
      <c r="D482" s="299" t="s">
        <v>319</v>
      </c>
      <c r="E482" s="522">
        <v>46.84</v>
      </c>
      <c r="F482" s="522"/>
      <c r="G482" s="333">
        <f t="shared" ref="G482:G519" si="14">G483-E482+F482</f>
        <v>623.52999999998508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46169</v>
      </c>
      <c r="D483" s="299" t="s">
        <v>358</v>
      </c>
      <c r="E483" s="522">
        <v>9.4700000000000006</v>
      </c>
      <c r="F483" s="522"/>
      <c r="G483" s="333">
        <f t="shared" si="14"/>
        <v>670.36999999998511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46168</v>
      </c>
      <c r="D484" s="299" t="s">
        <v>308</v>
      </c>
      <c r="E484" s="522">
        <v>47.99</v>
      </c>
      <c r="F484" s="522"/>
      <c r="G484" s="333">
        <f t="shared" si="14"/>
        <v>679.83999999998514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5</v>
      </c>
      <c r="C485" s="298">
        <v>46168</v>
      </c>
      <c r="D485" s="299" t="s">
        <v>872</v>
      </c>
      <c r="E485" s="522">
        <v>26</v>
      </c>
      <c r="F485" s="522"/>
      <c r="G485" s="333">
        <f t="shared" si="14"/>
        <v>727.82999999998515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4</v>
      </c>
      <c r="C486" s="298">
        <v>46168</v>
      </c>
      <c r="D486" s="299" t="s">
        <v>310</v>
      </c>
      <c r="E486" s="522">
        <v>50.15</v>
      </c>
      <c r="F486" s="522"/>
      <c r="G486" s="333">
        <f t="shared" si="14"/>
        <v>753.82999999998515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46168</v>
      </c>
      <c r="D487" s="299" t="s">
        <v>882</v>
      </c>
      <c r="E487" s="522">
        <v>400</v>
      </c>
      <c r="F487" s="522">
        <v>400</v>
      </c>
      <c r="G487" s="333">
        <f t="shared" si="14"/>
        <v>803.97999999998513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22</v>
      </c>
      <c r="C488" s="298">
        <v>46168</v>
      </c>
      <c r="D488" s="299" t="s">
        <v>835</v>
      </c>
      <c r="E488" s="522">
        <v>15.96</v>
      </c>
      <c r="F488" s="522"/>
      <c r="G488" s="333">
        <f t="shared" si="14"/>
        <v>803.97999999998513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46168</v>
      </c>
      <c r="D489" s="299" t="s">
        <v>296</v>
      </c>
      <c r="E489" s="522">
        <v>15.1</v>
      </c>
      <c r="F489" s="522"/>
      <c r="G489" s="333">
        <f t="shared" si="14"/>
        <v>819.93999999998516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4</v>
      </c>
      <c r="C490" s="298">
        <v>46168</v>
      </c>
      <c r="D490" s="299" t="s">
        <v>296</v>
      </c>
      <c r="E490" s="522">
        <v>44.67</v>
      </c>
      <c r="F490" s="522"/>
      <c r="G490" s="333">
        <f t="shared" si="14"/>
        <v>835.03999999998518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46168</v>
      </c>
      <c r="D491" s="299" t="s">
        <v>300</v>
      </c>
      <c r="E491" s="522">
        <v>32.99</v>
      </c>
      <c r="F491" s="522"/>
      <c r="G491" s="333">
        <f t="shared" si="14"/>
        <v>879.70999999998514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46168</v>
      </c>
      <c r="D492" s="299" t="s">
        <v>386</v>
      </c>
      <c r="E492" s="522">
        <v>14.39</v>
      </c>
      <c r="F492" s="522"/>
      <c r="G492" s="333">
        <f t="shared" si="14"/>
        <v>912.69999999998515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294</v>
      </c>
      <c r="B493" s="330">
        <v>12</v>
      </c>
      <c r="C493" s="298">
        <v>46167</v>
      </c>
      <c r="D493" s="299" t="s">
        <v>314</v>
      </c>
      <c r="E493" s="522">
        <v>204.48</v>
      </c>
      <c r="F493" s="522"/>
      <c r="G493" s="333">
        <f t="shared" si="14"/>
        <v>927.08999999998514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8</v>
      </c>
      <c r="C494" s="298">
        <v>46167</v>
      </c>
      <c r="D494" s="299" t="s">
        <v>319</v>
      </c>
      <c r="E494" s="522">
        <v>29.79</v>
      </c>
      <c r="F494" s="522"/>
      <c r="G494" s="333">
        <f t="shared" si="14"/>
        <v>1131.5699999999852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3</v>
      </c>
      <c r="C495" s="298">
        <v>46167</v>
      </c>
      <c r="D495" s="299" t="s">
        <v>348</v>
      </c>
      <c r="E495" s="522">
        <v>50</v>
      </c>
      <c r="F495" s="522"/>
      <c r="G495" s="333">
        <f t="shared" si="14"/>
        <v>1161.3599999999851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1</v>
      </c>
      <c r="C496" s="298">
        <v>46166</v>
      </c>
      <c r="D496" s="299" t="s">
        <v>329</v>
      </c>
      <c r="E496" s="522">
        <v>122.54</v>
      </c>
      <c r="F496" s="522"/>
      <c r="G496" s="333">
        <f t="shared" si="14"/>
        <v>1211.3599999999851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1</v>
      </c>
      <c r="C497" s="298">
        <v>46166</v>
      </c>
      <c r="D497" s="299" t="s">
        <v>311</v>
      </c>
      <c r="E497" s="522">
        <v>157.97</v>
      </c>
      <c r="F497" s="522"/>
      <c r="G497" s="333">
        <f t="shared" si="14"/>
        <v>1333.8999999999851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46166</v>
      </c>
      <c r="D498" s="299" t="s">
        <v>300</v>
      </c>
      <c r="E498" s="522">
        <v>44.05</v>
      </c>
      <c r="F498" s="522"/>
      <c r="G498" s="333">
        <f t="shared" si="14"/>
        <v>1491.8699999999851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46166</v>
      </c>
      <c r="D499" s="299" t="s">
        <v>319</v>
      </c>
      <c r="E499" s="522">
        <v>70.44</v>
      </c>
      <c r="F499" s="522"/>
      <c r="G499" s="333">
        <f t="shared" si="14"/>
        <v>1535.9199999999851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46166</v>
      </c>
      <c r="D500" s="299" t="s">
        <v>329</v>
      </c>
      <c r="E500" s="522">
        <v>55.96</v>
      </c>
      <c r="F500" s="522"/>
      <c r="G500" s="333">
        <f t="shared" si="14"/>
        <v>1606.3599999999851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46166</v>
      </c>
      <c r="D501" s="299" t="s">
        <v>883</v>
      </c>
      <c r="E501" s="522">
        <v>597.83000000000004</v>
      </c>
      <c r="F501" s="522"/>
      <c r="G501" s="333">
        <f t="shared" si="14"/>
        <v>1662.3199999999852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287</v>
      </c>
      <c r="B502" s="330" t="s">
        <v>287</v>
      </c>
      <c r="C502" s="298">
        <v>46166</v>
      </c>
      <c r="D502" s="299" t="s">
        <v>845</v>
      </c>
      <c r="E502" s="522">
        <v>69.2</v>
      </c>
      <c r="F502" s="522">
        <v>69.2</v>
      </c>
      <c r="G502" s="333">
        <f t="shared" si="14"/>
        <v>2260.1499999999851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1</v>
      </c>
      <c r="C503" s="298">
        <v>46165</v>
      </c>
      <c r="D503" s="299" t="s">
        <v>880</v>
      </c>
      <c r="E503" s="522">
        <v>94.76</v>
      </c>
      <c r="F503" s="522"/>
      <c r="G503" s="333">
        <f t="shared" si="14"/>
        <v>2260.1499999999851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1</v>
      </c>
      <c r="C504" s="298">
        <v>46165</v>
      </c>
      <c r="D504" s="299" t="s">
        <v>393</v>
      </c>
      <c r="E504" s="522">
        <v>34.869999999999997</v>
      </c>
      <c r="F504" s="522"/>
      <c r="G504" s="333">
        <f t="shared" si="14"/>
        <v>2354.9099999999853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46165</v>
      </c>
      <c r="D505" s="299" t="s">
        <v>481</v>
      </c>
      <c r="E505" s="522">
        <v>80.48</v>
      </c>
      <c r="F505" s="522"/>
      <c r="G505" s="333">
        <f t="shared" si="14"/>
        <v>2389.7799999999852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5</v>
      </c>
      <c r="C506" s="298">
        <v>46165</v>
      </c>
      <c r="D506" s="299" t="s">
        <v>879</v>
      </c>
      <c r="E506" s="522">
        <v>25</v>
      </c>
      <c r="F506" s="522"/>
      <c r="G506" s="333">
        <f t="shared" si="14"/>
        <v>2470.2599999999852</v>
      </c>
      <c r="H506" s="334" t="s">
        <v>298</v>
      </c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46165</v>
      </c>
      <c r="D507" s="299" t="s">
        <v>877</v>
      </c>
      <c r="E507" s="522">
        <v>50</v>
      </c>
      <c r="F507" s="522"/>
      <c r="G507" s="333">
        <f t="shared" si="14"/>
        <v>2495.2599999999852</v>
      </c>
      <c r="H507" s="334" t="s">
        <v>298</v>
      </c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46165</v>
      </c>
      <c r="D508" s="299" t="s">
        <v>878</v>
      </c>
      <c r="E508" s="522">
        <v>25</v>
      </c>
      <c r="F508" s="522"/>
      <c r="G508" s="333">
        <f t="shared" si="14"/>
        <v>2545.2599999999852</v>
      </c>
      <c r="H508" s="334" t="s">
        <v>298</v>
      </c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46164</v>
      </c>
      <c r="D509" s="299" t="s">
        <v>881</v>
      </c>
      <c r="E509" s="522">
        <v>45.46</v>
      </c>
      <c r="F509" s="522"/>
      <c r="G509" s="333">
        <f t="shared" si="14"/>
        <v>2570.2599999999852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46164</v>
      </c>
      <c r="D510" s="299" t="s">
        <v>873</v>
      </c>
      <c r="E510" s="522">
        <v>22</v>
      </c>
      <c r="F510" s="522"/>
      <c r="G510" s="333">
        <f t="shared" si="14"/>
        <v>2615.7199999999852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46164</v>
      </c>
      <c r="D511" s="299" t="s">
        <v>296</v>
      </c>
      <c r="E511" s="522">
        <v>14.57</v>
      </c>
      <c r="F511" s="522"/>
      <c r="G511" s="333">
        <f t="shared" si="14"/>
        <v>2637.7199999999852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3</v>
      </c>
      <c r="C512" s="298">
        <v>46163</v>
      </c>
      <c r="D512" s="299" t="s">
        <v>334</v>
      </c>
      <c r="E512" s="522">
        <v>9.01</v>
      </c>
      <c r="F512" s="522"/>
      <c r="G512" s="333">
        <f t="shared" si="14"/>
        <v>2652.2899999999854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46163</v>
      </c>
      <c r="D513" s="299" t="s">
        <v>334</v>
      </c>
      <c r="E513" s="522">
        <v>6.8</v>
      </c>
      <c r="F513" s="522"/>
      <c r="G513" s="333">
        <f t="shared" si="14"/>
        <v>2661.2999999999856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46163</v>
      </c>
      <c r="D514" s="299" t="s">
        <v>358</v>
      </c>
      <c r="E514" s="522">
        <v>16.649999999999999</v>
      </c>
      <c r="F514" s="522"/>
      <c r="G514" s="333">
        <f t="shared" si="14"/>
        <v>2668.0999999999858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46163</v>
      </c>
      <c r="D515" s="299" t="s">
        <v>846</v>
      </c>
      <c r="E515" s="522">
        <v>24.89</v>
      </c>
      <c r="F515" s="522"/>
      <c r="G515" s="333">
        <f t="shared" si="14"/>
        <v>2684.7499999999859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5</v>
      </c>
      <c r="C516" s="298">
        <v>46163</v>
      </c>
      <c r="D516" s="299" t="s">
        <v>846</v>
      </c>
      <c r="E516" s="522">
        <v>11.2</v>
      </c>
      <c r="F516" s="522"/>
      <c r="G516" s="333">
        <f t="shared" si="14"/>
        <v>2709.6399999999858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46162</v>
      </c>
      <c r="D517" s="299" t="s">
        <v>296</v>
      </c>
      <c r="E517" s="522">
        <v>11.18</v>
      </c>
      <c r="F517" s="522"/>
      <c r="G517" s="333">
        <f t="shared" si="14"/>
        <v>2720.8399999999856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46162</v>
      </c>
      <c r="D518" s="299" t="s">
        <v>386</v>
      </c>
      <c r="E518" s="522">
        <v>14.38</v>
      </c>
      <c r="F518" s="522"/>
      <c r="G518" s="333">
        <f t="shared" si="14"/>
        <v>2732.0199999999854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22</v>
      </c>
      <c r="C519" s="298">
        <v>46162</v>
      </c>
      <c r="D519" s="299" t="s">
        <v>323</v>
      </c>
      <c r="E519" s="522">
        <v>20.22</v>
      </c>
      <c r="F519" s="522"/>
      <c r="G519" s="333">
        <f t="shared" si="14"/>
        <v>2746.3999999999855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5</v>
      </c>
      <c r="C520" s="298">
        <v>46162</v>
      </c>
      <c r="D520" s="299" t="s">
        <v>872</v>
      </c>
      <c r="E520" s="522">
        <v>30</v>
      </c>
      <c r="F520" s="522"/>
      <c r="G520" s="333">
        <f t="shared" ref="G520:G534" si="15">G521-E520+F520</f>
        <v>2766.6199999999853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46162</v>
      </c>
      <c r="D521" s="299" t="s">
        <v>874</v>
      </c>
      <c r="E521" s="522">
        <v>46.72</v>
      </c>
      <c r="F521" s="522"/>
      <c r="G521" s="333">
        <f t="shared" si="15"/>
        <v>2796.6199999999853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4</v>
      </c>
      <c r="C522" s="298">
        <v>46162</v>
      </c>
      <c r="D522" s="299" t="s">
        <v>310</v>
      </c>
      <c r="E522" s="522">
        <v>56.51</v>
      </c>
      <c r="F522" s="522"/>
      <c r="G522" s="333">
        <f t="shared" si="15"/>
        <v>2843.3399999999851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46161</v>
      </c>
      <c r="D523" s="299" t="s">
        <v>871</v>
      </c>
      <c r="E523" s="522">
        <v>63.99</v>
      </c>
      <c r="F523" s="522"/>
      <c r="G523" s="333">
        <f t="shared" si="15"/>
        <v>2899.8499999999854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4</v>
      </c>
      <c r="C524" s="298">
        <v>46161</v>
      </c>
      <c r="D524" s="299" t="s">
        <v>296</v>
      </c>
      <c r="E524" s="522">
        <v>43.46</v>
      </c>
      <c r="F524" s="522"/>
      <c r="G524" s="333">
        <f t="shared" si="15"/>
        <v>2963.8399999999851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3</v>
      </c>
      <c r="C525" s="298">
        <v>46161</v>
      </c>
      <c r="D525" s="299" t="s">
        <v>296</v>
      </c>
      <c r="E525" s="522">
        <v>8.7200000000000006</v>
      </c>
      <c r="F525" s="522"/>
      <c r="G525" s="333">
        <f t="shared" si="15"/>
        <v>3007.2999999999852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46161</v>
      </c>
      <c r="D526" s="299" t="s">
        <v>301</v>
      </c>
      <c r="E526" s="522">
        <v>30.9</v>
      </c>
      <c r="F526" s="522"/>
      <c r="G526" s="333">
        <f t="shared" si="15"/>
        <v>3016.019999999985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22</v>
      </c>
      <c r="C527" s="298">
        <v>46161</v>
      </c>
      <c r="D527" s="299" t="s">
        <v>328</v>
      </c>
      <c r="E527" s="522">
        <v>7.46</v>
      </c>
      <c r="F527" s="522"/>
      <c r="G527" s="333">
        <f t="shared" si="15"/>
        <v>3046.9199999999851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46161</v>
      </c>
      <c r="D528" s="299" t="s">
        <v>869</v>
      </c>
      <c r="E528" s="522">
        <v>31.05</v>
      </c>
      <c r="F528" s="522"/>
      <c r="G528" s="333">
        <f t="shared" si="15"/>
        <v>3054.3799999999851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46161</v>
      </c>
      <c r="D529" s="299" t="s">
        <v>870</v>
      </c>
      <c r="E529" s="522">
        <v>54.41</v>
      </c>
      <c r="F529" s="522"/>
      <c r="G529" s="333">
        <f t="shared" si="15"/>
        <v>3085.4299999999853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46161</v>
      </c>
      <c r="D530" s="299" t="s">
        <v>875</v>
      </c>
      <c r="E530" s="522">
        <v>20.49</v>
      </c>
      <c r="F530" s="522"/>
      <c r="G530" s="333">
        <f t="shared" si="15"/>
        <v>3139.8399999999851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22</v>
      </c>
      <c r="C531" s="298">
        <v>46160</v>
      </c>
      <c r="D531" s="299" t="s">
        <v>401</v>
      </c>
      <c r="E531" s="522">
        <v>13.84</v>
      </c>
      <c r="F531" s="522"/>
      <c r="G531" s="333">
        <f t="shared" si="15"/>
        <v>3160.3299999999849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287</v>
      </c>
      <c r="B532" s="330" t="s">
        <v>287</v>
      </c>
      <c r="C532" s="298">
        <v>46160</v>
      </c>
      <c r="D532" s="299" t="s">
        <v>876</v>
      </c>
      <c r="E532" s="522">
        <v>138.44</v>
      </c>
      <c r="F532" s="522">
        <v>138.44</v>
      </c>
      <c r="G532" s="333">
        <f t="shared" si="15"/>
        <v>3174.1699999999851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46160</v>
      </c>
      <c r="D533" s="299" t="s">
        <v>353</v>
      </c>
      <c r="E533" s="522">
        <v>25.48</v>
      </c>
      <c r="F533" s="522"/>
      <c r="G533" s="333">
        <f t="shared" si="15"/>
        <v>3174.1699999999851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17</v>
      </c>
      <c r="C534" s="298">
        <v>46160</v>
      </c>
      <c r="D534" s="299" t="s">
        <v>188</v>
      </c>
      <c r="E534" s="522">
        <v>42.65</v>
      </c>
      <c r="F534" s="522"/>
      <c r="G534" s="333">
        <f t="shared" si="15"/>
        <v>3199.6499999999851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15</v>
      </c>
      <c r="C535" s="298">
        <v>46160</v>
      </c>
      <c r="D535" s="299" t="s">
        <v>185</v>
      </c>
      <c r="E535" s="522">
        <v>101.37</v>
      </c>
      <c r="F535" s="522"/>
      <c r="G535" s="333">
        <f t="shared" ref="G535:G615" si="16">G536-E535+F535</f>
        <v>3242.2999999999852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335</v>
      </c>
      <c r="B536" s="330" t="s">
        <v>335</v>
      </c>
      <c r="C536" s="298">
        <v>46160</v>
      </c>
      <c r="D536" s="299" t="s">
        <v>336</v>
      </c>
      <c r="E536" s="522">
        <v>93.13</v>
      </c>
      <c r="F536" s="522"/>
      <c r="G536" s="333">
        <f t="shared" si="16"/>
        <v>3343.6699999999851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11</v>
      </c>
      <c r="C537" s="298">
        <v>46160</v>
      </c>
      <c r="D537" s="299" t="s">
        <v>178</v>
      </c>
      <c r="E537" s="522">
        <v>267.68</v>
      </c>
      <c r="F537" s="522"/>
      <c r="G537" s="333">
        <f t="shared" si="16"/>
        <v>3436.7999999999852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23</v>
      </c>
      <c r="C538" s="298">
        <v>46160</v>
      </c>
      <c r="D538" s="299" t="s">
        <v>63</v>
      </c>
      <c r="E538" s="522">
        <v>529.46</v>
      </c>
      <c r="F538" s="522"/>
      <c r="G538" s="333">
        <f t="shared" si="16"/>
        <v>3704.479999999985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1</v>
      </c>
      <c r="C539" s="298">
        <v>46159</v>
      </c>
      <c r="D539" s="299" t="s">
        <v>311</v>
      </c>
      <c r="E539" s="522">
        <v>148.25</v>
      </c>
      <c r="F539" s="522"/>
      <c r="G539" s="333">
        <f t="shared" si="16"/>
        <v>4233.939999999985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1</v>
      </c>
      <c r="C540" s="298">
        <v>46159</v>
      </c>
      <c r="D540" s="299" t="s">
        <v>306</v>
      </c>
      <c r="E540" s="522">
        <v>90.2</v>
      </c>
      <c r="F540" s="522"/>
      <c r="G540" s="333">
        <f t="shared" si="16"/>
        <v>4382.189999999985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21</v>
      </c>
      <c r="C541" s="298">
        <v>46159</v>
      </c>
      <c r="D541" s="299" t="s">
        <v>194</v>
      </c>
      <c r="E541" s="522">
        <v>81</v>
      </c>
      <c r="F541" s="522"/>
      <c r="G541" s="333">
        <f t="shared" si="16"/>
        <v>4472.3899999999849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6</v>
      </c>
      <c r="C542" s="298">
        <v>46159</v>
      </c>
      <c r="D542" s="299" t="s">
        <v>300</v>
      </c>
      <c r="E542" s="522">
        <v>38.33</v>
      </c>
      <c r="F542" s="522"/>
      <c r="G542" s="333">
        <f t="shared" si="16"/>
        <v>4553.3899999999849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42</v>
      </c>
      <c r="C543" s="298">
        <v>46159</v>
      </c>
      <c r="D543" s="299" t="s">
        <v>333</v>
      </c>
      <c r="E543" s="522">
        <v>29.8</v>
      </c>
      <c r="F543" s="522"/>
      <c r="G543" s="333">
        <f t="shared" si="16"/>
        <v>4591.7199999999848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43</v>
      </c>
      <c r="C544" s="298">
        <v>46159</v>
      </c>
      <c r="D544" s="299" t="s">
        <v>333</v>
      </c>
      <c r="E544" s="522">
        <v>22.35</v>
      </c>
      <c r="F544" s="522"/>
      <c r="G544" s="333">
        <f t="shared" si="16"/>
        <v>4621.519999999985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46159</v>
      </c>
      <c r="D545" s="299" t="s">
        <v>319</v>
      </c>
      <c r="E545" s="522">
        <v>50.75</v>
      </c>
      <c r="F545" s="522"/>
      <c r="G545" s="333">
        <f t="shared" si="16"/>
        <v>4643.8699999999853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5</v>
      </c>
      <c r="C546" s="298">
        <v>46158</v>
      </c>
      <c r="D546" s="299" t="s">
        <v>340</v>
      </c>
      <c r="E546" s="522">
        <v>21.3</v>
      </c>
      <c r="F546" s="522"/>
      <c r="G546" s="333">
        <f t="shared" si="16"/>
        <v>4694.6199999999853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46158</v>
      </c>
      <c r="D547" s="299" t="s">
        <v>319</v>
      </c>
      <c r="E547" s="522">
        <v>41.46</v>
      </c>
      <c r="F547" s="522"/>
      <c r="G547" s="333">
        <f t="shared" si="16"/>
        <v>4715.9199999999855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46158</v>
      </c>
      <c r="D548" s="299" t="s">
        <v>849</v>
      </c>
      <c r="E548" s="522">
        <v>95.85</v>
      </c>
      <c r="F548" s="522">
        <v>95.85</v>
      </c>
      <c r="G548" s="333">
        <f t="shared" si="16"/>
        <v>4757.3799999999856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287</v>
      </c>
      <c r="B549" s="330" t="s">
        <v>287</v>
      </c>
      <c r="C549" s="298">
        <v>46158</v>
      </c>
      <c r="D549" s="299" t="s">
        <v>847</v>
      </c>
      <c r="E549" s="522">
        <v>87.13</v>
      </c>
      <c r="F549" s="522">
        <v>87.13</v>
      </c>
      <c r="G549" s="333">
        <f t="shared" si="16"/>
        <v>4757.3799999999856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4</v>
      </c>
      <c r="C550" s="298">
        <v>46158</v>
      </c>
      <c r="D550" s="299" t="s">
        <v>310</v>
      </c>
      <c r="E550" s="522">
        <v>48.15</v>
      </c>
      <c r="F550" s="522"/>
      <c r="G550" s="333">
        <f t="shared" si="16"/>
        <v>4757.3799999999856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46158</v>
      </c>
      <c r="D551" s="299" t="s">
        <v>308</v>
      </c>
      <c r="E551" s="522">
        <v>75.069999999999993</v>
      </c>
      <c r="F551" s="522"/>
      <c r="G551" s="333">
        <f t="shared" si="16"/>
        <v>4805.5299999999852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46158</v>
      </c>
      <c r="D552" s="299" t="s">
        <v>308</v>
      </c>
      <c r="E552" s="522">
        <v>75</v>
      </c>
      <c r="F552" s="522"/>
      <c r="G552" s="333">
        <f t="shared" si="16"/>
        <v>4880.5999999999849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3</v>
      </c>
      <c r="C553" s="298">
        <v>46158</v>
      </c>
      <c r="D553" s="299" t="s">
        <v>348</v>
      </c>
      <c r="E553" s="522">
        <v>8.3800000000000008</v>
      </c>
      <c r="F553" s="522"/>
      <c r="G553" s="333">
        <f t="shared" si="16"/>
        <v>4955.5999999999849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8</v>
      </c>
      <c r="C554" s="298">
        <v>46157</v>
      </c>
      <c r="D554" s="299" t="s">
        <v>319</v>
      </c>
      <c r="E554" s="522">
        <v>63.55</v>
      </c>
      <c r="F554" s="522"/>
      <c r="G554" s="333">
        <f t="shared" si="16"/>
        <v>4963.979999999985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4</v>
      </c>
      <c r="C555" s="298">
        <v>46157</v>
      </c>
      <c r="D555" s="299" t="s">
        <v>296</v>
      </c>
      <c r="E555" s="522">
        <v>45.1</v>
      </c>
      <c r="F555" s="522"/>
      <c r="G555" s="333">
        <f t="shared" si="16"/>
        <v>5027.5299999999852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46157</v>
      </c>
      <c r="D556" s="299" t="s">
        <v>296</v>
      </c>
      <c r="E556" s="522">
        <v>24.54</v>
      </c>
      <c r="F556" s="522"/>
      <c r="G556" s="333">
        <f t="shared" si="16"/>
        <v>5072.6299999999856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46157</v>
      </c>
      <c r="D557" s="299" t="s">
        <v>334</v>
      </c>
      <c r="E557" s="522">
        <v>14.28</v>
      </c>
      <c r="F557" s="522"/>
      <c r="G557" s="333">
        <f t="shared" si="16"/>
        <v>5097.1699999999855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287</v>
      </c>
      <c r="B558" s="330" t="s">
        <v>287</v>
      </c>
      <c r="C558" s="298">
        <v>46157</v>
      </c>
      <c r="D558" s="299" t="s">
        <v>506</v>
      </c>
      <c r="E558" s="522">
        <v>146.15</v>
      </c>
      <c r="F558" s="522">
        <v>146.15</v>
      </c>
      <c r="G558" s="333">
        <f t="shared" si="16"/>
        <v>5111.4499999999853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46157</v>
      </c>
      <c r="D559" s="299" t="s">
        <v>868</v>
      </c>
      <c r="E559" s="522">
        <v>202.87</v>
      </c>
      <c r="F559" s="522"/>
      <c r="G559" s="333">
        <f>G560-E559+F559</f>
        <v>5111.4499999999853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46157</v>
      </c>
      <c r="D560" s="299" t="s">
        <v>300</v>
      </c>
      <c r="E560" s="522">
        <v>14.9</v>
      </c>
      <c r="F560" s="522"/>
      <c r="G560" s="333">
        <f t="shared" si="16"/>
        <v>5314.3199999999852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291</v>
      </c>
      <c r="B561" s="330">
        <v>38</v>
      </c>
      <c r="C561" s="298">
        <v>46157</v>
      </c>
      <c r="D561" s="299" t="s">
        <v>293</v>
      </c>
      <c r="E561" s="522"/>
      <c r="F561" s="522">
        <v>4597.82</v>
      </c>
      <c r="G561" s="333">
        <f t="shared" si="16"/>
        <v>5329.2199999999848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8</v>
      </c>
      <c r="C562" s="298">
        <v>46156</v>
      </c>
      <c r="D562" s="299" t="s">
        <v>867</v>
      </c>
      <c r="E562" s="522">
        <v>34.96</v>
      </c>
      <c r="F562" s="522"/>
      <c r="G562" s="333">
        <f t="shared" si="16"/>
        <v>731.39999999998463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46156</v>
      </c>
      <c r="D563" s="299" t="s">
        <v>408</v>
      </c>
      <c r="E563" s="522">
        <v>23.9</v>
      </c>
      <c r="F563" s="522"/>
      <c r="G563" s="333">
        <f t="shared" si="16"/>
        <v>766.35999999998467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24</v>
      </c>
      <c r="C564" s="298">
        <v>46156</v>
      </c>
      <c r="D564" s="299" t="s">
        <v>860</v>
      </c>
      <c r="E564" s="522">
        <v>109.92</v>
      </c>
      <c r="F564" s="522"/>
      <c r="G564" s="333">
        <f t="shared" si="16"/>
        <v>790.25999999998464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46156</v>
      </c>
      <c r="D565" s="299" t="s">
        <v>334</v>
      </c>
      <c r="E565" s="522">
        <v>24.34</v>
      </c>
      <c r="F565" s="522"/>
      <c r="G565" s="333">
        <f t="shared" si="16"/>
        <v>900.1799999999846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8</v>
      </c>
      <c r="C566" s="298">
        <v>46156</v>
      </c>
      <c r="D566" s="299" t="s">
        <v>846</v>
      </c>
      <c r="E566" s="522">
        <v>24.89</v>
      </c>
      <c r="F566" s="522"/>
      <c r="G566" s="333">
        <f t="shared" si="16"/>
        <v>924.51999999998463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5</v>
      </c>
      <c r="C567" s="298">
        <v>46156</v>
      </c>
      <c r="D567" s="299" t="s">
        <v>846</v>
      </c>
      <c r="E567" s="522">
        <v>11.2</v>
      </c>
      <c r="F567" s="522"/>
      <c r="G567" s="333">
        <f t="shared" si="16"/>
        <v>949.40999999998462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46156</v>
      </c>
      <c r="D568" s="299" t="s">
        <v>324</v>
      </c>
      <c r="E568" s="522">
        <v>22.04</v>
      </c>
      <c r="F568" s="522"/>
      <c r="G568" s="333">
        <f t="shared" si="16"/>
        <v>960.60999999998467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291</v>
      </c>
      <c r="B569" s="330">
        <v>39</v>
      </c>
      <c r="C569" s="298">
        <v>46156</v>
      </c>
      <c r="D569" s="299" t="s">
        <v>292</v>
      </c>
      <c r="E569" s="522"/>
      <c r="F569" s="522">
        <v>2763.78</v>
      </c>
      <c r="G569" s="333">
        <f t="shared" si="16"/>
        <v>982.64999999998463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291</v>
      </c>
      <c r="B570" s="330">
        <v>41</v>
      </c>
      <c r="C570" s="298">
        <v>46156</v>
      </c>
      <c r="D570" s="299" t="s">
        <v>299</v>
      </c>
      <c r="E570" s="522"/>
      <c r="F570" s="522">
        <v>250</v>
      </c>
      <c r="G570" s="333">
        <f t="shared" si="16"/>
        <v>-1781.1300000000156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335</v>
      </c>
      <c r="B571" s="330" t="s">
        <v>335</v>
      </c>
      <c r="C571" s="298">
        <v>46156</v>
      </c>
      <c r="D571" s="299" t="s">
        <v>460</v>
      </c>
      <c r="E571" s="522"/>
      <c r="F571" s="522">
        <v>100</v>
      </c>
      <c r="G571" s="333">
        <f t="shared" si="16"/>
        <v>-2031.1300000000156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46156</v>
      </c>
      <c r="D572" s="299" t="s">
        <v>300</v>
      </c>
      <c r="E572" s="522">
        <v>13.3</v>
      </c>
      <c r="F572" s="522"/>
      <c r="G572" s="333">
        <f t="shared" si="16"/>
        <v>-2131.1300000000156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46155</v>
      </c>
      <c r="D573" s="299" t="s">
        <v>296</v>
      </c>
      <c r="E573" s="522">
        <v>14.67</v>
      </c>
      <c r="F573" s="522"/>
      <c r="G573" s="333">
        <f t="shared" si="16"/>
        <v>-2117.8300000000154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8</v>
      </c>
      <c r="C574" s="298">
        <v>46155</v>
      </c>
      <c r="D574" s="299" t="s">
        <v>319</v>
      </c>
      <c r="E574" s="522">
        <v>22.96</v>
      </c>
      <c r="F574" s="522"/>
      <c r="G574" s="333">
        <f t="shared" si="16"/>
        <v>-2103.1600000000153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287</v>
      </c>
      <c r="B575" s="330" t="s">
        <v>287</v>
      </c>
      <c r="C575" s="298">
        <v>46155</v>
      </c>
      <c r="D575" s="299" t="s">
        <v>855</v>
      </c>
      <c r="E575" s="522">
        <v>100</v>
      </c>
      <c r="F575" s="522">
        <v>100</v>
      </c>
      <c r="G575" s="333">
        <f t="shared" si="16"/>
        <v>-2080.2000000000153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4</v>
      </c>
      <c r="C576" s="298">
        <v>46154</v>
      </c>
      <c r="D576" s="299" t="s">
        <v>455</v>
      </c>
      <c r="E576" s="522">
        <v>43.14</v>
      </c>
      <c r="F576" s="522"/>
      <c r="G576" s="333">
        <f t="shared" si="16"/>
        <v>-2080.2000000000153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3</v>
      </c>
      <c r="C577" s="298">
        <v>46154</v>
      </c>
      <c r="D577" s="299" t="s">
        <v>455</v>
      </c>
      <c r="E577" s="522">
        <v>7.29</v>
      </c>
      <c r="F577" s="522"/>
      <c r="G577" s="333">
        <f t="shared" si="16"/>
        <v>-2037.0600000000154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19</v>
      </c>
      <c r="C578" s="298">
        <v>46154</v>
      </c>
      <c r="D578" s="299" t="s">
        <v>191</v>
      </c>
      <c r="E578" s="522">
        <v>200</v>
      </c>
      <c r="F578" s="522"/>
      <c r="G578" s="333">
        <f t="shared" si="16"/>
        <v>-2029.7700000000154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46154</v>
      </c>
      <c r="D579" s="299" t="s">
        <v>446</v>
      </c>
      <c r="E579" s="522">
        <v>-0.06</v>
      </c>
      <c r="F579" s="522"/>
      <c r="G579" s="333">
        <f t="shared" si="16"/>
        <v>-1829.7700000000154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46154</v>
      </c>
      <c r="D580" s="299" t="s">
        <v>301</v>
      </c>
      <c r="E580" s="522">
        <v>21.55</v>
      </c>
      <c r="F580" s="522"/>
      <c r="G580" s="333">
        <f t="shared" si="16"/>
        <v>-1829.8300000000154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46153</v>
      </c>
      <c r="D581" s="299" t="s">
        <v>296</v>
      </c>
      <c r="E581" s="522">
        <v>4.79</v>
      </c>
      <c r="F581" s="522"/>
      <c r="G581" s="333">
        <f t="shared" si="16"/>
        <v>-1808.2800000000154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4</v>
      </c>
      <c r="C582" s="298">
        <v>46153</v>
      </c>
      <c r="D582" s="299" t="s">
        <v>296</v>
      </c>
      <c r="E582" s="522">
        <v>66.59</v>
      </c>
      <c r="F582" s="522"/>
      <c r="G582" s="333">
        <f t="shared" si="16"/>
        <v>-1803.4900000000155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287</v>
      </c>
      <c r="B583" s="330" t="s">
        <v>287</v>
      </c>
      <c r="C583" s="298">
        <v>46153</v>
      </c>
      <c r="D583" s="299" t="s">
        <v>843</v>
      </c>
      <c r="E583" s="522">
        <v>-51.06</v>
      </c>
      <c r="F583" s="522">
        <v>-51.06</v>
      </c>
      <c r="G583" s="333">
        <f t="shared" si="16"/>
        <v>-1736.9000000000156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22</v>
      </c>
      <c r="C584" s="298">
        <v>46153</v>
      </c>
      <c r="D584" s="299" t="s">
        <v>352</v>
      </c>
      <c r="E584" s="522">
        <v>21.29</v>
      </c>
      <c r="F584" s="522"/>
      <c r="G584" s="333">
        <f t="shared" si="16"/>
        <v>-1736.9000000000156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46152</v>
      </c>
      <c r="D585" s="299" t="s">
        <v>319</v>
      </c>
      <c r="E585" s="522">
        <v>59.25</v>
      </c>
      <c r="F585" s="522"/>
      <c r="G585" s="333">
        <f t="shared" si="16"/>
        <v>-1715.6100000000156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1</v>
      </c>
      <c r="C586" s="298">
        <v>46152</v>
      </c>
      <c r="D586" s="299" t="s">
        <v>304</v>
      </c>
      <c r="E586" s="522">
        <v>145.94999999999999</v>
      </c>
      <c r="F586" s="522"/>
      <c r="G586" s="333">
        <f t="shared" si="16"/>
        <v>-1656.3600000000156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1</v>
      </c>
      <c r="C587" s="298">
        <v>46152</v>
      </c>
      <c r="D587" s="299" t="s">
        <v>311</v>
      </c>
      <c r="E587" s="522">
        <v>131.9</v>
      </c>
      <c r="F587" s="522"/>
      <c r="G587" s="333">
        <f t="shared" si="16"/>
        <v>-1510.4100000000155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46152</v>
      </c>
      <c r="D588" s="299" t="s">
        <v>850</v>
      </c>
      <c r="E588" s="522">
        <v>96.46</v>
      </c>
      <c r="F588" s="522"/>
      <c r="G588" s="333">
        <f t="shared" si="16"/>
        <v>-1378.5100000000155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7</v>
      </c>
      <c r="C589" s="298">
        <v>46152</v>
      </c>
      <c r="D589" s="299" t="s">
        <v>851</v>
      </c>
      <c r="E589" s="522">
        <v>162</v>
      </c>
      <c r="F589" s="522"/>
      <c r="G589" s="333">
        <f t="shared" si="16"/>
        <v>-1282.0500000000154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3</v>
      </c>
      <c r="C590" s="298">
        <v>46152</v>
      </c>
      <c r="D590" s="299" t="s">
        <v>348</v>
      </c>
      <c r="E590" s="522">
        <v>25</v>
      </c>
      <c r="F590" s="522"/>
      <c r="G590" s="333">
        <f t="shared" si="16"/>
        <v>-1120.0500000000154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46151</v>
      </c>
      <c r="D591" s="299" t="s">
        <v>852</v>
      </c>
      <c r="E591" s="522">
        <v>35.83</v>
      </c>
      <c r="F591" s="522"/>
      <c r="G591" s="333">
        <f t="shared" si="16"/>
        <v>-1095.0500000000154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4</v>
      </c>
      <c r="C592" s="298">
        <v>46151</v>
      </c>
      <c r="D592" s="299" t="s">
        <v>310</v>
      </c>
      <c r="E592" s="522">
        <v>50.58</v>
      </c>
      <c r="F592" s="522"/>
      <c r="G592" s="333">
        <f t="shared" si="16"/>
        <v>-1059.2200000000155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46151</v>
      </c>
      <c r="D593" s="299" t="s">
        <v>853</v>
      </c>
      <c r="E593" s="522">
        <v>20.65</v>
      </c>
      <c r="F593" s="522"/>
      <c r="G593" s="333">
        <f t="shared" si="16"/>
        <v>-1008.6400000000156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46151</v>
      </c>
      <c r="D594" s="299" t="s">
        <v>319</v>
      </c>
      <c r="E594" s="522">
        <v>38.770000000000003</v>
      </c>
      <c r="F594" s="522"/>
      <c r="G594" s="333">
        <f t="shared" si="16"/>
        <v>-987.99000000001558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46151</v>
      </c>
      <c r="D595" s="299" t="s">
        <v>843</v>
      </c>
      <c r="E595" s="522">
        <v>383.63</v>
      </c>
      <c r="F595" s="522">
        <v>383.63</v>
      </c>
      <c r="G595" s="333">
        <f t="shared" si="16"/>
        <v>-949.2200000000156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5</v>
      </c>
      <c r="C596" s="298">
        <v>46151</v>
      </c>
      <c r="D596" s="299" t="s">
        <v>854</v>
      </c>
      <c r="E596" s="522">
        <v>10.68</v>
      </c>
      <c r="F596" s="522"/>
      <c r="G596" s="333">
        <f t="shared" si="16"/>
        <v>-949.2200000000156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3</v>
      </c>
      <c r="C597" s="298">
        <v>46151</v>
      </c>
      <c r="D597" s="299" t="s">
        <v>348</v>
      </c>
      <c r="E597" s="522">
        <v>9.35</v>
      </c>
      <c r="F597" s="522"/>
      <c r="G597" s="333">
        <f t="shared" si="16"/>
        <v>-938.54000000001565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46151</v>
      </c>
      <c r="D598" s="299" t="s">
        <v>331</v>
      </c>
      <c r="E598" s="522">
        <v>-150.9</v>
      </c>
      <c r="F598" s="522">
        <v>-150.9</v>
      </c>
      <c r="G598" s="333">
        <f t="shared" si="16"/>
        <v>-929.19000000001563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287</v>
      </c>
      <c r="B599" s="330" t="s">
        <v>287</v>
      </c>
      <c r="C599" s="298">
        <v>46151</v>
      </c>
      <c r="D599" s="299" t="s">
        <v>847</v>
      </c>
      <c r="E599" s="522">
        <v>557.9</v>
      </c>
      <c r="F599" s="522">
        <v>557.9</v>
      </c>
      <c r="G599" s="333">
        <f t="shared" si="16"/>
        <v>-929.19000000001563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18</v>
      </c>
      <c r="C600" s="298">
        <v>46150</v>
      </c>
      <c r="D600" s="299" t="s">
        <v>361</v>
      </c>
      <c r="E600" s="522">
        <v>400</v>
      </c>
      <c r="F600" s="522"/>
      <c r="G600" s="333">
        <f t="shared" si="16"/>
        <v>-929.19000000001574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287</v>
      </c>
      <c r="B601" s="330" t="s">
        <v>287</v>
      </c>
      <c r="C601" s="298">
        <v>46150</v>
      </c>
      <c r="D601" s="299" t="s">
        <v>842</v>
      </c>
      <c r="E601" s="522">
        <v>200</v>
      </c>
      <c r="F601" s="522">
        <v>200</v>
      </c>
      <c r="G601" s="333">
        <f t="shared" si="16"/>
        <v>-529.19000000001574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46150</v>
      </c>
      <c r="D602" s="299" t="s">
        <v>473</v>
      </c>
      <c r="E602" s="522">
        <v>52.78</v>
      </c>
      <c r="F602" s="522"/>
      <c r="G602" s="333">
        <f t="shared" si="16"/>
        <v>-529.19000000001574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287</v>
      </c>
      <c r="B603" s="330" t="s">
        <v>287</v>
      </c>
      <c r="C603" s="298">
        <v>46150</v>
      </c>
      <c r="D603" s="299" t="s">
        <v>848</v>
      </c>
      <c r="E603" s="522">
        <v>137.07</v>
      </c>
      <c r="F603" s="522">
        <v>137.07</v>
      </c>
      <c r="G603" s="333">
        <f t="shared" si="16"/>
        <v>-476.41000000001571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46150</v>
      </c>
      <c r="D604" s="299" t="s">
        <v>358</v>
      </c>
      <c r="E604" s="522">
        <v>17.440000000000001</v>
      </c>
      <c r="F604" s="522"/>
      <c r="G604" s="333">
        <f t="shared" si="16"/>
        <v>-476.41000000001566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287</v>
      </c>
      <c r="B605" s="330" t="s">
        <v>287</v>
      </c>
      <c r="C605" s="298">
        <v>46150</v>
      </c>
      <c r="D605" s="299" t="s">
        <v>849</v>
      </c>
      <c r="E605" s="522">
        <v>359.81</v>
      </c>
      <c r="F605" s="522">
        <v>359.81</v>
      </c>
      <c r="G605" s="333">
        <f t="shared" si="16"/>
        <v>-458.97000000001566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46149</v>
      </c>
      <c r="D606" s="299" t="s">
        <v>846</v>
      </c>
      <c r="E606" s="522">
        <v>23.7</v>
      </c>
      <c r="F606" s="522"/>
      <c r="G606" s="333">
        <f t="shared" si="16"/>
        <v>-458.97000000001566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46149</v>
      </c>
      <c r="D607" s="299" t="s">
        <v>371</v>
      </c>
      <c r="E607" s="522">
        <v>13.43</v>
      </c>
      <c r="F607" s="522"/>
      <c r="G607" s="333">
        <f t="shared" si="16"/>
        <v>-435.27000000001567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13</v>
      </c>
      <c r="C608" s="298">
        <v>46149</v>
      </c>
      <c r="D608" s="299" t="s">
        <v>182</v>
      </c>
      <c r="E608" s="522">
        <v>122.18</v>
      </c>
      <c r="F608" s="522"/>
      <c r="G608" s="333">
        <f t="shared" si="16"/>
        <v>-421.84000000001566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335</v>
      </c>
      <c r="B609" s="330" t="s">
        <v>335</v>
      </c>
      <c r="C609" s="298">
        <v>46149</v>
      </c>
      <c r="D609" s="299" t="s">
        <v>447</v>
      </c>
      <c r="E609" s="522">
        <v>43.62</v>
      </c>
      <c r="F609" s="522"/>
      <c r="G609" s="333">
        <f t="shared" si="16"/>
        <v>-299.66000000001566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9</v>
      </c>
      <c r="C610" s="298">
        <v>46149</v>
      </c>
      <c r="D610" s="299" t="s">
        <v>58</v>
      </c>
      <c r="E610" s="522">
        <v>1231.68</v>
      </c>
      <c r="F610" s="522"/>
      <c r="G610" s="333">
        <f t="shared" si="16"/>
        <v>-256.04000000001565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46149</v>
      </c>
      <c r="D611" s="299" t="s">
        <v>309</v>
      </c>
      <c r="E611" s="522">
        <v>4.49</v>
      </c>
      <c r="F611" s="522"/>
      <c r="G611" s="333">
        <f t="shared" si="16"/>
        <v>975.63999999998441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5</v>
      </c>
      <c r="C612" s="298">
        <v>46149</v>
      </c>
      <c r="D612" s="299" t="s">
        <v>846</v>
      </c>
      <c r="E612" s="522">
        <v>19.2</v>
      </c>
      <c r="F612" s="522"/>
      <c r="G612" s="333">
        <f t="shared" si="16"/>
        <v>980.12999999998442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8</v>
      </c>
      <c r="C613" s="298">
        <v>46149</v>
      </c>
      <c r="D613" s="299" t="s">
        <v>846</v>
      </c>
      <c r="E613" s="522">
        <v>35</v>
      </c>
      <c r="F613" s="522"/>
      <c r="G613" s="333">
        <f t="shared" si="16"/>
        <v>999.32999999998447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46149</v>
      </c>
      <c r="D614" s="299" t="s">
        <v>319</v>
      </c>
      <c r="E614" s="522">
        <v>15.93</v>
      </c>
      <c r="F614" s="522"/>
      <c r="G614" s="333">
        <f t="shared" si="16"/>
        <v>1034.3299999999845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46149</v>
      </c>
      <c r="D615" s="299" t="s">
        <v>296</v>
      </c>
      <c r="E615" s="522">
        <v>11.18</v>
      </c>
      <c r="F615" s="522"/>
      <c r="G615" s="333">
        <f t="shared" si="16"/>
        <v>1050.2599999999845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46149</v>
      </c>
      <c r="D616" s="299" t="s">
        <v>301</v>
      </c>
      <c r="E616" s="522">
        <v>16.05</v>
      </c>
      <c r="F616" s="522"/>
      <c r="G616" s="333">
        <f t="shared" ref="G616:G655" si="17">G617-E616+F616</f>
        <v>1061.4399999999846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5</v>
      </c>
      <c r="C617" s="298">
        <v>46148</v>
      </c>
      <c r="D617" s="299" t="s">
        <v>340</v>
      </c>
      <c r="E617" s="522">
        <v>47.93</v>
      </c>
      <c r="F617" s="522"/>
      <c r="G617" s="333">
        <f t="shared" si="17"/>
        <v>1077.4899999999845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14</v>
      </c>
      <c r="C618" s="298">
        <v>46148</v>
      </c>
      <c r="D618" s="299" t="s">
        <v>366</v>
      </c>
      <c r="E618" s="522">
        <v>66.67</v>
      </c>
      <c r="F618" s="522"/>
      <c r="G618" s="333">
        <f t="shared" si="17"/>
        <v>1125.4199999999846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46148</v>
      </c>
      <c r="D619" s="299" t="s">
        <v>319</v>
      </c>
      <c r="E619" s="522">
        <v>19.14</v>
      </c>
      <c r="F619" s="522"/>
      <c r="G619" s="333">
        <f t="shared" si="17"/>
        <v>1192.0899999999847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4</v>
      </c>
      <c r="C620" s="298">
        <v>46148</v>
      </c>
      <c r="D620" s="299" t="s">
        <v>310</v>
      </c>
      <c r="E620" s="522">
        <v>103.69</v>
      </c>
      <c r="F620" s="522"/>
      <c r="G620" s="333">
        <f t="shared" si="17"/>
        <v>1211.2299999999848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287</v>
      </c>
      <c r="B621" s="330" t="s">
        <v>287</v>
      </c>
      <c r="C621" s="298">
        <v>46148</v>
      </c>
      <c r="D621" s="299" t="s">
        <v>843</v>
      </c>
      <c r="E621" s="522">
        <v>513.29999999999995</v>
      </c>
      <c r="F621" s="522">
        <v>513.29999999999995</v>
      </c>
      <c r="G621" s="333">
        <f t="shared" si="17"/>
        <v>1314.9199999999848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6</v>
      </c>
      <c r="C622" s="298">
        <v>46148</v>
      </c>
      <c r="D622" s="299" t="s">
        <v>300</v>
      </c>
      <c r="E622" s="522">
        <v>41.52</v>
      </c>
      <c r="F622" s="522"/>
      <c r="G622" s="333">
        <f t="shared" si="17"/>
        <v>1314.9199999999848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287</v>
      </c>
      <c r="B623" s="330" t="s">
        <v>287</v>
      </c>
      <c r="C623" s="298">
        <v>46148</v>
      </c>
      <c r="D623" s="299" t="s">
        <v>844</v>
      </c>
      <c r="E623" s="522">
        <v>500.5</v>
      </c>
      <c r="F623" s="522">
        <v>500.5</v>
      </c>
      <c r="G623" s="333">
        <f t="shared" si="17"/>
        <v>1356.4399999999848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287</v>
      </c>
      <c r="B624" s="330" t="s">
        <v>287</v>
      </c>
      <c r="C624" s="298">
        <v>46148</v>
      </c>
      <c r="D624" s="299" t="s">
        <v>845</v>
      </c>
      <c r="E624" s="522">
        <v>457.94</v>
      </c>
      <c r="F624" s="522">
        <v>457.94</v>
      </c>
      <c r="G624" s="333">
        <f t="shared" si="17"/>
        <v>1356.4399999999848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46148</v>
      </c>
      <c r="D625" s="299" t="s">
        <v>306</v>
      </c>
      <c r="E625" s="522">
        <v>23.48</v>
      </c>
      <c r="F625" s="522"/>
      <c r="G625" s="333">
        <f t="shared" si="17"/>
        <v>1356.4399999999848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46147</v>
      </c>
      <c r="D626" s="299" t="s">
        <v>384</v>
      </c>
      <c r="E626" s="522">
        <v>59.03</v>
      </c>
      <c r="F626" s="522"/>
      <c r="G626" s="333">
        <f t="shared" si="17"/>
        <v>1379.9199999999848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46147</v>
      </c>
      <c r="D627" s="299" t="s">
        <v>334</v>
      </c>
      <c r="E627" s="522">
        <v>11.06</v>
      </c>
      <c r="F627" s="522"/>
      <c r="G627" s="333">
        <f t="shared" si="17"/>
        <v>1438.9499999999848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46147</v>
      </c>
      <c r="D628" s="299" t="s">
        <v>296</v>
      </c>
      <c r="E628" s="522">
        <v>8.7200000000000006</v>
      </c>
      <c r="F628" s="522"/>
      <c r="G628" s="333">
        <f t="shared" si="17"/>
        <v>1450.0099999999848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4</v>
      </c>
      <c r="C629" s="298">
        <v>46147</v>
      </c>
      <c r="D629" s="299" t="s">
        <v>296</v>
      </c>
      <c r="E629" s="522">
        <v>42.88</v>
      </c>
      <c r="F629" s="522"/>
      <c r="G629" s="333">
        <f t="shared" si="17"/>
        <v>1458.7299999999848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46147</v>
      </c>
      <c r="D630" s="299" t="s">
        <v>300</v>
      </c>
      <c r="E630" s="522">
        <v>17.03</v>
      </c>
      <c r="F630" s="522"/>
      <c r="G630" s="333">
        <f t="shared" si="17"/>
        <v>1501.6099999999849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22</v>
      </c>
      <c r="C631" s="298">
        <v>46146</v>
      </c>
      <c r="D631" s="299" t="s">
        <v>835</v>
      </c>
      <c r="E631" s="522">
        <v>13.83</v>
      </c>
      <c r="F631" s="522"/>
      <c r="G631" s="333">
        <f t="shared" si="17"/>
        <v>1518.6399999999849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5</v>
      </c>
      <c r="C632" s="298">
        <v>46146</v>
      </c>
      <c r="D632" s="299" t="s">
        <v>340</v>
      </c>
      <c r="E632" s="522">
        <v>47.93</v>
      </c>
      <c r="F632" s="522"/>
      <c r="G632" s="333">
        <f t="shared" si="17"/>
        <v>1532.4699999999848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46146</v>
      </c>
      <c r="D633" s="299" t="s">
        <v>334</v>
      </c>
      <c r="E633" s="522">
        <v>11.06</v>
      </c>
      <c r="F633" s="522"/>
      <c r="G633" s="333">
        <f t="shared" si="17"/>
        <v>1580.3999999999849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14</v>
      </c>
      <c r="C634" s="298">
        <v>46146</v>
      </c>
      <c r="D634" s="299" t="s">
        <v>367</v>
      </c>
      <c r="E634" s="522">
        <v>70.25</v>
      </c>
      <c r="F634" s="522"/>
      <c r="G634" s="333">
        <f t="shared" si="17"/>
        <v>1591.4599999999848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284</v>
      </c>
      <c r="B635" s="330">
        <v>36</v>
      </c>
      <c r="C635" s="298">
        <v>46146</v>
      </c>
      <c r="D635" s="299" t="s">
        <v>374</v>
      </c>
      <c r="E635" s="522">
        <v>50</v>
      </c>
      <c r="F635" s="522"/>
      <c r="G635" s="333">
        <f t="shared" si="17"/>
        <v>1661.7099999999848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17</v>
      </c>
      <c r="C636" s="298">
        <v>46146</v>
      </c>
      <c r="D636" s="299" t="s">
        <v>370</v>
      </c>
      <c r="E636" s="522">
        <v>99</v>
      </c>
      <c r="F636" s="522"/>
      <c r="G636" s="333">
        <f t="shared" si="17"/>
        <v>1711.7099999999848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5</v>
      </c>
      <c r="C637" s="298">
        <v>46145</v>
      </c>
      <c r="D637" s="299" t="s">
        <v>834</v>
      </c>
      <c r="E637" s="522">
        <v>49.13</v>
      </c>
      <c r="F637" s="522"/>
      <c r="G637" s="333">
        <f t="shared" si="17"/>
        <v>1810.7099999999848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46145</v>
      </c>
      <c r="D638" s="299" t="s">
        <v>831</v>
      </c>
      <c r="E638" s="522">
        <v>50</v>
      </c>
      <c r="F638" s="522"/>
      <c r="G638" s="333">
        <f t="shared" si="17"/>
        <v>1859.8399999999849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1</v>
      </c>
      <c r="C639" s="298">
        <v>46145</v>
      </c>
      <c r="D639" s="299" t="s">
        <v>311</v>
      </c>
      <c r="E639" s="522">
        <v>91.98</v>
      </c>
      <c r="F639" s="522"/>
      <c r="G639" s="333">
        <f t="shared" si="17"/>
        <v>1909.8399999999849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46145</v>
      </c>
      <c r="D640" s="299" t="s">
        <v>832</v>
      </c>
      <c r="E640" s="522">
        <v>24.68</v>
      </c>
      <c r="F640" s="522"/>
      <c r="G640" s="333">
        <f t="shared" si="17"/>
        <v>2001.8199999999849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46145</v>
      </c>
      <c r="D641" s="299" t="s">
        <v>358</v>
      </c>
      <c r="E641" s="522">
        <v>2.4900000000000002</v>
      </c>
      <c r="F641" s="522"/>
      <c r="G641" s="333">
        <f t="shared" si="17"/>
        <v>2026.499999999985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22</v>
      </c>
      <c r="C642" s="298">
        <v>46145</v>
      </c>
      <c r="D642" s="299" t="s">
        <v>861</v>
      </c>
      <c r="E642" s="522">
        <v>12.77</v>
      </c>
      <c r="F642" s="522"/>
      <c r="G642" s="333">
        <f t="shared" si="17"/>
        <v>2028.989999999985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46145</v>
      </c>
      <c r="D643" s="299" t="s">
        <v>458</v>
      </c>
      <c r="E643" s="522">
        <v>192.97</v>
      </c>
      <c r="F643" s="522"/>
      <c r="G643" s="333">
        <f t="shared" si="17"/>
        <v>2041.759999999985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3</v>
      </c>
      <c r="C644" s="298">
        <v>46145</v>
      </c>
      <c r="D644" s="299" t="s">
        <v>348</v>
      </c>
      <c r="E644" s="522">
        <v>9.35</v>
      </c>
      <c r="F644" s="522"/>
      <c r="G644" s="333">
        <f t="shared" si="17"/>
        <v>2234.729999999985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46144</v>
      </c>
      <c r="D645" s="299" t="s">
        <v>310</v>
      </c>
      <c r="E645" s="522">
        <v>57.69</v>
      </c>
      <c r="F645" s="522"/>
      <c r="G645" s="333">
        <f t="shared" si="17"/>
        <v>2244.0799999999849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46144</v>
      </c>
      <c r="D646" s="299" t="s">
        <v>310</v>
      </c>
      <c r="E646" s="522">
        <v>6.37</v>
      </c>
      <c r="F646" s="522"/>
      <c r="G646" s="333">
        <f t="shared" si="17"/>
        <v>2301.769999999985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22</v>
      </c>
      <c r="C647" s="298">
        <v>46144</v>
      </c>
      <c r="D647" s="299" t="s">
        <v>375</v>
      </c>
      <c r="E647" s="522">
        <v>6.37</v>
      </c>
      <c r="F647" s="522"/>
      <c r="G647" s="333">
        <f t="shared" si="17"/>
        <v>2308.1399999999849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6</v>
      </c>
      <c r="C648" s="298">
        <v>46144</v>
      </c>
      <c r="D648" s="299" t="s">
        <v>300</v>
      </c>
      <c r="E648" s="522">
        <v>41.51</v>
      </c>
      <c r="F648" s="522"/>
      <c r="G648" s="333">
        <f t="shared" si="17"/>
        <v>2314.5099999999848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7</v>
      </c>
      <c r="C649" s="298">
        <v>46144</v>
      </c>
      <c r="D649" s="299" t="s">
        <v>833</v>
      </c>
      <c r="E649" s="522">
        <v>74.53</v>
      </c>
      <c r="F649" s="522"/>
      <c r="G649" s="333">
        <f t="shared" si="17"/>
        <v>2356.019999999985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1</v>
      </c>
      <c r="C650" s="298">
        <v>46144</v>
      </c>
      <c r="D650" s="299" t="s">
        <v>306</v>
      </c>
      <c r="E650" s="522">
        <v>72.73</v>
      </c>
      <c r="F650" s="522"/>
      <c r="G650" s="333">
        <f t="shared" si="17"/>
        <v>2430.5499999999852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3</v>
      </c>
      <c r="C651" s="298">
        <v>46144</v>
      </c>
      <c r="D651" s="299" t="s">
        <v>348</v>
      </c>
      <c r="E651" s="522">
        <v>25</v>
      </c>
      <c r="F651" s="522"/>
      <c r="G651" s="333">
        <f t="shared" si="17"/>
        <v>2503.2799999999852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287</v>
      </c>
      <c r="B652" s="330" t="s">
        <v>287</v>
      </c>
      <c r="C652" s="298">
        <v>46144</v>
      </c>
      <c r="D652" s="299" t="s">
        <v>485</v>
      </c>
      <c r="E652" s="522">
        <v>121.4</v>
      </c>
      <c r="F652" s="522">
        <v>121.4</v>
      </c>
      <c r="G652" s="333">
        <f t="shared" si="17"/>
        <v>2528.2799999999852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3</v>
      </c>
      <c r="C653" s="298">
        <v>46144</v>
      </c>
      <c r="D653" s="299" t="s">
        <v>348</v>
      </c>
      <c r="E653" s="522">
        <v>9.73</v>
      </c>
      <c r="F653" s="522"/>
      <c r="G653" s="333">
        <f t="shared" si="17"/>
        <v>2528.2799999999852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46143</v>
      </c>
      <c r="D654" s="299" t="s">
        <v>358</v>
      </c>
      <c r="E654" s="522">
        <v>8.9700000000000006</v>
      </c>
      <c r="F654" s="522"/>
      <c r="G654" s="333">
        <f t="shared" si="17"/>
        <v>2538.0099999999852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s="540" customFormat="1" ht="12" customHeight="1" x14ac:dyDescent="0.3">
      <c r="A655" s="530" t="s">
        <v>284</v>
      </c>
      <c r="B655" s="531">
        <v>37</v>
      </c>
      <c r="C655" s="532">
        <v>46142</v>
      </c>
      <c r="D655" s="533" t="s">
        <v>285</v>
      </c>
      <c r="E655" s="534">
        <v>5616.82</v>
      </c>
      <c r="F655" s="534"/>
      <c r="G655" s="535">
        <f t="shared" si="17"/>
        <v>2546.979999999985</v>
      </c>
      <c r="H655" s="536"/>
      <c r="I655" s="537"/>
      <c r="J655" s="538"/>
      <c r="K655" s="539"/>
      <c r="L655" s="538"/>
      <c r="M655" s="539"/>
      <c r="N655" s="538"/>
      <c r="O655" s="539"/>
      <c r="P655" s="538"/>
      <c r="Q655" s="539"/>
      <c r="R655" s="538"/>
      <c r="S655" s="539"/>
      <c r="T655" s="538"/>
    </row>
    <row r="656" spans="1:20" ht="12" customHeight="1" x14ac:dyDescent="0.3">
      <c r="A656" s="329" t="s">
        <v>286</v>
      </c>
      <c r="B656" s="330">
        <v>25</v>
      </c>
      <c r="C656" s="298">
        <v>46142</v>
      </c>
      <c r="D656" s="298" t="s">
        <v>204</v>
      </c>
      <c r="E656" s="331">
        <v>350</v>
      </c>
      <c r="F656" s="331"/>
      <c r="G656" s="333">
        <f t="shared" ref="G656:G657" si="18">G657-E656+F656</f>
        <v>8163.7999999999847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286</v>
      </c>
      <c r="B657" s="330">
        <v>26</v>
      </c>
      <c r="C657" s="298">
        <v>46142</v>
      </c>
      <c r="D657" s="298" t="s">
        <v>205</v>
      </c>
      <c r="E657" s="331">
        <v>320</v>
      </c>
      <c r="F657" s="331"/>
      <c r="G657" s="333">
        <f t="shared" si="18"/>
        <v>8513.7999999999847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286</v>
      </c>
      <c r="B658" s="330">
        <v>27</v>
      </c>
      <c r="C658" s="298">
        <v>46142</v>
      </c>
      <c r="D658" s="298" t="s">
        <v>206</v>
      </c>
      <c r="E658" s="331">
        <v>25</v>
      </c>
      <c r="F658" s="331"/>
      <c r="G658" s="333">
        <f t="shared" ref="G658:G909" si="19">G659-E658+F658</f>
        <v>8833.7999999999847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286</v>
      </c>
      <c r="B659" s="330">
        <v>28</v>
      </c>
      <c r="C659" s="298">
        <v>46142</v>
      </c>
      <c r="D659" s="298" t="s">
        <v>207</v>
      </c>
      <c r="E659" s="331">
        <v>25</v>
      </c>
      <c r="F659" s="331"/>
      <c r="G659" s="333">
        <f t="shared" si="19"/>
        <v>8858.7999999999847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286</v>
      </c>
      <c r="B660" s="330">
        <v>29</v>
      </c>
      <c r="C660" s="298">
        <v>46142</v>
      </c>
      <c r="D660" s="298" t="s">
        <v>208</v>
      </c>
      <c r="E660" s="331">
        <v>45</v>
      </c>
      <c r="F660" s="331"/>
      <c r="G660" s="333">
        <f t="shared" si="19"/>
        <v>8883.7999999999847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286</v>
      </c>
      <c r="B661" s="330">
        <v>30</v>
      </c>
      <c r="C661" s="298">
        <v>46142</v>
      </c>
      <c r="D661" s="298" t="s">
        <v>209</v>
      </c>
      <c r="E661" s="331">
        <v>400</v>
      </c>
      <c r="F661" s="331"/>
      <c r="G661" s="333">
        <f t="shared" si="19"/>
        <v>8928.7999999999847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286</v>
      </c>
      <c r="B662" s="330">
        <v>31</v>
      </c>
      <c r="C662" s="298">
        <v>46142</v>
      </c>
      <c r="D662" s="298" t="s">
        <v>210</v>
      </c>
      <c r="E662" s="331">
        <v>375</v>
      </c>
      <c r="F662" s="331"/>
      <c r="G662" s="333">
        <f t="shared" si="19"/>
        <v>9328.7999999999847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286</v>
      </c>
      <c r="B663" s="330">
        <v>32</v>
      </c>
      <c r="C663" s="298">
        <v>46142</v>
      </c>
      <c r="D663" s="298" t="s">
        <v>211</v>
      </c>
      <c r="E663" s="331">
        <v>100</v>
      </c>
      <c r="F663" s="331"/>
      <c r="G663" s="333">
        <f t="shared" si="19"/>
        <v>9703.7999999999847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286</v>
      </c>
      <c r="B664" s="330">
        <v>33</v>
      </c>
      <c r="C664" s="298">
        <v>46142</v>
      </c>
      <c r="D664" s="298" t="s">
        <v>212</v>
      </c>
      <c r="E664" s="331">
        <v>85</v>
      </c>
      <c r="F664" s="331"/>
      <c r="G664" s="333">
        <f t="shared" si="19"/>
        <v>9803.7999999999847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286</v>
      </c>
      <c r="B665" s="330">
        <v>34</v>
      </c>
      <c r="C665" s="298">
        <v>46142</v>
      </c>
      <c r="D665" s="298" t="s">
        <v>213</v>
      </c>
      <c r="E665" s="331">
        <v>230</v>
      </c>
      <c r="F665" s="331"/>
      <c r="G665" s="333">
        <f t="shared" si="19"/>
        <v>9888.7999999999847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286</v>
      </c>
      <c r="B666" s="330">
        <v>35</v>
      </c>
      <c r="C666" s="298">
        <v>46142</v>
      </c>
      <c r="D666" s="298" t="s">
        <v>214</v>
      </c>
      <c r="E666" s="331">
        <v>45</v>
      </c>
      <c r="F666" s="331"/>
      <c r="G666" s="333">
        <f t="shared" si="19"/>
        <v>10118.799999999985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287</v>
      </c>
      <c r="B667" s="330" t="s">
        <v>287</v>
      </c>
      <c r="C667" s="298">
        <v>46142</v>
      </c>
      <c r="D667" s="299" t="s">
        <v>288</v>
      </c>
      <c r="E667" s="331">
        <v>185.64</v>
      </c>
      <c r="F667" s="331">
        <v>185.64</v>
      </c>
      <c r="G667" s="333">
        <f t="shared" si="19"/>
        <v>10163.799999999985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46142</v>
      </c>
      <c r="D668" s="299" t="s">
        <v>290</v>
      </c>
      <c r="E668" s="331">
        <v>30</v>
      </c>
      <c r="F668" s="331"/>
      <c r="G668" s="333">
        <f t="shared" si="19"/>
        <v>10163.799999999985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291</v>
      </c>
      <c r="B669" s="330">
        <v>39</v>
      </c>
      <c r="C669" s="298">
        <v>46142</v>
      </c>
      <c r="D669" s="299" t="s">
        <v>292</v>
      </c>
      <c r="E669" s="331"/>
      <c r="F669" s="331">
        <v>2763.78</v>
      </c>
      <c r="G669" s="333">
        <f t="shared" si="19"/>
        <v>10193.799999999985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291</v>
      </c>
      <c r="B670" s="330">
        <v>38</v>
      </c>
      <c r="C670" s="298">
        <v>46142</v>
      </c>
      <c r="D670" s="299" t="s">
        <v>293</v>
      </c>
      <c r="E670" s="331"/>
      <c r="F670" s="331">
        <v>4597.82</v>
      </c>
      <c r="G670" s="333">
        <f t="shared" si="19"/>
        <v>7430.019999999985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42</v>
      </c>
      <c r="C671" s="298">
        <v>46142</v>
      </c>
      <c r="D671" s="299" t="s">
        <v>200</v>
      </c>
      <c r="E671" s="331">
        <v>50.92</v>
      </c>
      <c r="F671" s="331"/>
      <c r="G671" s="333">
        <f t="shared" si="19"/>
        <v>2832.1999999999853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43</v>
      </c>
      <c r="C672" s="298">
        <v>46142</v>
      </c>
      <c r="D672" s="299" t="s">
        <v>201</v>
      </c>
      <c r="E672" s="331">
        <v>50.92</v>
      </c>
      <c r="F672" s="331"/>
      <c r="G672" s="333">
        <f t="shared" si="19"/>
        <v>2883.1199999999853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4</v>
      </c>
      <c r="C673" s="298">
        <v>46142</v>
      </c>
      <c r="D673" s="299" t="s">
        <v>295</v>
      </c>
      <c r="E673" s="331">
        <v>35.799999999999997</v>
      </c>
      <c r="F673" s="331"/>
      <c r="G673" s="333">
        <f t="shared" si="19"/>
        <v>2934.0399999999854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10</v>
      </c>
      <c r="C674" s="298">
        <v>46142</v>
      </c>
      <c r="D674" s="299" t="s">
        <v>176</v>
      </c>
      <c r="E674" s="331">
        <v>17.899999999999999</v>
      </c>
      <c r="F674" s="331"/>
      <c r="G674" s="333">
        <f t="shared" si="19"/>
        <v>2969.8399999999856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46142</v>
      </c>
      <c r="D675" s="299" t="s">
        <v>296</v>
      </c>
      <c r="E675" s="331">
        <v>8.7200000000000006</v>
      </c>
      <c r="F675" s="331"/>
      <c r="G675" s="333">
        <f t="shared" si="19"/>
        <v>2987.7399999999857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46142</v>
      </c>
      <c r="D676" s="299" t="s">
        <v>297</v>
      </c>
      <c r="E676" s="331">
        <v>100</v>
      </c>
      <c r="F676" s="331"/>
      <c r="G676" s="333">
        <f t="shared" si="19"/>
        <v>2996.4599999999855</v>
      </c>
      <c r="H676" s="334" t="s">
        <v>298</v>
      </c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46142</v>
      </c>
      <c r="D677" s="299" t="s">
        <v>297</v>
      </c>
      <c r="E677" s="331">
        <v>100</v>
      </c>
      <c r="F677" s="331"/>
      <c r="G677" s="333">
        <f t="shared" si="19"/>
        <v>3096.4599999999855</v>
      </c>
      <c r="H677" s="334" t="s">
        <v>298</v>
      </c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46142</v>
      </c>
      <c r="D678" s="299" t="s">
        <v>297</v>
      </c>
      <c r="E678" s="331">
        <v>100</v>
      </c>
      <c r="F678" s="331"/>
      <c r="G678" s="333">
        <f t="shared" si="19"/>
        <v>3196.4599999999855</v>
      </c>
      <c r="H678" s="334" t="s">
        <v>298</v>
      </c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46142</v>
      </c>
      <c r="D679" s="299" t="s">
        <v>297</v>
      </c>
      <c r="E679" s="331">
        <v>100</v>
      </c>
      <c r="F679" s="331"/>
      <c r="G679" s="333">
        <f t="shared" si="19"/>
        <v>3296.4599999999855</v>
      </c>
      <c r="H679" s="334" t="s">
        <v>298</v>
      </c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291</v>
      </c>
      <c r="B680" s="330">
        <v>41</v>
      </c>
      <c r="C680" s="298">
        <v>46142</v>
      </c>
      <c r="D680" s="299" t="s">
        <v>299</v>
      </c>
      <c r="E680" s="331"/>
      <c r="F680" s="331">
        <v>250</v>
      </c>
      <c r="G680" s="333">
        <f t="shared" si="19"/>
        <v>3396.4599999999855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46142</v>
      </c>
      <c r="D681" s="299" t="s">
        <v>300</v>
      </c>
      <c r="E681" s="331">
        <v>42.44</v>
      </c>
      <c r="F681" s="331"/>
      <c r="G681" s="333">
        <f t="shared" si="19"/>
        <v>3146.4599999999855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46142</v>
      </c>
      <c r="D682" s="299" t="s">
        <v>300</v>
      </c>
      <c r="E682" s="331">
        <v>24.05</v>
      </c>
      <c r="F682" s="331"/>
      <c r="G682" s="333">
        <f t="shared" si="19"/>
        <v>3188.8999999999855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46141</v>
      </c>
      <c r="D683" s="299" t="s">
        <v>301</v>
      </c>
      <c r="E683" s="331">
        <v>31.8</v>
      </c>
      <c r="F683" s="331"/>
      <c r="G683" s="333">
        <f t="shared" si="19"/>
        <v>3212.9499999999857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46141</v>
      </c>
      <c r="D684" s="299" t="s">
        <v>302</v>
      </c>
      <c r="E684" s="331">
        <v>100</v>
      </c>
      <c r="F684" s="331"/>
      <c r="G684" s="333">
        <f t="shared" si="19"/>
        <v>3244.7499999999859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46141</v>
      </c>
      <c r="D685" s="299" t="s">
        <v>303</v>
      </c>
      <c r="E685" s="331">
        <v>75</v>
      </c>
      <c r="F685" s="331"/>
      <c r="G685" s="333">
        <f t="shared" si="19"/>
        <v>3344.7499999999859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1</v>
      </c>
      <c r="C686" s="298">
        <v>46141</v>
      </c>
      <c r="D686" s="299" t="s">
        <v>304</v>
      </c>
      <c r="E686" s="331">
        <v>52.5</v>
      </c>
      <c r="F686" s="331"/>
      <c r="G686" s="333">
        <f t="shared" si="19"/>
        <v>3419.7499999999859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46141</v>
      </c>
      <c r="D687" s="299" t="s">
        <v>305</v>
      </c>
      <c r="E687" s="331">
        <v>-256</v>
      </c>
      <c r="F687" s="331"/>
      <c r="G687" s="333">
        <f t="shared" si="19"/>
        <v>3472.2499999999859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46140</v>
      </c>
      <c r="D688" s="299" t="s">
        <v>300</v>
      </c>
      <c r="E688" s="331">
        <v>20.38</v>
      </c>
      <c r="F688" s="331"/>
      <c r="G688" s="333">
        <f t="shared" si="19"/>
        <v>3216.2499999999859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46140</v>
      </c>
      <c r="D689" s="299" t="s">
        <v>296</v>
      </c>
      <c r="E689" s="331">
        <v>15.41</v>
      </c>
      <c r="F689" s="331"/>
      <c r="G689" s="333">
        <f t="shared" si="19"/>
        <v>3236.629999999986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4</v>
      </c>
      <c r="C690" s="298">
        <v>46140</v>
      </c>
      <c r="D690" s="299" t="s">
        <v>296</v>
      </c>
      <c r="E690" s="331">
        <v>33.840000000000003</v>
      </c>
      <c r="F690" s="331"/>
      <c r="G690" s="333">
        <f t="shared" si="19"/>
        <v>3252.0399999999859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1</v>
      </c>
      <c r="C691" s="298">
        <v>46140</v>
      </c>
      <c r="D691" s="299" t="s">
        <v>306</v>
      </c>
      <c r="E691" s="331">
        <v>5.3</v>
      </c>
      <c r="F691" s="331"/>
      <c r="G691" s="333">
        <f t="shared" si="19"/>
        <v>3285.879999999986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5</v>
      </c>
      <c r="C692" s="298">
        <v>46140</v>
      </c>
      <c r="D692" s="299" t="s">
        <v>307</v>
      </c>
      <c r="E692" s="331">
        <v>500</v>
      </c>
      <c r="F692" s="331"/>
      <c r="G692" s="333">
        <f t="shared" si="19"/>
        <v>3291.1799999999862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8</v>
      </c>
      <c r="C693" s="298">
        <v>46140</v>
      </c>
      <c r="D693" s="299" t="s">
        <v>308</v>
      </c>
      <c r="E693" s="331">
        <v>47.99</v>
      </c>
      <c r="F693" s="331"/>
      <c r="G693" s="333">
        <f t="shared" si="19"/>
        <v>3791.1799999999862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3</v>
      </c>
      <c r="C694" s="298">
        <v>46139</v>
      </c>
      <c r="D694" s="299" t="s">
        <v>309</v>
      </c>
      <c r="E694" s="331">
        <v>13.11</v>
      </c>
      <c r="F694" s="331"/>
      <c r="G694" s="333">
        <f t="shared" si="19"/>
        <v>3839.169999999986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4</v>
      </c>
      <c r="C695" s="298">
        <v>46139</v>
      </c>
      <c r="D695" s="299" t="s">
        <v>310</v>
      </c>
      <c r="E695" s="331">
        <v>30.54</v>
      </c>
      <c r="F695" s="331"/>
      <c r="G695" s="333">
        <f t="shared" si="19"/>
        <v>3852.2799999999861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46139</v>
      </c>
      <c r="D696" s="299" t="s">
        <v>311</v>
      </c>
      <c r="E696" s="331">
        <v>163.01</v>
      </c>
      <c r="F696" s="331"/>
      <c r="G696" s="333">
        <f t="shared" si="19"/>
        <v>3882.8199999999861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46139</v>
      </c>
      <c r="D697" s="299" t="s">
        <v>312</v>
      </c>
      <c r="E697" s="331">
        <v>54.97</v>
      </c>
      <c r="F697" s="331"/>
      <c r="G697" s="333">
        <f t="shared" si="19"/>
        <v>4045.8299999999858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1</v>
      </c>
      <c r="C698" s="298">
        <v>46139</v>
      </c>
      <c r="D698" s="299" t="s">
        <v>306</v>
      </c>
      <c r="E698" s="331">
        <v>51.28</v>
      </c>
      <c r="F698" s="331"/>
      <c r="G698" s="333">
        <f t="shared" si="19"/>
        <v>4100.7999999999856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46138</v>
      </c>
      <c r="D699" s="299" t="s">
        <v>312</v>
      </c>
      <c r="E699" s="331">
        <v>38.979999999999997</v>
      </c>
      <c r="F699" s="331"/>
      <c r="G699" s="333">
        <f t="shared" si="19"/>
        <v>4152.0799999999854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46138</v>
      </c>
      <c r="D700" s="299" t="s">
        <v>313</v>
      </c>
      <c r="E700" s="331">
        <v>39.83</v>
      </c>
      <c r="F700" s="331"/>
      <c r="G700" s="333">
        <f t="shared" si="19"/>
        <v>4191.0599999999849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8</v>
      </c>
      <c r="C701" s="298">
        <v>46138</v>
      </c>
      <c r="D701" s="299" t="s">
        <v>313</v>
      </c>
      <c r="E701" s="331">
        <v>51.24</v>
      </c>
      <c r="F701" s="331"/>
      <c r="G701" s="333">
        <f t="shared" si="19"/>
        <v>4230.8899999999849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12</v>
      </c>
      <c r="C702" s="298">
        <v>46137</v>
      </c>
      <c r="D702" s="299" t="s">
        <v>314</v>
      </c>
      <c r="E702" s="331">
        <v>214.74</v>
      </c>
      <c r="F702" s="331"/>
      <c r="G702" s="333">
        <f t="shared" si="19"/>
        <v>4282.1299999999846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287</v>
      </c>
      <c r="B703" s="330" t="s">
        <v>287</v>
      </c>
      <c r="C703" s="298">
        <v>46136</v>
      </c>
      <c r="D703" s="299" t="s">
        <v>315</v>
      </c>
      <c r="E703" s="331">
        <v>127.68</v>
      </c>
      <c r="F703" s="331">
        <v>127.68</v>
      </c>
      <c r="G703" s="333">
        <f t="shared" si="19"/>
        <v>4496.8699999999844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8</v>
      </c>
      <c r="C704" s="298">
        <v>46135</v>
      </c>
      <c r="D704" s="299" t="s">
        <v>863</v>
      </c>
      <c r="E704" s="331">
        <v>65</v>
      </c>
      <c r="F704" s="331"/>
      <c r="G704" s="333">
        <f t="shared" si="19"/>
        <v>4496.8699999999844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291</v>
      </c>
      <c r="B705" s="330">
        <v>40</v>
      </c>
      <c r="C705" s="298">
        <v>46134</v>
      </c>
      <c r="D705" s="299" t="s">
        <v>316</v>
      </c>
      <c r="E705" s="331"/>
      <c r="F705" s="331">
        <v>838.69</v>
      </c>
      <c r="G705" s="333">
        <f t="shared" si="19"/>
        <v>4561.8699999999844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46134</v>
      </c>
      <c r="D706" s="299" t="s">
        <v>317</v>
      </c>
      <c r="E706" s="331">
        <v>17.03</v>
      </c>
      <c r="F706" s="331"/>
      <c r="G706" s="333">
        <f t="shared" si="19"/>
        <v>3723.1799999999848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46134</v>
      </c>
      <c r="D707" s="299" t="s">
        <v>312</v>
      </c>
      <c r="E707" s="331">
        <v>51.94</v>
      </c>
      <c r="F707" s="331"/>
      <c r="G707" s="333">
        <f t="shared" si="19"/>
        <v>3740.209999999985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1</v>
      </c>
      <c r="C708" s="298">
        <v>46134</v>
      </c>
      <c r="D708" s="299" t="s">
        <v>306</v>
      </c>
      <c r="E708" s="331">
        <v>226.7</v>
      </c>
      <c r="F708" s="331"/>
      <c r="G708" s="333">
        <f t="shared" si="19"/>
        <v>3792.1499999999851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46133</v>
      </c>
      <c r="D709" s="299" t="s">
        <v>318</v>
      </c>
      <c r="E709" s="331">
        <v>70</v>
      </c>
      <c r="F709" s="331"/>
      <c r="G709" s="333">
        <f t="shared" si="19"/>
        <v>4018.8499999999849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46133</v>
      </c>
      <c r="D710" s="299" t="s">
        <v>319</v>
      </c>
      <c r="E710" s="331">
        <v>14.26</v>
      </c>
      <c r="F710" s="331"/>
      <c r="G710" s="333">
        <f t="shared" si="19"/>
        <v>4088.8499999999849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1</v>
      </c>
      <c r="C711" s="298">
        <v>46133</v>
      </c>
      <c r="D711" s="299" t="s">
        <v>320</v>
      </c>
      <c r="E711" s="331">
        <v>8.51</v>
      </c>
      <c r="F711" s="331"/>
      <c r="G711" s="333">
        <f t="shared" si="19"/>
        <v>4103.1099999999851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5</v>
      </c>
      <c r="C712" s="298">
        <v>46133</v>
      </c>
      <c r="D712" s="299" t="s">
        <v>321</v>
      </c>
      <c r="E712" s="331">
        <v>20</v>
      </c>
      <c r="F712" s="331"/>
      <c r="G712" s="333">
        <f t="shared" si="19"/>
        <v>4111.6199999999853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23</v>
      </c>
      <c r="C713" s="298">
        <v>46133</v>
      </c>
      <c r="D713" s="299" t="s">
        <v>67</v>
      </c>
      <c r="E713" s="331">
        <v>650.88</v>
      </c>
      <c r="F713" s="331"/>
      <c r="G713" s="333">
        <f t="shared" si="19"/>
        <v>4131.6199999999853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46133</v>
      </c>
      <c r="D714" s="299" t="s">
        <v>322</v>
      </c>
      <c r="E714" s="331">
        <v>15</v>
      </c>
      <c r="F714" s="331"/>
      <c r="G714" s="333">
        <f t="shared" si="19"/>
        <v>4782.4999999999854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5</v>
      </c>
      <c r="C715" s="298">
        <v>46133</v>
      </c>
      <c r="D715" s="299" t="s">
        <v>322</v>
      </c>
      <c r="E715" s="331">
        <v>250</v>
      </c>
      <c r="F715" s="331"/>
      <c r="G715" s="333">
        <f t="shared" si="19"/>
        <v>4797.4999999999854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22</v>
      </c>
      <c r="C716" s="298">
        <v>46132</v>
      </c>
      <c r="D716" s="299" t="s">
        <v>323</v>
      </c>
      <c r="E716" s="331">
        <v>20.22</v>
      </c>
      <c r="F716" s="331"/>
      <c r="G716" s="333">
        <f t="shared" si="19"/>
        <v>5047.4999999999854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46132</v>
      </c>
      <c r="D717" s="299" t="s">
        <v>403</v>
      </c>
      <c r="E717" s="331">
        <v>44</v>
      </c>
      <c r="F717" s="331"/>
      <c r="G717" s="333">
        <f t="shared" si="19"/>
        <v>5067.7199999999857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46132</v>
      </c>
      <c r="D718" s="299" t="s">
        <v>324</v>
      </c>
      <c r="E718" s="331">
        <v>12.01</v>
      </c>
      <c r="F718" s="331"/>
      <c r="G718" s="333">
        <f t="shared" si="19"/>
        <v>5111.7199999999857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46132</v>
      </c>
      <c r="D719" s="299" t="s">
        <v>296</v>
      </c>
      <c r="E719" s="331">
        <v>12.21</v>
      </c>
      <c r="F719" s="331"/>
      <c r="G719" s="333">
        <f t="shared" si="19"/>
        <v>5123.7299999999859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46132</v>
      </c>
      <c r="D720" s="299" t="s">
        <v>325</v>
      </c>
      <c r="E720" s="331">
        <v>46.4</v>
      </c>
      <c r="F720" s="331"/>
      <c r="G720" s="333">
        <f t="shared" si="19"/>
        <v>5135.939999999986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46131</v>
      </c>
      <c r="D721" s="299" t="s">
        <v>326</v>
      </c>
      <c r="E721" s="331">
        <v>31.7</v>
      </c>
      <c r="F721" s="331"/>
      <c r="G721" s="333">
        <f t="shared" si="19"/>
        <v>5182.3399999999856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46131</v>
      </c>
      <c r="D722" s="299" t="s">
        <v>327</v>
      </c>
      <c r="E722" s="331">
        <v>11.11</v>
      </c>
      <c r="F722" s="331"/>
      <c r="G722" s="333">
        <f t="shared" si="19"/>
        <v>5214.0399999999854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1</v>
      </c>
      <c r="C723" s="298">
        <v>46131</v>
      </c>
      <c r="D723" s="299" t="s">
        <v>306</v>
      </c>
      <c r="E723" s="331">
        <v>79.16</v>
      </c>
      <c r="F723" s="331"/>
      <c r="G723" s="333">
        <f t="shared" si="19"/>
        <v>5225.1499999999851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22</v>
      </c>
      <c r="C724" s="298">
        <v>46131</v>
      </c>
      <c r="D724" s="299" t="s">
        <v>328</v>
      </c>
      <c r="E724" s="331">
        <v>7.46</v>
      </c>
      <c r="F724" s="331"/>
      <c r="G724" s="333">
        <f t="shared" si="19"/>
        <v>5304.3099999999849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46131</v>
      </c>
      <c r="D725" s="299" t="s">
        <v>300</v>
      </c>
      <c r="E725" s="331">
        <v>13.83</v>
      </c>
      <c r="F725" s="331"/>
      <c r="G725" s="333">
        <f t="shared" si="19"/>
        <v>5311.769999999985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46131</v>
      </c>
      <c r="D726" s="299" t="s">
        <v>300</v>
      </c>
      <c r="E726" s="331">
        <v>30</v>
      </c>
      <c r="F726" s="331"/>
      <c r="G726" s="333">
        <f t="shared" si="19"/>
        <v>5325.5999999999849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6</v>
      </c>
      <c r="C727" s="298">
        <v>46131</v>
      </c>
      <c r="D727" s="299" t="s">
        <v>300</v>
      </c>
      <c r="E727" s="331">
        <v>15.17</v>
      </c>
      <c r="F727" s="331"/>
      <c r="G727" s="333">
        <f t="shared" si="19"/>
        <v>5355.5999999999849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1</v>
      </c>
      <c r="C728" s="298">
        <v>46130</v>
      </c>
      <c r="D728" s="299" t="s">
        <v>329</v>
      </c>
      <c r="E728" s="331">
        <v>75.55</v>
      </c>
      <c r="F728" s="331"/>
      <c r="G728" s="333">
        <f t="shared" si="19"/>
        <v>5370.769999999985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2</v>
      </c>
      <c r="C729" s="298">
        <v>46130</v>
      </c>
      <c r="D729" s="299" t="s">
        <v>330</v>
      </c>
      <c r="E729" s="331">
        <v>26</v>
      </c>
      <c r="F729" s="331"/>
      <c r="G729" s="333">
        <f t="shared" si="19"/>
        <v>5446.3199999999852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1</v>
      </c>
      <c r="C730" s="298">
        <v>46130</v>
      </c>
      <c r="D730" s="299" t="s">
        <v>311</v>
      </c>
      <c r="E730" s="331">
        <v>25.28</v>
      </c>
      <c r="F730" s="331"/>
      <c r="G730" s="333">
        <f t="shared" si="19"/>
        <v>5472.3199999999852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3</v>
      </c>
      <c r="C731" s="298">
        <v>46130</v>
      </c>
      <c r="D731" s="299" t="s">
        <v>296</v>
      </c>
      <c r="E731" s="331">
        <v>7.76</v>
      </c>
      <c r="F731" s="331"/>
      <c r="G731" s="333">
        <f t="shared" si="19"/>
        <v>5497.5999999999849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22</v>
      </c>
      <c r="C732" s="298">
        <v>46130</v>
      </c>
      <c r="D732" s="299" t="s">
        <v>401</v>
      </c>
      <c r="E732" s="331">
        <v>13.84</v>
      </c>
      <c r="F732" s="331"/>
      <c r="G732" s="333">
        <f t="shared" si="19"/>
        <v>5505.3599999999851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287</v>
      </c>
      <c r="B733" s="330" t="s">
        <v>287</v>
      </c>
      <c r="C733" s="298">
        <v>46130</v>
      </c>
      <c r="D733" s="299" t="s">
        <v>331</v>
      </c>
      <c r="E733" s="331">
        <v>578.57000000000005</v>
      </c>
      <c r="F733" s="331">
        <v>578.57000000000005</v>
      </c>
      <c r="G733" s="333">
        <f t="shared" si="19"/>
        <v>5519.1999999999853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46129</v>
      </c>
      <c r="D734" s="299" t="s">
        <v>324</v>
      </c>
      <c r="E734" s="331">
        <v>12.84</v>
      </c>
      <c r="F734" s="331"/>
      <c r="G734" s="333">
        <f t="shared" si="19"/>
        <v>5519.1999999999853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46129</v>
      </c>
      <c r="D735" s="299" t="s">
        <v>332</v>
      </c>
      <c r="E735" s="331">
        <v>59.71</v>
      </c>
      <c r="F735" s="331"/>
      <c r="G735" s="333">
        <f t="shared" si="19"/>
        <v>5532.0399999999854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21</v>
      </c>
      <c r="C736" s="298">
        <v>46129</v>
      </c>
      <c r="D736" s="299" t="s">
        <v>194</v>
      </c>
      <c r="E736" s="331">
        <v>75.599999999999994</v>
      </c>
      <c r="F736" s="331"/>
      <c r="G736" s="333">
        <f t="shared" si="19"/>
        <v>5591.7499999999854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43</v>
      </c>
      <c r="C737" s="298">
        <v>46129</v>
      </c>
      <c r="D737" s="299" t="s">
        <v>333</v>
      </c>
      <c r="E737" s="331">
        <v>22.35</v>
      </c>
      <c r="F737" s="331"/>
      <c r="G737" s="333">
        <f t="shared" si="19"/>
        <v>5667.3499999999858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42</v>
      </c>
      <c r="C738" s="298">
        <v>46129</v>
      </c>
      <c r="D738" s="299" t="s">
        <v>333</v>
      </c>
      <c r="E738" s="331">
        <v>37.25</v>
      </c>
      <c r="F738" s="331"/>
      <c r="G738" s="333">
        <f t="shared" si="19"/>
        <v>5689.6999999999862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46129</v>
      </c>
      <c r="D739" s="299" t="s">
        <v>319</v>
      </c>
      <c r="E739" s="331">
        <v>35.119999999999997</v>
      </c>
      <c r="F739" s="331"/>
      <c r="G739" s="333">
        <f t="shared" si="19"/>
        <v>5726.9499999999862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3</v>
      </c>
      <c r="C740" s="298">
        <v>46129</v>
      </c>
      <c r="D740" s="299" t="s">
        <v>296</v>
      </c>
      <c r="E740" s="331">
        <v>8.7200000000000006</v>
      </c>
      <c r="F740" s="331"/>
      <c r="G740" s="333">
        <f t="shared" si="19"/>
        <v>5762.0699999999861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46129</v>
      </c>
      <c r="D741" s="299" t="s">
        <v>334</v>
      </c>
      <c r="E741" s="331">
        <v>13.21</v>
      </c>
      <c r="F741" s="331"/>
      <c r="G741" s="333">
        <f t="shared" si="19"/>
        <v>5770.7899999999863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17</v>
      </c>
      <c r="C742" s="298">
        <v>46129</v>
      </c>
      <c r="D742" s="299" t="s">
        <v>188</v>
      </c>
      <c r="E742" s="331">
        <v>42.65</v>
      </c>
      <c r="F742" s="331"/>
      <c r="G742" s="333">
        <f t="shared" si="19"/>
        <v>5783.9999999999864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335</v>
      </c>
      <c r="B743" s="330" t="s">
        <v>335</v>
      </c>
      <c r="C743" s="298">
        <v>46129</v>
      </c>
      <c r="D743" s="299" t="s">
        <v>336</v>
      </c>
      <c r="E743" s="331">
        <v>130.31</v>
      </c>
      <c r="F743" s="331"/>
      <c r="G743" s="333">
        <f t="shared" si="19"/>
        <v>5826.649999999986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15</v>
      </c>
      <c r="C744" s="298">
        <v>46129</v>
      </c>
      <c r="D744" s="299" t="s">
        <v>185</v>
      </c>
      <c r="E744" s="331">
        <v>131.22999999999999</v>
      </c>
      <c r="F744" s="331"/>
      <c r="G744" s="333">
        <f t="shared" si="19"/>
        <v>5956.9599999999864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46129</v>
      </c>
      <c r="D745" s="299" t="s">
        <v>337</v>
      </c>
      <c r="E745" s="331">
        <v>210</v>
      </c>
      <c r="F745" s="331"/>
      <c r="G745" s="333">
        <f t="shared" si="19"/>
        <v>6088.189999999986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23</v>
      </c>
      <c r="C746" s="298">
        <v>46129</v>
      </c>
      <c r="D746" s="299" t="s">
        <v>63</v>
      </c>
      <c r="E746" s="331">
        <v>529.46</v>
      </c>
      <c r="F746" s="331"/>
      <c r="G746" s="333">
        <f t="shared" si="19"/>
        <v>6298.189999999986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7</v>
      </c>
      <c r="C747" s="298">
        <v>46129</v>
      </c>
      <c r="D747" s="299" t="s">
        <v>338</v>
      </c>
      <c r="E747" s="331">
        <v>32.78</v>
      </c>
      <c r="F747" s="331"/>
      <c r="G747" s="333">
        <f t="shared" si="19"/>
        <v>6827.649999999986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4</v>
      </c>
      <c r="C748" s="298">
        <v>46128</v>
      </c>
      <c r="D748" s="299" t="s">
        <v>310</v>
      </c>
      <c r="E748" s="331">
        <v>44.41</v>
      </c>
      <c r="F748" s="331"/>
      <c r="G748" s="333">
        <f t="shared" si="19"/>
        <v>6860.4299999999857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294</v>
      </c>
      <c r="B749" s="330">
        <v>16</v>
      </c>
      <c r="C749" s="298">
        <v>46128</v>
      </c>
      <c r="D749" s="299" t="s">
        <v>339</v>
      </c>
      <c r="E749" s="331">
        <v>15</v>
      </c>
      <c r="F749" s="331"/>
      <c r="G749" s="333">
        <f t="shared" si="19"/>
        <v>6904.8399999999856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46128</v>
      </c>
      <c r="D750" s="299" t="s">
        <v>301</v>
      </c>
      <c r="E750" s="331">
        <v>41.95</v>
      </c>
      <c r="F750" s="331"/>
      <c r="G750" s="333">
        <f t="shared" si="19"/>
        <v>6919.8399999999856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46128</v>
      </c>
      <c r="D751" s="299" t="s">
        <v>340</v>
      </c>
      <c r="E751" s="331">
        <v>21.3</v>
      </c>
      <c r="F751" s="331"/>
      <c r="G751" s="333">
        <f t="shared" si="19"/>
        <v>6961.7899999999854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46128</v>
      </c>
      <c r="D752" s="299" t="s">
        <v>296</v>
      </c>
      <c r="E752" s="331">
        <v>70.03</v>
      </c>
      <c r="F752" s="331"/>
      <c r="G752" s="333">
        <f t="shared" si="19"/>
        <v>6983.0899999999856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46128</v>
      </c>
      <c r="D753" s="299" t="s">
        <v>296</v>
      </c>
      <c r="E753" s="331">
        <v>11.48</v>
      </c>
      <c r="F753" s="331"/>
      <c r="G753" s="333">
        <f t="shared" si="19"/>
        <v>7053.1199999999853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46128</v>
      </c>
      <c r="D754" s="299" t="s">
        <v>341</v>
      </c>
      <c r="E754" s="331">
        <v>26.61</v>
      </c>
      <c r="F754" s="331"/>
      <c r="G754" s="333">
        <f t="shared" si="19"/>
        <v>7064.5999999999849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46128</v>
      </c>
      <c r="D755" s="299" t="s">
        <v>342</v>
      </c>
      <c r="E755" s="331">
        <v>42.59</v>
      </c>
      <c r="F755" s="331"/>
      <c r="G755" s="333">
        <f t="shared" si="19"/>
        <v>7091.2099999999846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46128</v>
      </c>
      <c r="D756" s="299" t="s">
        <v>300</v>
      </c>
      <c r="E756" s="331">
        <v>20.58</v>
      </c>
      <c r="F756" s="331"/>
      <c r="G756" s="333">
        <f t="shared" si="19"/>
        <v>7133.7999999999847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11</v>
      </c>
      <c r="C757" s="298">
        <v>46128</v>
      </c>
      <c r="D757" s="299" t="s">
        <v>178</v>
      </c>
      <c r="E757" s="331">
        <v>267.91000000000003</v>
      </c>
      <c r="F757" s="331"/>
      <c r="G757" s="333">
        <f t="shared" si="19"/>
        <v>7154.3799999999846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291</v>
      </c>
      <c r="B758" s="330">
        <v>41</v>
      </c>
      <c r="C758" s="298">
        <v>46128</v>
      </c>
      <c r="D758" s="299" t="s">
        <v>299</v>
      </c>
      <c r="E758" s="331"/>
      <c r="F758" s="331">
        <v>300</v>
      </c>
      <c r="G758" s="333">
        <f t="shared" si="19"/>
        <v>7422.2899999999845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291</v>
      </c>
      <c r="B759" s="330">
        <v>39</v>
      </c>
      <c r="C759" s="298">
        <v>46128</v>
      </c>
      <c r="D759" s="299" t="s">
        <v>292</v>
      </c>
      <c r="E759" s="331"/>
      <c r="F759" s="331">
        <v>2763.78</v>
      </c>
      <c r="G759" s="333">
        <f t="shared" si="19"/>
        <v>7122.2899999999845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287</v>
      </c>
      <c r="B760" s="330" t="s">
        <v>287</v>
      </c>
      <c r="C760" s="298">
        <v>46127</v>
      </c>
      <c r="D760" s="299" t="s">
        <v>343</v>
      </c>
      <c r="E760" s="331">
        <v>93.71</v>
      </c>
      <c r="F760" s="331">
        <v>93.71</v>
      </c>
      <c r="G760" s="333">
        <f t="shared" si="19"/>
        <v>4358.5099999999848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46127</v>
      </c>
      <c r="D761" s="299" t="s">
        <v>344</v>
      </c>
      <c r="E761" s="331">
        <v>27</v>
      </c>
      <c r="F761" s="331"/>
      <c r="G761" s="333">
        <f t="shared" si="19"/>
        <v>4358.5099999999848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291</v>
      </c>
      <c r="B762" s="330">
        <v>38</v>
      </c>
      <c r="C762" s="298">
        <v>46127</v>
      </c>
      <c r="D762" s="299" t="s">
        <v>293</v>
      </c>
      <c r="E762" s="331"/>
      <c r="F762" s="331">
        <v>4597.82</v>
      </c>
      <c r="G762" s="333">
        <f t="shared" si="19"/>
        <v>4385.5099999999848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46127</v>
      </c>
      <c r="D763" s="299" t="s">
        <v>296</v>
      </c>
      <c r="E763" s="331">
        <v>14.67</v>
      </c>
      <c r="F763" s="331"/>
      <c r="G763" s="333">
        <f t="shared" si="19"/>
        <v>-212.31000000001481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46127</v>
      </c>
      <c r="D764" s="299" t="s">
        <v>345</v>
      </c>
      <c r="E764" s="331">
        <v>102.2</v>
      </c>
      <c r="F764" s="331"/>
      <c r="G764" s="333">
        <f t="shared" si="19"/>
        <v>-197.64000000001482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46126</v>
      </c>
      <c r="D765" s="299" t="s">
        <v>319</v>
      </c>
      <c r="E765" s="331">
        <v>15.53</v>
      </c>
      <c r="F765" s="331"/>
      <c r="G765" s="333">
        <f t="shared" si="19"/>
        <v>-95.440000000014805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24</v>
      </c>
      <c r="C766" s="298">
        <v>46126</v>
      </c>
      <c r="D766" s="299" t="s">
        <v>860</v>
      </c>
      <c r="E766" s="331">
        <v>105.33</v>
      </c>
      <c r="F766" s="331"/>
      <c r="G766" s="333">
        <f t="shared" si="19"/>
        <v>-79.910000000014804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46125</v>
      </c>
      <c r="D767" s="299" t="s">
        <v>346</v>
      </c>
      <c r="E767" s="331">
        <v>11.64</v>
      </c>
      <c r="F767" s="331"/>
      <c r="G767" s="333">
        <f t="shared" si="19"/>
        <v>25.419999999985201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46125</v>
      </c>
      <c r="D768" s="299" t="s">
        <v>306</v>
      </c>
      <c r="E768" s="331">
        <v>50.71</v>
      </c>
      <c r="F768" s="331"/>
      <c r="G768" s="333">
        <f t="shared" si="19"/>
        <v>37.059999999985202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46125</v>
      </c>
      <c r="D769" s="299" t="s">
        <v>334</v>
      </c>
      <c r="E769" s="331">
        <v>11.06</v>
      </c>
      <c r="F769" s="331"/>
      <c r="G769" s="333">
        <f t="shared" si="19"/>
        <v>87.769999999985203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46125</v>
      </c>
      <c r="D770" s="299" t="s">
        <v>295</v>
      </c>
      <c r="E770" s="331">
        <v>35.979999999999997</v>
      </c>
      <c r="F770" s="331"/>
      <c r="G770" s="333">
        <f t="shared" si="19"/>
        <v>98.829999999985205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8</v>
      </c>
      <c r="C771" s="298">
        <v>46125</v>
      </c>
      <c r="D771" s="299" t="s">
        <v>347</v>
      </c>
      <c r="E771" s="331">
        <v>7.83</v>
      </c>
      <c r="F771" s="331"/>
      <c r="G771" s="333">
        <f t="shared" si="19"/>
        <v>134.80999999998519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3</v>
      </c>
      <c r="C772" s="298">
        <v>46125</v>
      </c>
      <c r="D772" s="299" t="s">
        <v>348</v>
      </c>
      <c r="E772" s="331">
        <v>4.1900000000000004</v>
      </c>
      <c r="F772" s="331"/>
      <c r="G772" s="333">
        <f t="shared" si="19"/>
        <v>142.63999999998521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46125</v>
      </c>
      <c r="D773" s="299" t="s">
        <v>349</v>
      </c>
      <c r="E773" s="331">
        <v>39.25</v>
      </c>
      <c r="F773" s="331"/>
      <c r="G773" s="333">
        <f t="shared" si="19"/>
        <v>146.8299999999852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287</v>
      </c>
      <c r="B774" s="330" t="s">
        <v>287</v>
      </c>
      <c r="C774" s="298">
        <v>46125</v>
      </c>
      <c r="D774" s="299" t="s">
        <v>350</v>
      </c>
      <c r="E774" s="331">
        <v>318.36</v>
      </c>
      <c r="F774" s="331">
        <v>318.36</v>
      </c>
      <c r="G774" s="333">
        <f t="shared" si="19"/>
        <v>186.0799999999852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19</v>
      </c>
      <c r="C775" s="298">
        <v>46125</v>
      </c>
      <c r="D775" s="299" t="s">
        <v>191</v>
      </c>
      <c r="E775" s="331">
        <v>200</v>
      </c>
      <c r="F775" s="331"/>
      <c r="G775" s="333">
        <f t="shared" si="19"/>
        <v>186.0799999999852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1</v>
      </c>
      <c r="C776" s="298">
        <v>46124</v>
      </c>
      <c r="D776" s="299" t="s">
        <v>304</v>
      </c>
      <c r="E776" s="331">
        <v>136.05000000000001</v>
      </c>
      <c r="F776" s="331"/>
      <c r="G776" s="333">
        <f t="shared" si="19"/>
        <v>386.0799999999852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3</v>
      </c>
      <c r="C777" s="298">
        <v>46124</v>
      </c>
      <c r="D777" s="299" t="s">
        <v>348</v>
      </c>
      <c r="E777" s="331">
        <v>13.09</v>
      </c>
      <c r="F777" s="331"/>
      <c r="G777" s="333">
        <f t="shared" si="19"/>
        <v>522.12999999998522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8</v>
      </c>
      <c r="C778" s="298">
        <v>46124</v>
      </c>
      <c r="D778" s="299" t="s">
        <v>319</v>
      </c>
      <c r="E778" s="331">
        <v>24.47</v>
      </c>
      <c r="F778" s="331"/>
      <c r="G778" s="333">
        <f t="shared" si="19"/>
        <v>535.21999999998525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46124</v>
      </c>
      <c r="D779" s="299" t="s">
        <v>319</v>
      </c>
      <c r="E779" s="331">
        <v>14.29</v>
      </c>
      <c r="F779" s="331"/>
      <c r="G779" s="333">
        <f t="shared" si="19"/>
        <v>559.68999999998528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22</v>
      </c>
      <c r="C780" s="298">
        <v>46124</v>
      </c>
      <c r="D780" s="299" t="s">
        <v>835</v>
      </c>
      <c r="E780" s="331">
        <v>9.57</v>
      </c>
      <c r="F780" s="331"/>
      <c r="G780" s="333">
        <f t="shared" si="19"/>
        <v>573.97999999998524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3</v>
      </c>
      <c r="C781" s="298">
        <v>46124</v>
      </c>
      <c r="D781" s="299" t="s">
        <v>351</v>
      </c>
      <c r="E781" s="331">
        <v>25</v>
      </c>
      <c r="F781" s="331"/>
      <c r="G781" s="333">
        <f t="shared" si="19"/>
        <v>583.54999999998529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22</v>
      </c>
      <c r="C782" s="298">
        <v>46123</v>
      </c>
      <c r="D782" s="299" t="s">
        <v>352</v>
      </c>
      <c r="E782" s="331">
        <v>19.16</v>
      </c>
      <c r="F782" s="331"/>
      <c r="G782" s="333">
        <f t="shared" si="19"/>
        <v>608.54999999998529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46123</v>
      </c>
      <c r="D783" s="299" t="s">
        <v>301</v>
      </c>
      <c r="E783" s="331">
        <v>20.91</v>
      </c>
      <c r="F783" s="331"/>
      <c r="G783" s="333">
        <f t="shared" si="19"/>
        <v>627.70999999998526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46123</v>
      </c>
      <c r="D784" s="299" t="s">
        <v>296</v>
      </c>
      <c r="E784" s="331">
        <v>12.44</v>
      </c>
      <c r="F784" s="331"/>
      <c r="G784" s="333">
        <f t="shared" si="19"/>
        <v>648.61999999998523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46123</v>
      </c>
      <c r="D785" s="299" t="s">
        <v>353</v>
      </c>
      <c r="E785" s="331">
        <v>41.34</v>
      </c>
      <c r="F785" s="331"/>
      <c r="G785" s="333">
        <f t="shared" si="19"/>
        <v>661.05999999998528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6</v>
      </c>
      <c r="C786" s="298">
        <v>46122</v>
      </c>
      <c r="D786" s="299" t="s">
        <v>446</v>
      </c>
      <c r="E786" s="331">
        <v>-0.04</v>
      </c>
      <c r="F786" s="331"/>
      <c r="G786" s="333">
        <f t="shared" si="19"/>
        <v>702.39999999998531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5</v>
      </c>
      <c r="C787" s="298">
        <v>46122</v>
      </c>
      <c r="D787" s="299" t="s">
        <v>354</v>
      </c>
      <c r="E787" s="331">
        <v>372</v>
      </c>
      <c r="F787" s="331"/>
      <c r="G787" s="333">
        <f t="shared" si="19"/>
        <v>702.35999999998535</v>
      </c>
      <c r="H787" s="334" t="s">
        <v>298</v>
      </c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46122</v>
      </c>
      <c r="D788" s="299" t="s">
        <v>355</v>
      </c>
      <c r="E788" s="331">
        <v>15.22</v>
      </c>
      <c r="F788" s="331"/>
      <c r="G788" s="333">
        <f t="shared" si="19"/>
        <v>1074.3599999999853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3</v>
      </c>
      <c r="C789" s="298">
        <v>46122</v>
      </c>
      <c r="D789" s="299" t="s">
        <v>296</v>
      </c>
      <c r="E789" s="331">
        <v>9.5500000000000007</v>
      </c>
      <c r="F789" s="331"/>
      <c r="G789" s="333">
        <f t="shared" si="19"/>
        <v>1089.5799999999854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8</v>
      </c>
      <c r="C790" s="298">
        <v>46122</v>
      </c>
      <c r="D790" s="299" t="s">
        <v>356</v>
      </c>
      <c r="E790" s="331">
        <v>52.65</v>
      </c>
      <c r="F790" s="331"/>
      <c r="G790" s="333">
        <f t="shared" si="19"/>
        <v>1099.1299999999853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1</v>
      </c>
      <c r="C791" s="298">
        <v>46122</v>
      </c>
      <c r="D791" s="299" t="s">
        <v>311</v>
      </c>
      <c r="E791" s="331">
        <v>68.989999999999995</v>
      </c>
      <c r="F791" s="331"/>
      <c r="G791" s="333">
        <f t="shared" si="19"/>
        <v>1151.7799999999854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46122</v>
      </c>
      <c r="D792" s="299" t="s">
        <v>324</v>
      </c>
      <c r="E792" s="331">
        <v>17.37</v>
      </c>
      <c r="F792" s="331"/>
      <c r="G792" s="333">
        <f t="shared" si="19"/>
        <v>1220.7699999999854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46121</v>
      </c>
      <c r="D793" s="299" t="s">
        <v>357</v>
      </c>
      <c r="E793" s="331">
        <v>64.42</v>
      </c>
      <c r="F793" s="331"/>
      <c r="G793" s="333">
        <f t="shared" si="19"/>
        <v>1238.1399999999853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46121</v>
      </c>
      <c r="D794" s="299" t="s">
        <v>358</v>
      </c>
      <c r="E794" s="331">
        <v>9.4700000000000006</v>
      </c>
      <c r="F794" s="331"/>
      <c r="G794" s="333">
        <f t="shared" si="19"/>
        <v>1302.5599999999854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5</v>
      </c>
      <c r="C795" s="298">
        <v>46121</v>
      </c>
      <c r="D795" s="299" t="s">
        <v>854</v>
      </c>
      <c r="E795" s="331">
        <v>10.68</v>
      </c>
      <c r="F795" s="331"/>
      <c r="G795" s="333">
        <f t="shared" si="19"/>
        <v>1312.0299999999854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7</v>
      </c>
      <c r="C796" s="298">
        <v>46121</v>
      </c>
      <c r="D796" s="299" t="s">
        <v>359</v>
      </c>
      <c r="E796" s="331">
        <v>68.010000000000005</v>
      </c>
      <c r="F796" s="331"/>
      <c r="G796" s="333">
        <f t="shared" si="19"/>
        <v>1322.7099999999855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4</v>
      </c>
      <c r="C797" s="298">
        <v>46121</v>
      </c>
      <c r="D797" s="299" t="s">
        <v>310</v>
      </c>
      <c r="E797" s="331">
        <v>40.85</v>
      </c>
      <c r="F797" s="331"/>
      <c r="G797" s="333">
        <f t="shared" si="19"/>
        <v>1390.7199999999855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46121</v>
      </c>
      <c r="D798" s="299" t="s">
        <v>360</v>
      </c>
      <c r="E798" s="331">
        <v>25</v>
      </c>
      <c r="F798" s="331"/>
      <c r="G798" s="333">
        <f t="shared" si="19"/>
        <v>1431.5699999999854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18</v>
      </c>
      <c r="C799" s="298">
        <v>46120</v>
      </c>
      <c r="D799" s="299" t="s">
        <v>361</v>
      </c>
      <c r="E799" s="331">
        <v>400</v>
      </c>
      <c r="F799" s="331"/>
      <c r="G799" s="333">
        <f t="shared" si="19"/>
        <v>1456.5699999999854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335</v>
      </c>
      <c r="B800" s="330" t="s">
        <v>335</v>
      </c>
      <c r="C800" s="298">
        <v>46120</v>
      </c>
      <c r="D800" s="299" t="s">
        <v>447</v>
      </c>
      <c r="E800" s="331">
        <v>44.96</v>
      </c>
      <c r="F800" s="331"/>
      <c r="G800" s="333">
        <f t="shared" si="19"/>
        <v>1856.5699999999854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13</v>
      </c>
      <c r="C801" s="298">
        <v>46120</v>
      </c>
      <c r="D801" s="299" t="s">
        <v>182</v>
      </c>
      <c r="E801" s="331">
        <v>104.98</v>
      </c>
      <c r="F801" s="331"/>
      <c r="G801" s="333">
        <f t="shared" si="19"/>
        <v>1901.5299999999854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46120</v>
      </c>
      <c r="D802" s="299" t="s">
        <v>296</v>
      </c>
      <c r="E802" s="331">
        <v>13.8</v>
      </c>
      <c r="F802" s="331"/>
      <c r="G802" s="333">
        <f t="shared" si="19"/>
        <v>2006.5099999999854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46120</v>
      </c>
      <c r="D803" s="299" t="s">
        <v>295</v>
      </c>
      <c r="E803" s="331">
        <v>37.92</v>
      </c>
      <c r="F803" s="331"/>
      <c r="G803" s="333">
        <f t="shared" si="19"/>
        <v>2020.3099999999854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6</v>
      </c>
      <c r="C804" s="298">
        <v>46120</v>
      </c>
      <c r="D804" s="299" t="s">
        <v>300</v>
      </c>
      <c r="E804" s="331">
        <v>56.68</v>
      </c>
      <c r="F804" s="331"/>
      <c r="G804" s="333">
        <f t="shared" si="19"/>
        <v>2058.2299999999855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46120</v>
      </c>
      <c r="D805" s="299" t="s">
        <v>362</v>
      </c>
      <c r="E805" s="331">
        <v>29.26</v>
      </c>
      <c r="F805" s="331"/>
      <c r="G805" s="333">
        <f t="shared" si="19"/>
        <v>2114.9099999999853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9</v>
      </c>
      <c r="C806" s="298">
        <v>46119</v>
      </c>
      <c r="D806" s="299" t="s">
        <v>58</v>
      </c>
      <c r="E806" s="331">
        <v>1281.53</v>
      </c>
      <c r="F806" s="331"/>
      <c r="G806" s="333">
        <f t="shared" si="19"/>
        <v>2144.1699999999855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4</v>
      </c>
      <c r="C807" s="298">
        <v>46119</v>
      </c>
      <c r="D807" s="299" t="s">
        <v>363</v>
      </c>
      <c r="E807" s="331">
        <v>25.84</v>
      </c>
      <c r="F807" s="331"/>
      <c r="G807" s="333">
        <f t="shared" si="19"/>
        <v>3425.6999999999853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46119</v>
      </c>
      <c r="D808" s="299" t="s">
        <v>319</v>
      </c>
      <c r="E808" s="331">
        <v>12.05</v>
      </c>
      <c r="F808" s="331"/>
      <c r="G808" s="333">
        <f t="shared" si="19"/>
        <v>3451.5399999999854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46119</v>
      </c>
      <c r="D809" s="299" t="s">
        <v>334</v>
      </c>
      <c r="E809" s="331">
        <v>82.04</v>
      </c>
      <c r="F809" s="331"/>
      <c r="G809" s="333">
        <f t="shared" si="19"/>
        <v>3463.5899999999856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46119</v>
      </c>
      <c r="D810" s="299" t="s">
        <v>364</v>
      </c>
      <c r="E810" s="331">
        <v>22.92</v>
      </c>
      <c r="F810" s="331"/>
      <c r="G810" s="333">
        <f t="shared" si="19"/>
        <v>3545.6299999999856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5</v>
      </c>
      <c r="C811" s="298">
        <v>46118</v>
      </c>
      <c r="D811" s="299" t="s">
        <v>365</v>
      </c>
      <c r="E811" s="331">
        <v>400</v>
      </c>
      <c r="F811" s="331"/>
      <c r="G811" s="333">
        <f t="shared" si="19"/>
        <v>3568.5499999999856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14</v>
      </c>
      <c r="C812" s="298">
        <v>46118</v>
      </c>
      <c r="D812" s="299" t="s">
        <v>366</v>
      </c>
      <c r="E812" s="331">
        <v>66.67</v>
      </c>
      <c r="F812" s="331"/>
      <c r="G812" s="333">
        <f t="shared" si="19"/>
        <v>3968.5499999999856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14</v>
      </c>
      <c r="C813" s="298">
        <v>46118</v>
      </c>
      <c r="D813" s="299" t="s">
        <v>367</v>
      </c>
      <c r="E813" s="331">
        <v>70.25</v>
      </c>
      <c r="F813" s="331"/>
      <c r="G813" s="333">
        <f t="shared" si="19"/>
        <v>4035.2199999999857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1</v>
      </c>
      <c r="C814" s="298">
        <v>46117</v>
      </c>
      <c r="D814" s="299" t="s">
        <v>368</v>
      </c>
      <c r="E814" s="331">
        <v>25.6</v>
      </c>
      <c r="F814" s="331"/>
      <c r="G814" s="333">
        <f t="shared" si="19"/>
        <v>4105.4699999999857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8</v>
      </c>
      <c r="C815" s="298">
        <v>46117</v>
      </c>
      <c r="D815" s="299" t="s">
        <v>319</v>
      </c>
      <c r="E815" s="331">
        <v>8.56</v>
      </c>
      <c r="F815" s="331"/>
      <c r="G815" s="333">
        <f t="shared" si="19"/>
        <v>4131.0699999999861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6</v>
      </c>
      <c r="C816" s="298">
        <v>46117</v>
      </c>
      <c r="D816" s="299" t="s">
        <v>369</v>
      </c>
      <c r="E816" s="331">
        <v>301.67</v>
      </c>
      <c r="F816" s="331"/>
      <c r="G816" s="333">
        <f t="shared" si="19"/>
        <v>4139.6299999999865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46116</v>
      </c>
      <c r="D817" s="299" t="s">
        <v>306</v>
      </c>
      <c r="E817" s="331">
        <v>176.85</v>
      </c>
      <c r="F817" s="331"/>
      <c r="G817" s="333">
        <f t="shared" si="19"/>
        <v>4441.2999999999865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46116</v>
      </c>
      <c r="D818" s="299" t="s">
        <v>311</v>
      </c>
      <c r="E818" s="331">
        <v>139.34</v>
      </c>
      <c r="F818" s="331"/>
      <c r="G818" s="333">
        <f t="shared" si="19"/>
        <v>4618.1499999999869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294</v>
      </c>
      <c r="B819" s="330">
        <v>17</v>
      </c>
      <c r="C819" s="298">
        <v>46116</v>
      </c>
      <c r="D819" s="299" t="s">
        <v>370</v>
      </c>
      <c r="E819" s="331">
        <v>99</v>
      </c>
      <c r="F819" s="331"/>
      <c r="G819" s="333">
        <f t="shared" si="19"/>
        <v>4757.489999999987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46116</v>
      </c>
      <c r="D820" s="299" t="s">
        <v>371</v>
      </c>
      <c r="E820" s="331">
        <v>34</v>
      </c>
      <c r="F820" s="331"/>
      <c r="G820" s="333">
        <f t="shared" si="19"/>
        <v>4856.489999999987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3</v>
      </c>
      <c r="C821" s="298">
        <v>46116</v>
      </c>
      <c r="D821" s="299" t="s">
        <v>348</v>
      </c>
      <c r="E821" s="331">
        <v>10.24</v>
      </c>
      <c r="F821" s="331"/>
      <c r="G821" s="333">
        <f t="shared" si="19"/>
        <v>4890.489999999987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7</v>
      </c>
      <c r="C822" s="298">
        <v>46115</v>
      </c>
      <c r="D822" s="299" t="s">
        <v>372</v>
      </c>
      <c r="E822" s="331">
        <v>100</v>
      </c>
      <c r="F822" s="331"/>
      <c r="G822" s="333">
        <f t="shared" si="19"/>
        <v>4900.7299999999868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46115</v>
      </c>
      <c r="D823" s="299" t="s">
        <v>300</v>
      </c>
      <c r="E823" s="331">
        <v>7.68</v>
      </c>
      <c r="F823" s="331"/>
      <c r="G823" s="333">
        <f t="shared" si="19"/>
        <v>5000.7299999999868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46115</v>
      </c>
      <c r="D824" s="299" t="s">
        <v>296</v>
      </c>
      <c r="E824" s="331">
        <v>8.7200000000000006</v>
      </c>
      <c r="F824" s="331"/>
      <c r="G824" s="333">
        <f t="shared" si="19"/>
        <v>5008.4099999999871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46114</v>
      </c>
      <c r="D825" s="299" t="s">
        <v>373</v>
      </c>
      <c r="E825" s="331">
        <v>81.739999999999995</v>
      </c>
      <c r="F825" s="331"/>
      <c r="G825" s="333">
        <f t="shared" si="19"/>
        <v>5017.1299999999874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284</v>
      </c>
      <c r="B826" s="330">
        <v>36</v>
      </c>
      <c r="C826" s="298">
        <v>46114</v>
      </c>
      <c r="D826" s="299" t="s">
        <v>374</v>
      </c>
      <c r="E826" s="331">
        <v>50</v>
      </c>
      <c r="F826" s="331"/>
      <c r="G826" s="333">
        <f t="shared" si="19"/>
        <v>5098.8699999999872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22</v>
      </c>
      <c r="C827" s="298">
        <v>46114</v>
      </c>
      <c r="D827" s="299" t="s">
        <v>375</v>
      </c>
      <c r="E827" s="331">
        <v>6.37</v>
      </c>
      <c r="F827" s="331"/>
      <c r="G827" s="333">
        <f t="shared" si="19"/>
        <v>5148.8699999999872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46114</v>
      </c>
      <c r="D828" s="299" t="s">
        <v>326</v>
      </c>
      <c r="E828" s="331">
        <v>55.22</v>
      </c>
      <c r="F828" s="331"/>
      <c r="G828" s="333">
        <f t="shared" si="19"/>
        <v>5155.239999999987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46114</v>
      </c>
      <c r="D829" s="299" t="s">
        <v>319</v>
      </c>
      <c r="E829" s="331">
        <v>8.5</v>
      </c>
      <c r="F829" s="331"/>
      <c r="G829" s="333">
        <f t="shared" si="19"/>
        <v>5210.4599999999873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4</v>
      </c>
      <c r="C830" s="298">
        <v>46114</v>
      </c>
      <c r="D830" s="299" t="s">
        <v>334</v>
      </c>
      <c r="E830" s="331">
        <v>38.99</v>
      </c>
      <c r="F830" s="331"/>
      <c r="G830" s="333">
        <f t="shared" si="19"/>
        <v>5218.9599999999873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291</v>
      </c>
      <c r="B831" s="330">
        <v>39</v>
      </c>
      <c r="C831" s="298">
        <v>46113</v>
      </c>
      <c r="D831" s="299" t="s">
        <v>292</v>
      </c>
      <c r="E831" s="331"/>
      <c r="F831" s="331">
        <v>2763.78</v>
      </c>
      <c r="G831" s="333">
        <f t="shared" si="19"/>
        <v>5257.9499999999871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4</v>
      </c>
      <c r="C832" s="298">
        <v>46113</v>
      </c>
      <c r="D832" s="299" t="s">
        <v>296</v>
      </c>
      <c r="E832" s="331">
        <v>36.090000000000003</v>
      </c>
      <c r="F832" s="331"/>
      <c r="G832" s="333">
        <f t="shared" si="19"/>
        <v>2494.1699999999869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4</v>
      </c>
      <c r="C833" s="298">
        <v>46113</v>
      </c>
      <c r="D833" s="299" t="s">
        <v>310</v>
      </c>
      <c r="E833" s="331">
        <v>80</v>
      </c>
      <c r="F833" s="331"/>
      <c r="G833" s="333">
        <f t="shared" si="19"/>
        <v>2530.259999999987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7</v>
      </c>
      <c r="C834" s="298">
        <v>46113</v>
      </c>
      <c r="D834" s="299" t="s">
        <v>320</v>
      </c>
      <c r="E834" s="331">
        <v>47.84</v>
      </c>
      <c r="F834" s="331"/>
      <c r="G834" s="333">
        <f t="shared" si="19"/>
        <v>2610.259999999987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7</v>
      </c>
      <c r="C835" s="298">
        <v>46113</v>
      </c>
      <c r="D835" s="299" t="s">
        <v>320</v>
      </c>
      <c r="E835" s="331">
        <v>21.25</v>
      </c>
      <c r="F835" s="331"/>
      <c r="G835" s="333">
        <f t="shared" si="19"/>
        <v>2658.0999999999872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46113</v>
      </c>
      <c r="D836" s="299" t="s">
        <v>376</v>
      </c>
      <c r="E836" s="331">
        <v>42.9</v>
      </c>
      <c r="F836" s="331"/>
      <c r="G836" s="333">
        <f t="shared" si="19"/>
        <v>2679.3499999999872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284</v>
      </c>
      <c r="B837" s="330">
        <v>37</v>
      </c>
      <c r="C837" s="298">
        <v>46112</v>
      </c>
      <c r="D837" s="299" t="s">
        <v>377</v>
      </c>
      <c r="E837" s="331">
        <v>4309.58</v>
      </c>
      <c r="F837" s="331"/>
      <c r="G837" s="333">
        <f t="shared" si="19"/>
        <v>2722.2499999999873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286</v>
      </c>
      <c r="B838" s="330">
        <v>25</v>
      </c>
      <c r="C838" s="298">
        <v>46112</v>
      </c>
      <c r="D838" s="298" t="s">
        <v>204</v>
      </c>
      <c r="E838" s="331">
        <v>350</v>
      </c>
      <c r="F838" s="331"/>
      <c r="G838" s="333">
        <f t="shared" si="19"/>
        <v>7031.8299999999872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286</v>
      </c>
      <c r="B839" s="330">
        <v>26</v>
      </c>
      <c r="C839" s="298">
        <v>46112</v>
      </c>
      <c r="D839" s="298" t="s">
        <v>205</v>
      </c>
      <c r="E839" s="331">
        <v>320</v>
      </c>
      <c r="F839" s="331"/>
      <c r="G839" s="333">
        <f t="shared" si="19"/>
        <v>7381.8299999999872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286</v>
      </c>
      <c r="B840" s="330">
        <v>27</v>
      </c>
      <c r="C840" s="298">
        <v>46112</v>
      </c>
      <c r="D840" s="298" t="s">
        <v>206</v>
      </c>
      <c r="E840" s="331">
        <v>25</v>
      </c>
      <c r="F840" s="331"/>
      <c r="G840" s="333">
        <f t="shared" si="19"/>
        <v>7701.8299999999872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286</v>
      </c>
      <c r="B841" s="330">
        <v>28</v>
      </c>
      <c r="C841" s="298">
        <v>46112</v>
      </c>
      <c r="D841" s="298" t="s">
        <v>207</v>
      </c>
      <c r="E841" s="331">
        <v>25</v>
      </c>
      <c r="F841" s="331"/>
      <c r="G841" s="333">
        <f t="shared" si="19"/>
        <v>7726.8299999999872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29</v>
      </c>
      <c r="C842" s="298">
        <v>46112</v>
      </c>
      <c r="D842" s="298" t="s">
        <v>208</v>
      </c>
      <c r="E842" s="331">
        <v>45</v>
      </c>
      <c r="F842" s="331"/>
      <c r="G842" s="333">
        <f t="shared" si="19"/>
        <v>7751.8299999999872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30</v>
      </c>
      <c r="C843" s="298">
        <v>46112</v>
      </c>
      <c r="D843" s="298" t="s">
        <v>209</v>
      </c>
      <c r="E843" s="331">
        <v>400</v>
      </c>
      <c r="F843" s="331"/>
      <c r="G843" s="333">
        <f t="shared" si="19"/>
        <v>7796.8299999999872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31</v>
      </c>
      <c r="C844" s="298">
        <v>46112</v>
      </c>
      <c r="D844" s="298" t="s">
        <v>210</v>
      </c>
      <c r="E844" s="331">
        <v>375</v>
      </c>
      <c r="F844" s="331"/>
      <c r="G844" s="333">
        <f t="shared" si="19"/>
        <v>8196.8299999999872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32</v>
      </c>
      <c r="C845" s="298">
        <v>46112</v>
      </c>
      <c r="D845" s="298" t="s">
        <v>211</v>
      </c>
      <c r="E845" s="331">
        <v>100</v>
      </c>
      <c r="F845" s="331"/>
      <c r="G845" s="333">
        <f t="shared" si="19"/>
        <v>8571.8299999999872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33</v>
      </c>
      <c r="C846" s="298">
        <v>46112</v>
      </c>
      <c r="D846" s="298" t="s">
        <v>212</v>
      </c>
      <c r="E846" s="331">
        <v>85</v>
      </c>
      <c r="F846" s="331"/>
      <c r="G846" s="333">
        <f t="shared" si="19"/>
        <v>8671.8299999999872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34</v>
      </c>
      <c r="C847" s="298">
        <v>46112</v>
      </c>
      <c r="D847" s="298" t="s">
        <v>213</v>
      </c>
      <c r="E847" s="331">
        <v>230</v>
      </c>
      <c r="F847" s="331"/>
      <c r="G847" s="333">
        <f t="shared" si="19"/>
        <v>8756.8299999999872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35</v>
      </c>
      <c r="C848" s="298">
        <v>46112</v>
      </c>
      <c r="D848" s="298" t="s">
        <v>214</v>
      </c>
      <c r="E848" s="331">
        <v>45</v>
      </c>
      <c r="F848" s="331"/>
      <c r="G848" s="333">
        <f t="shared" si="19"/>
        <v>8986.8299999999872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46112</v>
      </c>
      <c r="D849" s="298" t="s">
        <v>378</v>
      </c>
      <c r="E849" s="331">
        <v>40</v>
      </c>
      <c r="F849" s="331"/>
      <c r="G849" s="333">
        <f t="shared" si="19"/>
        <v>9031.8299999999872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42</v>
      </c>
      <c r="C850" s="298">
        <v>46112</v>
      </c>
      <c r="D850" s="298" t="s">
        <v>200</v>
      </c>
      <c r="E850" s="331">
        <v>59</v>
      </c>
      <c r="F850" s="331"/>
      <c r="G850" s="333">
        <f t="shared" si="19"/>
        <v>9071.8299999999872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43</v>
      </c>
      <c r="C851" s="298">
        <v>46112</v>
      </c>
      <c r="D851" s="298" t="s">
        <v>201</v>
      </c>
      <c r="E851" s="331">
        <v>42.84</v>
      </c>
      <c r="F851" s="331"/>
      <c r="G851" s="333">
        <f t="shared" si="19"/>
        <v>9130.8299999999872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46112</v>
      </c>
      <c r="D852" s="298" t="s">
        <v>300</v>
      </c>
      <c r="E852" s="331">
        <v>57.21</v>
      </c>
      <c r="F852" s="331"/>
      <c r="G852" s="333">
        <f t="shared" si="19"/>
        <v>9173.6699999999873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46112</v>
      </c>
      <c r="D853" s="298" t="s">
        <v>296</v>
      </c>
      <c r="E853" s="331">
        <v>11.18</v>
      </c>
      <c r="F853" s="331"/>
      <c r="G853" s="333">
        <f t="shared" si="19"/>
        <v>9230.8799999999865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10</v>
      </c>
      <c r="C854" s="298">
        <v>46112</v>
      </c>
      <c r="D854" s="298" t="s">
        <v>176</v>
      </c>
      <c r="E854" s="331">
        <v>17.899999999999999</v>
      </c>
      <c r="F854" s="331"/>
      <c r="G854" s="333">
        <f t="shared" si="19"/>
        <v>9242.0599999999868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46111</v>
      </c>
      <c r="D855" s="298" t="s">
        <v>334</v>
      </c>
      <c r="E855" s="331">
        <v>23.83</v>
      </c>
      <c r="F855" s="331"/>
      <c r="G855" s="333">
        <f t="shared" si="19"/>
        <v>9259.9599999999864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291</v>
      </c>
      <c r="B856" s="330">
        <v>38</v>
      </c>
      <c r="C856" s="298">
        <v>46111</v>
      </c>
      <c r="D856" s="299" t="s">
        <v>293</v>
      </c>
      <c r="E856" s="331"/>
      <c r="F856" s="331">
        <v>4278.1400000000003</v>
      </c>
      <c r="G856" s="333">
        <f t="shared" si="19"/>
        <v>9283.7899999999863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3</v>
      </c>
      <c r="C857" s="298">
        <v>46111</v>
      </c>
      <c r="D857" s="299" t="s">
        <v>351</v>
      </c>
      <c r="E857" s="331">
        <v>30</v>
      </c>
      <c r="F857" s="331"/>
      <c r="G857" s="333">
        <f t="shared" si="19"/>
        <v>5005.649999999986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46111</v>
      </c>
      <c r="D858" s="299" t="s">
        <v>300</v>
      </c>
      <c r="E858" s="331">
        <v>15.96</v>
      </c>
      <c r="F858" s="331"/>
      <c r="G858" s="333">
        <f t="shared" si="19"/>
        <v>5035.649999999986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3</v>
      </c>
      <c r="C859" s="298">
        <v>46111</v>
      </c>
      <c r="D859" s="299" t="s">
        <v>379</v>
      </c>
      <c r="E859" s="331">
        <v>18.96</v>
      </c>
      <c r="F859" s="331"/>
      <c r="G859" s="333">
        <f t="shared" si="19"/>
        <v>5051.609999999986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1</v>
      </c>
      <c r="C860" s="298">
        <v>46110</v>
      </c>
      <c r="D860" s="299" t="s">
        <v>311</v>
      </c>
      <c r="E860" s="331">
        <v>144.22</v>
      </c>
      <c r="F860" s="331"/>
      <c r="G860" s="333">
        <f t="shared" si="19"/>
        <v>5070.5699999999861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7</v>
      </c>
      <c r="C861" s="298">
        <v>46110</v>
      </c>
      <c r="D861" s="299" t="s">
        <v>380</v>
      </c>
      <c r="E861" s="331">
        <v>181.04</v>
      </c>
      <c r="F861" s="331"/>
      <c r="G861" s="333">
        <f t="shared" si="19"/>
        <v>5214.7899999999863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46110</v>
      </c>
      <c r="D862" s="299" t="s">
        <v>381</v>
      </c>
      <c r="E862" s="331">
        <v>196.9</v>
      </c>
      <c r="F862" s="331"/>
      <c r="G862" s="333">
        <f t="shared" si="19"/>
        <v>5395.8299999999863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3</v>
      </c>
      <c r="C863" s="298">
        <v>46110</v>
      </c>
      <c r="D863" s="299" t="s">
        <v>382</v>
      </c>
      <c r="E863" s="331">
        <v>7.5</v>
      </c>
      <c r="F863" s="331"/>
      <c r="G863" s="333">
        <f t="shared" si="19"/>
        <v>5592.7299999999859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8</v>
      </c>
      <c r="C864" s="298">
        <v>46109</v>
      </c>
      <c r="D864" s="299" t="s">
        <v>319</v>
      </c>
      <c r="E864" s="331">
        <v>11.7</v>
      </c>
      <c r="F864" s="331"/>
      <c r="G864" s="333">
        <f t="shared" si="19"/>
        <v>5600.2299999999859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46109</v>
      </c>
      <c r="D865" s="299" t="s">
        <v>308</v>
      </c>
      <c r="E865" s="331">
        <v>210.76</v>
      </c>
      <c r="F865" s="331"/>
      <c r="G865" s="333">
        <f t="shared" si="19"/>
        <v>5611.9299999999857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4</v>
      </c>
      <c r="C866" s="298">
        <v>46109</v>
      </c>
      <c r="D866" s="299" t="s">
        <v>310</v>
      </c>
      <c r="E866" s="331">
        <v>46.9</v>
      </c>
      <c r="F866" s="331"/>
      <c r="G866" s="333">
        <f t="shared" si="19"/>
        <v>5822.689999999986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1</v>
      </c>
      <c r="C867" s="298">
        <v>46109</v>
      </c>
      <c r="D867" s="299" t="s">
        <v>329</v>
      </c>
      <c r="E867" s="331">
        <v>179.1</v>
      </c>
      <c r="F867" s="331"/>
      <c r="G867" s="333">
        <f t="shared" si="19"/>
        <v>5869.5899999999856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46109</v>
      </c>
      <c r="D868" s="299" t="s">
        <v>308</v>
      </c>
      <c r="E868" s="331">
        <v>31.97</v>
      </c>
      <c r="F868" s="331"/>
      <c r="G868" s="333">
        <f t="shared" si="19"/>
        <v>6048.689999999986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46109</v>
      </c>
      <c r="D869" s="299" t="s">
        <v>308</v>
      </c>
      <c r="E869" s="331">
        <v>12.19</v>
      </c>
      <c r="F869" s="331"/>
      <c r="G869" s="333">
        <f t="shared" si="19"/>
        <v>6080.6599999999862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291</v>
      </c>
      <c r="B870" s="330">
        <v>41</v>
      </c>
      <c r="C870" s="298">
        <v>46108</v>
      </c>
      <c r="D870" s="299" t="s">
        <v>383</v>
      </c>
      <c r="E870" s="331"/>
      <c r="F870" s="331">
        <v>400</v>
      </c>
      <c r="G870" s="333">
        <f t="shared" si="19"/>
        <v>6092.8499999999858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46108</v>
      </c>
      <c r="D871" s="299" t="s">
        <v>301</v>
      </c>
      <c r="E871" s="331">
        <v>19.5</v>
      </c>
      <c r="F871" s="331"/>
      <c r="G871" s="333">
        <f t="shared" si="19"/>
        <v>5692.8499999999858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46108</v>
      </c>
      <c r="D872" s="299" t="s">
        <v>296</v>
      </c>
      <c r="E872" s="331">
        <v>11.48</v>
      </c>
      <c r="F872" s="331"/>
      <c r="G872" s="333">
        <f t="shared" si="19"/>
        <v>5712.3499999999858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46108</v>
      </c>
      <c r="D873" s="299" t="s">
        <v>334</v>
      </c>
      <c r="E873" s="331">
        <v>11.46</v>
      </c>
      <c r="F873" s="331"/>
      <c r="G873" s="333">
        <f t="shared" si="19"/>
        <v>5723.8299999999854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4</v>
      </c>
      <c r="C874" s="298">
        <v>46108</v>
      </c>
      <c r="D874" s="299" t="s">
        <v>334</v>
      </c>
      <c r="E874" s="331">
        <v>38.21</v>
      </c>
      <c r="F874" s="331"/>
      <c r="G874" s="333">
        <f t="shared" si="19"/>
        <v>5735.2899999999854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46108</v>
      </c>
      <c r="D875" s="299" t="s">
        <v>384</v>
      </c>
      <c r="E875" s="331">
        <v>69.95</v>
      </c>
      <c r="F875" s="331"/>
      <c r="G875" s="333">
        <f t="shared" si="19"/>
        <v>5773.4999999999854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3</v>
      </c>
      <c r="C876" s="298">
        <v>46108</v>
      </c>
      <c r="D876" s="299" t="s">
        <v>348</v>
      </c>
      <c r="E876" s="331">
        <v>10.78</v>
      </c>
      <c r="F876" s="331"/>
      <c r="G876" s="333">
        <f t="shared" si="19"/>
        <v>5843.4499999999853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46108</v>
      </c>
      <c r="D877" s="299" t="s">
        <v>300</v>
      </c>
      <c r="E877" s="331">
        <v>15.84</v>
      </c>
      <c r="F877" s="331"/>
      <c r="G877" s="333">
        <f t="shared" si="19"/>
        <v>5854.229999999985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8</v>
      </c>
      <c r="C878" s="298">
        <v>46108</v>
      </c>
      <c r="D878" s="299" t="s">
        <v>385</v>
      </c>
      <c r="E878" s="331">
        <v>22.48</v>
      </c>
      <c r="F878" s="331"/>
      <c r="G878" s="333">
        <f t="shared" si="19"/>
        <v>5870.0699999999852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46107</v>
      </c>
      <c r="D879" s="299" t="s">
        <v>358</v>
      </c>
      <c r="E879" s="331">
        <v>11.17</v>
      </c>
      <c r="F879" s="331"/>
      <c r="G879" s="333">
        <f t="shared" si="19"/>
        <v>5892.5499999999847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46107</v>
      </c>
      <c r="D880" s="299" t="s">
        <v>386</v>
      </c>
      <c r="E880" s="331">
        <v>14.38</v>
      </c>
      <c r="F880" s="331"/>
      <c r="G880" s="333">
        <f t="shared" si="19"/>
        <v>5903.7199999999848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46107</v>
      </c>
      <c r="D881" s="299" t="s">
        <v>387</v>
      </c>
      <c r="E881" s="331">
        <v>45</v>
      </c>
      <c r="F881" s="331"/>
      <c r="G881" s="333">
        <f t="shared" si="19"/>
        <v>5918.0999999999849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46107</v>
      </c>
      <c r="D882" s="299" t="s">
        <v>324</v>
      </c>
      <c r="E882" s="331">
        <v>9.0299999999999994</v>
      </c>
      <c r="F882" s="331"/>
      <c r="G882" s="333">
        <f t="shared" si="19"/>
        <v>5963.0999999999849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46107</v>
      </c>
      <c r="D883" s="299" t="s">
        <v>301</v>
      </c>
      <c r="E883" s="331">
        <v>30</v>
      </c>
      <c r="F883" s="331"/>
      <c r="G883" s="333">
        <f t="shared" si="19"/>
        <v>5972.1299999999846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6</v>
      </c>
      <c r="C884" s="298">
        <v>46106</v>
      </c>
      <c r="D884" s="299" t="s">
        <v>388</v>
      </c>
      <c r="E884" s="331">
        <v>12</v>
      </c>
      <c r="F884" s="331"/>
      <c r="G884" s="333">
        <f t="shared" si="19"/>
        <v>6002.1299999999846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6</v>
      </c>
      <c r="C885" s="298">
        <v>46106</v>
      </c>
      <c r="D885" s="299" t="s">
        <v>389</v>
      </c>
      <c r="E885" s="331">
        <v>20</v>
      </c>
      <c r="F885" s="331"/>
      <c r="G885" s="333">
        <f t="shared" si="19"/>
        <v>6014.1299999999846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46106</v>
      </c>
      <c r="D886" s="299" t="s">
        <v>296</v>
      </c>
      <c r="E886" s="331">
        <v>21.05</v>
      </c>
      <c r="F886" s="331"/>
      <c r="G886" s="333">
        <f t="shared" si="19"/>
        <v>6034.1299999999846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46106</v>
      </c>
      <c r="D887" s="299" t="s">
        <v>296</v>
      </c>
      <c r="E887" s="331">
        <v>38.58</v>
      </c>
      <c r="F887" s="331"/>
      <c r="G887" s="333">
        <f t="shared" si="19"/>
        <v>6055.1799999999848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12</v>
      </c>
      <c r="C888" s="298">
        <v>46106</v>
      </c>
      <c r="D888" s="299" t="s">
        <v>314</v>
      </c>
      <c r="E888" s="331">
        <v>204.47</v>
      </c>
      <c r="F888" s="331"/>
      <c r="G888" s="333">
        <f t="shared" si="19"/>
        <v>6093.7599999999848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24</v>
      </c>
      <c r="C889" s="298">
        <v>46105</v>
      </c>
      <c r="D889" s="299" t="s">
        <v>860</v>
      </c>
      <c r="E889" s="331">
        <v>86.58</v>
      </c>
      <c r="F889" s="331"/>
      <c r="G889" s="333">
        <f t="shared" si="19"/>
        <v>6298.229999999985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46105</v>
      </c>
      <c r="D890" s="299" t="s">
        <v>389</v>
      </c>
      <c r="E890" s="331">
        <v>20</v>
      </c>
      <c r="F890" s="331"/>
      <c r="G890" s="333">
        <f t="shared" si="19"/>
        <v>6384.8099999999849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46105</v>
      </c>
      <c r="D891" s="299" t="s">
        <v>390</v>
      </c>
      <c r="E891" s="331">
        <v>15.29</v>
      </c>
      <c r="F891" s="331"/>
      <c r="G891" s="333">
        <f t="shared" si="19"/>
        <v>6404.8099999999849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46105</v>
      </c>
      <c r="D892" s="299" t="s">
        <v>308</v>
      </c>
      <c r="E892" s="331">
        <v>47.99</v>
      </c>
      <c r="F892" s="331"/>
      <c r="G892" s="333">
        <f t="shared" si="19"/>
        <v>6420.0999999999849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23</v>
      </c>
      <c r="C893" s="298">
        <v>46104</v>
      </c>
      <c r="D893" s="299" t="s">
        <v>67</v>
      </c>
      <c r="E893" s="331">
        <v>650.88</v>
      </c>
      <c r="F893" s="331"/>
      <c r="G893" s="333">
        <f t="shared" si="19"/>
        <v>6468.0899999999847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46104</v>
      </c>
      <c r="D894" s="299" t="s">
        <v>391</v>
      </c>
      <c r="E894" s="331">
        <v>46</v>
      </c>
      <c r="F894" s="331"/>
      <c r="G894" s="333">
        <f t="shared" si="19"/>
        <v>7118.9699999999848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46103</v>
      </c>
      <c r="D895" s="299" t="s">
        <v>392</v>
      </c>
      <c r="E895" s="331">
        <v>24.81</v>
      </c>
      <c r="F895" s="331"/>
      <c r="G895" s="333">
        <f t="shared" si="19"/>
        <v>7164.9699999999848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4</v>
      </c>
      <c r="C896" s="298">
        <v>46103</v>
      </c>
      <c r="D896" s="299" t="s">
        <v>296</v>
      </c>
      <c r="E896" s="331">
        <v>28.77</v>
      </c>
      <c r="F896" s="331"/>
      <c r="G896" s="333">
        <f t="shared" si="19"/>
        <v>7189.7799999999852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46103</v>
      </c>
      <c r="D897" s="299" t="s">
        <v>296</v>
      </c>
      <c r="E897" s="331">
        <v>11.9</v>
      </c>
      <c r="F897" s="331"/>
      <c r="G897" s="333">
        <f t="shared" si="19"/>
        <v>7218.5499999999856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46103</v>
      </c>
      <c r="D898" s="299" t="s">
        <v>300</v>
      </c>
      <c r="E898" s="331">
        <v>42.59</v>
      </c>
      <c r="F898" s="331"/>
      <c r="G898" s="333">
        <f t="shared" si="19"/>
        <v>7230.4499999999853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46103</v>
      </c>
      <c r="D899" s="299" t="s">
        <v>300</v>
      </c>
      <c r="E899" s="331">
        <v>17.579999999999998</v>
      </c>
      <c r="F899" s="331"/>
      <c r="G899" s="333">
        <f t="shared" si="19"/>
        <v>7273.0399999999854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46103</v>
      </c>
      <c r="D900" s="299" t="s">
        <v>300</v>
      </c>
      <c r="E900" s="331">
        <v>11.99</v>
      </c>
      <c r="F900" s="331"/>
      <c r="G900" s="333">
        <f t="shared" si="19"/>
        <v>7290.6199999999853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46103</v>
      </c>
      <c r="D901" s="299" t="s">
        <v>311</v>
      </c>
      <c r="E901" s="331">
        <v>81.31</v>
      </c>
      <c r="F901" s="331"/>
      <c r="G901" s="333">
        <f t="shared" si="19"/>
        <v>7302.6099999999851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46103</v>
      </c>
      <c r="D902" s="299" t="s">
        <v>393</v>
      </c>
      <c r="E902" s="331">
        <v>38.44</v>
      </c>
      <c r="F902" s="331"/>
      <c r="G902" s="333">
        <f t="shared" si="19"/>
        <v>7383.9199999999855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46103</v>
      </c>
      <c r="D903" s="299" t="s">
        <v>394</v>
      </c>
      <c r="E903" s="331">
        <v>35.700000000000003</v>
      </c>
      <c r="F903" s="331"/>
      <c r="G903" s="333">
        <f t="shared" si="19"/>
        <v>7422.3599999999851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46102</v>
      </c>
      <c r="D904" s="299" t="s">
        <v>300</v>
      </c>
      <c r="E904" s="331">
        <v>10.64</v>
      </c>
      <c r="F904" s="331"/>
      <c r="G904" s="333">
        <f t="shared" si="19"/>
        <v>7458.0599999999849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1</v>
      </c>
      <c r="C905" s="298">
        <v>46102</v>
      </c>
      <c r="D905" s="299" t="s">
        <v>300</v>
      </c>
      <c r="E905" s="331">
        <v>28.69</v>
      </c>
      <c r="F905" s="331"/>
      <c r="G905" s="333">
        <f t="shared" si="19"/>
        <v>7468.6999999999853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3</v>
      </c>
      <c r="C906" s="298">
        <v>46102</v>
      </c>
      <c r="D906" s="299" t="s">
        <v>348</v>
      </c>
      <c r="E906" s="331">
        <v>11.59</v>
      </c>
      <c r="F906" s="331"/>
      <c r="G906" s="333">
        <f t="shared" si="19"/>
        <v>7497.3899999999849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291</v>
      </c>
      <c r="B907" s="330">
        <v>41</v>
      </c>
      <c r="C907" s="298">
        <v>46102</v>
      </c>
      <c r="D907" s="299" t="s">
        <v>383</v>
      </c>
      <c r="E907" s="331"/>
      <c r="F907" s="331">
        <v>400</v>
      </c>
      <c r="G907" s="333">
        <f t="shared" si="19"/>
        <v>7508.979999999985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5</v>
      </c>
      <c r="C908" s="298">
        <v>46102</v>
      </c>
      <c r="D908" s="299" t="s">
        <v>395</v>
      </c>
      <c r="E908" s="331">
        <v>170</v>
      </c>
      <c r="F908" s="331"/>
      <c r="G908" s="333">
        <f t="shared" si="19"/>
        <v>7108.979999999985</v>
      </c>
      <c r="H908" s="334" t="s">
        <v>298</v>
      </c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5</v>
      </c>
      <c r="C909" s="298">
        <v>46102</v>
      </c>
      <c r="D909" s="299" t="s">
        <v>354</v>
      </c>
      <c r="E909" s="331">
        <v>70</v>
      </c>
      <c r="F909" s="331"/>
      <c r="G909" s="333">
        <f t="shared" si="19"/>
        <v>7278.979999999985</v>
      </c>
      <c r="H909" s="334" t="s">
        <v>298</v>
      </c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5</v>
      </c>
      <c r="C910" s="298">
        <v>46102</v>
      </c>
      <c r="D910" s="299" t="s">
        <v>396</v>
      </c>
      <c r="E910" s="331">
        <v>40</v>
      </c>
      <c r="F910" s="331"/>
      <c r="G910" s="333">
        <f t="shared" ref="G910:G1164" si="20">G911-E910+F910</f>
        <v>7348.979999999985</v>
      </c>
      <c r="H910" s="334" t="s">
        <v>298</v>
      </c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3</v>
      </c>
      <c r="C911" s="298">
        <v>46102</v>
      </c>
      <c r="D911" s="299" t="s">
        <v>348</v>
      </c>
      <c r="E911" s="331">
        <v>25</v>
      </c>
      <c r="F911" s="331"/>
      <c r="G911" s="333">
        <f t="shared" si="20"/>
        <v>7388.979999999985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1</v>
      </c>
      <c r="C912" s="298">
        <v>46102</v>
      </c>
      <c r="D912" s="299" t="s">
        <v>304</v>
      </c>
      <c r="E912" s="331">
        <v>65.19</v>
      </c>
      <c r="F912" s="331"/>
      <c r="G912" s="333">
        <f t="shared" si="20"/>
        <v>7413.979999999985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46102</v>
      </c>
      <c r="D913" s="299" t="s">
        <v>310</v>
      </c>
      <c r="E913" s="331">
        <v>37.450000000000003</v>
      </c>
      <c r="F913" s="331"/>
      <c r="G913" s="333">
        <f t="shared" si="20"/>
        <v>7479.1699999999846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8</v>
      </c>
      <c r="C914" s="298">
        <v>46101</v>
      </c>
      <c r="D914" s="299" t="s">
        <v>356</v>
      </c>
      <c r="E914" s="331">
        <v>65.099999999999994</v>
      </c>
      <c r="F914" s="331"/>
      <c r="G914" s="333">
        <f t="shared" si="20"/>
        <v>7516.6199999999844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22</v>
      </c>
      <c r="C915" s="298">
        <v>46101</v>
      </c>
      <c r="D915" s="299" t="s">
        <v>323</v>
      </c>
      <c r="E915" s="331">
        <v>20.22</v>
      </c>
      <c r="F915" s="331"/>
      <c r="G915" s="333">
        <f t="shared" si="20"/>
        <v>7581.7199999999848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6</v>
      </c>
      <c r="C916" s="298">
        <v>46101</v>
      </c>
      <c r="D916" s="299" t="s">
        <v>433</v>
      </c>
      <c r="E916" s="331">
        <v>-73</v>
      </c>
      <c r="F916" s="331"/>
      <c r="G916" s="333">
        <f t="shared" si="20"/>
        <v>7601.939999999985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6</v>
      </c>
      <c r="C917" s="298">
        <v>46101</v>
      </c>
      <c r="D917" s="299" t="s">
        <v>300</v>
      </c>
      <c r="E917" s="331">
        <v>34.68</v>
      </c>
      <c r="F917" s="331"/>
      <c r="G917" s="333">
        <f t="shared" si="20"/>
        <v>7528.939999999985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46101</v>
      </c>
      <c r="D918" s="299" t="s">
        <v>397</v>
      </c>
      <c r="E918" s="331">
        <v>10.63</v>
      </c>
      <c r="F918" s="331"/>
      <c r="G918" s="333">
        <f t="shared" si="20"/>
        <v>7563.6199999999853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5</v>
      </c>
      <c r="C919" s="298">
        <v>46101</v>
      </c>
      <c r="D919" s="299" t="s">
        <v>398</v>
      </c>
      <c r="E919" s="331">
        <v>106.49</v>
      </c>
      <c r="F919" s="331"/>
      <c r="G919" s="333">
        <f t="shared" si="20"/>
        <v>7574.2499999999854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46100</v>
      </c>
      <c r="D920" s="299" t="s">
        <v>357</v>
      </c>
      <c r="E920" s="331">
        <v>16.739999999999998</v>
      </c>
      <c r="F920" s="331"/>
      <c r="G920" s="333">
        <f t="shared" si="20"/>
        <v>7680.7399999999852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8</v>
      </c>
      <c r="C921" s="298">
        <v>46100</v>
      </c>
      <c r="D921" s="299" t="s">
        <v>399</v>
      </c>
      <c r="E921" s="331">
        <v>108.54</v>
      </c>
      <c r="F921" s="331"/>
      <c r="G921" s="333">
        <f t="shared" si="20"/>
        <v>7697.479999999985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22</v>
      </c>
      <c r="C922" s="298">
        <v>46100</v>
      </c>
      <c r="D922" s="299" t="s">
        <v>835</v>
      </c>
      <c r="E922" s="331">
        <v>12.77</v>
      </c>
      <c r="F922" s="331"/>
      <c r="G922" s="333">
        <f t="shared" si="20"/>
        <v>7806.019999999985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8</v>
      </c>
      <c r="C923" s="298">
        <v>46100</v>
      </c>
      <c r="D923" s="299" t="s">
        <v>334</v>
      </c>
      <c r="E923" s="331">
        <v>28.33</v>
      </c>
      <c r="F923" s="331"/>
      <c r="G923" s="333">
        <f t="shared" si="20"/>
        <v>7818.7899999999854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46100</v>
      </c>
      <c r="D924" s="299" t="s">
        <v>358</v>
      </c>
      <c r="E924" s="331">
        <v>17.45</v>
      </c>
      <c r="F924" s="331"/>
      <c r="G924" s="333">
        <f t="shared" si="20"/>
        <v>7847.1199999999853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22</v>
      </c>
      <c r="C925" s="298">
        <v>46100</v>
      </c>
      <c r="D925" s="299" t="s">
        <v>328</v>
      </c>
      <c r="E925" s="331">
        <v>7.46</v>
      </c>
      <c r="F925" s="331"/>
      <c r="G925" s="333">
        <f t="shared" si="20"/>
        <v>7864.5699999999852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335</v>
      </c>
      <c r="B926" s="330" t="s">
        <v>335</v>
      </c>
      <c r="C926" s="298">
        <v>46100</v>
      </c>
      <c r="D926" s="299" t="s">
        <v>336</v>
      </c>
      <c r="E926" s="331">
        <v>172.29</v>
      </c>
      <c r="F926" s="331"/>
      <c r="G926" s="333">
        <f t="shared" si="20"/>
        <v>7872.0299999999852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15</v>
      </c>
      <c r="C927" s="298">
        <v>46100</v>
      </c>
      <c r="D927" s="299" t="s">
        <v>185</v>
      </c>
      <c r="E927" s="331">
        <v>175.09</v>
      </c>
      <c r="F927" s="331"/>
      <c r="G927" s="333">
        <f t="shared" si="20"/>
        <v>8044.3199999999852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291</v>
      </c>
      <c r="B928" s="330">
        <v>39</v>
      </c>
      <c r="C928" s="298">
        <v>46100</v>
      </c>
      <c r="D928" s="299" t="s">
        <v>292</v>
      </c>
      <c r="E928" s="331"/>
      <c r="F928" s="331">
        <v>2763.78</v>
      </c>
      <c r="G928" s="333">
        <f t="shared" si="20"/>
        <v>8219.4099999999853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46099</v>
      </c>
      <c r="D929" s="299" t="s">
        <v>400</v>
      </c>
      <c r="E929" s="331">
        <v>47.46</v>
      </c>
      <c r="F929" s="331"/>
      <c r="G929" s="333">
        <f t="shared" si="20"/>
        <v>5455.6299999999856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8</v>
      </c>
      <c r="C930" s="298">
        <v>46099</v>
      </c>
      <c r="D930" s="299" t="s">
        <v>400</v>
      </c>
      <c r="E930" s="331">
        <v>15.01</v>
      </c>
      <c r="F930" s="331"/>
      <c r="G930" s="333">
        <f t="shared" si="20"/>
        <v>5503.0899999999856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291</v>
      </c>
      <c r="B931" s="330">
        <v>40</v>
      </c>
      <c r="C931" s="298">
        <v>46099</v>
      </c>
      <c r="D931" s="299" t="s">
        <v>316</v>
      </c>
      <c r="E931" s="331"/>
      <c r="F931" s="331">
        <v>838.67</v>
      </c>
      <c r="G931" s="333">
        <f t="shared" si="20"/>
        <v>5518.0999999999858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46099</v>
      </c>
      <c r="D932" s="299" t="s">
        <v>296</v>
      </c>
      <c r="E932" s="331">
        <v>14.67</v>
      </c>
      <c r="F932" s="331"/>
      <c r="G932" s="333">
        <f t="shared" si="20"/>
        <v>4679.4299999999857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46099</v>
      </c>
      <c r="D933" s="299" t="s">
        <v>296</v>
      </c>
      <c r="E933" s="331">
        <v>40.22</v>
      </c>
      <c r="F933" s="331"/>
      <c r="G933" s="333">
        <f t="shared" si="20"/>
        <v>4694.0999999999858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46099</v>
      </c>
      <c r="D934" s="299" t="s">
        <v>295</v>
      </c>
      <c r="E934" s="331">
        <v>3.49</v>
      </c>
      <c r="F934" s="331"/>
      <c r="G934" s="333">
        <f t="shared" si="20"/>
        <v>4734.3199999999861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22</v>
      </c>
      <c r="C935" s="298">
        <v>46099</v>
      </c>
      <c r="D935" s="299" t="s">
        <v>401</v>
      </c>
      <c r="E935" s="331">
        <v>13.84</v>
      </c>
      <c r="F935" s="331"/>
      <c r="G935" s="333">
        <f t="shared" si="20"/>
        <v>4737.8099999999858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17</v>
      </c>
      <c r="C936" s="298">
        <v>46098</v>
      </c>
      <c r="D936" s="299" t="s">
        <v>188</v>
      </c>
      <c r="E936" s="331">
        <v>42.65</v>
      </c>
      <c r="F936" s="331"/>
      <c r="G936" s="333">
        <f t="shared" si="20"/>
        <v>4751.649999999986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23</v>
      </c>
      <c r="C937" s="298">
        <v>46098</v>
      </c>
      <c r="D937" s="299" t="s">
        <v>402</v>
      </c>
      <c r="E937" s="331">
        <v>529.46</v>
      </c>
      <c r="F937" s="331"/>
      <c r="G937" s="333">
        <f t="shared" si="20"/>
        <v>4794.2999999999856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43</v>
      </c>
      <c r="C938" s="298">
        <v>46098</v>
      </c>
      <c r="D938" s="299" t="s">
        <v>333</v>
      </c>
      <c r="E938" s="331">
        <v>22.35</v>
      </c>
      <c r="F938" s="331"/>
      <c r="G938" s="333">
        <f t="shared" si="20"/>
        <v>5323.7599999999857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42</v>
      </c>
      <c r="C939" s="298">
        <v>46098</v>
      </c>
      <c r="D939" s="299" t="s">
        <v>333</v>
      </c>
      <c r="E939" s="331">
        <v>37.25</v>
      </c>
      <c r="F939" s="331"/>
      <c r="G939" s="333">
        <f t="shared" si="20"/>
        <v>5346.109999999986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8</v>
      </c>
      <c r="C940" s="298">
        <v>46098</v>
      </c>
      <c r="D940" s="299" t="s">
        <v>319</v>
      </c>
      <c r="E940" s="331">
        <v>3.99</v>
      </c>
      <c r="F940" s="331"/>
      <c r="G940" s="333">
        <f t="shared" si="20"/>
        <v>5383.359999999986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46098</v>
      </c>
      <c r="D941" s="299" t="s">
        <v>319</v>
      </c>
      <c r="E941" s="331">
        <v>24.47</v>
      </c>
      <c r="F941" s="331"/>
      <c r="G941" s="333">
        <f t="shared" si="20"/>
        <v>5387.3499999999858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21</v>
      </c>
      <c r="C942" s="298">
        <v>46098</v>
      </c>
      <c r="D942" s="299" t="s">
        <v>194</v>
      </c>
      <c r="E942" s="331">
        <v>75.599999999999994</v>
      </c>
      <c r="F942" s="331"/>
      <c r="G942" s="333">
        <f t="shared" si="20"/>
        <v>5411.8199999999861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5</v>
      </c>
      <c r="C943" s="298">
        <v>46097</v>
      </c>
      <c r="D943" s="299" t="s">
        <v>340</v>
      </c>
      <c r="E943" s="331">
        <v>21.3</v>
      </c>
      <c r="F943" s="331"/>
      <c r="G943" s="333">
        <f t="shared" si="20"/>
        <v>5487.4199999999864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11</v>
      </c>
      <c r="C944" s="298">
        <v>46097</v>
      </c>
      <c r="D944" s="299" t="s">
        <v>178</v>
      </c>
      <c r="E944" s="331">
        <v>267.91000000000003</v>
      </c>
      <c r="F944" s="331"/>
      <c r="G944" s="333">
        <f t="shared" si="20"/>
        <v>5508.7199999999866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287</v>
      </c>
      <c r="B945" s="330" t="s">
        <v>287</v>
      </c>
      <c r="C945" s="298">
        <v>46097</v>
      </c>
      <c r="D945" s="299" t="s">
        <v>403</v>
      </c>
      <c r="E945" s="331"/>
      <c r="F945" s="331">
        <v>80</v>
      </c>
      <c r="G945" s="333">
        <f t="shared" si="20"/>
        <v>5776.6299999999865</v>
      </c>
      <c r="H945" s="334" t="s">
        <v>298</v>
      </c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287</v>
      </c>
      <c r="B946" s="330" t="s">
        <v>287</v>
      </c>
      <c r="C946" s="298">
        <v>46097</v>
      </c>
      <c r="D946" s="299" t="s">
        <v>302</v>
      </c>
      <c r="E946" s="331">
        <v>80</v>
      </c>
      <c r="F946" s="331"/>
      <c r="G946" s="333">
        <f t="shared" si="20"/>
        <v>5696.6299999999865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46097</v>
      </c>
      <c r="D947" s="299" t="s">
        <v>310</v>
      </c>
      <c r="E947" s="331">
        <v>42.47</v>
      </c>
      <c r="F947" s="331"/>
      <c r="G947" s="333">
        <f t="shared" si="20"/>
        <v>5776.6299999999865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46097</v>
      </c>
      <c r="D948" s="299" t="s">
        <v>296</v>
      </c>
      <c r="E948" s="331">
        <v>11.18</v>
      </c>
      <c r="F948" s="331"/>
      <c r="G948" s="333">
        <f t="shared" si="20"/>
        <v>5819.0999999999867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46096</v>
      </c>
      <c r="D949" s="299" t="s">
        <v>404</v>
      </c>
      <c r="E949" s="331">
        <v>38.67</v>
      </c>
      <c r="F949" s="331"/>
      <c r="G949" s="333">
        <f t="shared" si="20"/>
        <v>5830.279999999987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3</v>
      </c>
      <c r="C950" s="298">
        <v>46096</v>
      </c>
      <c r="D950" s="299" t="s">
        <v>348</v>
      </c>
      <c r="E950" s="331">
        <v>7.11</v>
      </c>
      <c r="F950" s="331"/>
      <c r="G950" s="333">
        <f t="shared" si="20"/>
        <v>5868.9499999999871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1</v>
      </c>
      <c r="C951" s="298">
        <v>46096</v>
      </c>
      <c r="D951" s="299" t="s">
        <v>304</v>
      </c>
      <c r="E951" s="331">
        <v>126.64</v>
      </c>
      <c r="F951" s="331"/>
      <c r="G951" s="333">
        <f t="shared" si="20"/>
        <v>5876.0599999999868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1</v>
      </c>
      <c r="C952" s="298">
        <v>46096</v>
      </c>
      <c r="D952" s="299" t="s">
        <v>311</v>
      </c>
      <c r="E952" s="331">
        <v>125.2</v>
      </c>
      <c r="F952" s="331"/>
      <c r="G952" s="333">
        <f t="shared" si="20"/>
        <v>6002.6999999999871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1</v>
      </c>
      <c r="C953" s="298">
        <v>46096</v>
      </c>
      <c r="D953" s="299" t="s">
        <v>306</v>
      </c>
      <c r="E953" s="331">
        <v>37.159999999999997</v>
      </c>
      <c r="F953" s="331"/>
      <c r="G953" s="333">
        <f t="shared" si="20"/>
        <v>6127.8999999999869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16</v>
      </c>
      <c r="C954" s="298">
        <v>46096</v>
      </c>
      <c r="D954" s="299" t="s">
        <v>405</v>
      </c>
      <c r="E954" s="331">
        <v>713.06</v>
      </c>
      <c r="F954" s="331"/>
      <c r="G954" s="333">
        <f t="shared" si="20"/>
        <v>6165.0599999999868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5</v>
      </c>
      <c r="C955" s="298">
        <v>46095</v>
      </c>
      <c r="D955" s="299" t="s">
        <v>406</v>
      </c>
      <c r="E955" s="331">
        <v>24</v>
      </c>
      <c r="F955" s="331"/>
      <c r="G955" s="333">
        <f t="shared" si="20"/>
        <v>6878.1199999999862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3</v>
      </c>
      <c r="C956" s="298">
        <v>46095</v>
      </c>
      <c r="D956" s="299" t="s">
        <v>348</v>
      </c>
      <c r="E956" s="331">
        <v>14.58</v>
      </c>
      <c r="F956" s="331"/>
      <c r="G956" s="333">
        <f t="shared" si="20"/>
        <v>6902.1199999999862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291</v>
      </c>
      <c r="B957" s="330">
        <v>41</v>
      </c>
      <c r="C957" s="298">
        <v>46094</v>
      </c>
      <c r="D957" s="299" t="s">
        <v>407</v>
      </c>
      <c r="E957" s="331"/>
      <c r="F957" s="331">
        <v>300</v>
      </c>
      <c r="G957" s="333">
        <f t="shared" si="20"/>
        <v>6916.6999999999862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1</v>
      </c>
      <c r="C958" s="298">
        <v>46094</v>
      </c>
      <c r="D958" s="299" t="s">
        <v>311</v>
      </c>
      <c r="E958" s="331">
        <v>17.71</v>
      </c>
      <c r="F958" s="331"/>
      <c r="G958" s="333">
        <f t="shared" si="20"/>
        <v>6616.6999999999862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4</v>
      </c>
      <c r="C959" s="298">
        <v>46094</v>
      </c>
      <c r="D959" s="299" t="s">
        <v>296</v>
      </c>
      <c r="E959" s="331">
        <v>31.56</v>
      </c>
      <c r="F959" s="331"/>
      <c r="G959" s="333">
        <f t="shared" si="20"/>
        <v>6634.4099999999862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46094</v>
      </c>
      <c r="D960" s="299" t="s">
        <v>296</v>
      </c>
      <c r="E960" s="331">
        <v>34.79</v>
      </c>
      <c r="F960" s="331"/>
      <c r="G960" s="333">
        <f t="shared" si="20"/>
        <v>6665.9699999999866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46094</v>
      </c>
      <c r="D961" s="299" t="s">
        <v>408</v>
      </c>
      <c r="E961" s="331">
        <v>23.9</v>
      </c>
      <c r="F961" s="331"/>
      <c r="G961" s="333">
        <f t="shared" si="20"/>
        <v>6700.7599999999866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3</v>
      </c>
      <c r="C962" s="298">
        <v>46094</v>
      </c>
      <c r="D962" s="299" t="s">
        <v>348</v>
      </c>
      <c r="E962" s="331">
        <v>7.26</v>
      </c>
      <c r="F962" s="331"/>
      <c r="G962" s="333">
        <f t="shared" si="20"/>
        <v>6724.6599999999862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5</v>
      </c>
      <c r="C963" s="298">
        <v>46094</v>
      </c>
      <c r="D963" s="299" t="s">
        <v>354</v>
      </c>
      <c r="E963" s="331">
        <v>85</v>
      </c>
      <c r="F963" s="331"/>
      <c r="G963" s="333">
        <f t="shared" si="20"/>
        <v>6731.9199999999864</v>
      </c>
      <c r="H963" s="334" t="s">
        <v>298</v>
      </c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46093</v>
      </c>
      <c r="D964" s="299" t="s">
        <v>409</v>
      </c>
      <c r="E964" s="331">
        <v>51.22</v>
      </c>
      <c r="F964" s="331"/>
      <c r="G964" s="333">
        <f t="shared" si="20"/>
        <v>6816.9199999999864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46093</v>
      </c>
      <c r="D965" s="299" t="s">
        <v>410</v>
      </c>
      <c r="E965" s="331">
        <v>57.43</v>
      </c>
      <c r="F965" s="331"/>
      <c r="G965" s="333">
        <f t="shared" si="20"/>
        <v>6868.1399999999867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46093</v>
      </c>
      <c r="D966" s="299" t="s">
        <v>358</v>
      </c>
      <c r="E966" s="331">
        <v>17.45</v>
      </c>
      <c r="F966" s="331"/>
      <c r="G966" s="333">
        <f t="shared" si="20"/>
        <v>6925.569999999987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46093</v>
      </c>
      <c r="D967" s="299" t="s">
        <v>319</v>
      </c>
      <c r="E967" s="331">
        <v>7.92</v>
      </c>
      <c r="F967" s="331"/>
      <c r="G967" s="333">
        <f t="shared" si="20"/>
        <v>6943.0199999999868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291</v>
      </c>
      <c r="B968" s="330">
        <v>38</v>
      </c>
      <c r="C968" s="298">
        <v>46093</v>
      </c>
      <c r="D968" s="299" t="s">
        <v>293</v>
      </c>
      <c r="E968" s="331"/>
      <c r="F968" s="331">
        <v>4726.92</v>
      </c>
      <c r="G968" s="333">
        <f t="shared" si="20"/>
        <v>6950.9399999999869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46093</v>
      </c>
      <c r="D969" s="299" t="s">
        <v>386</v>
      </c>
      <c r="E969" s="331">
        <v>15</v>
      </c>
      <c r="F969" s="331"/>
      <c r="G969" s="333">
        <f t="shared" si="20"/>
        <v>2224.0199999999868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46093</v>
      </c>
      <c r="D970" s="299" t="s">
        <v>411</v>
      </c>
      <c r="E970" s="331">
        <v>12</v>
      </c>
      <c r="F970" s="331"/>
      <c r="G970" s="333">
        <f t="shared" si="20"/>
        <v>2239.0199999999868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19</v>
      </c>
      <c r="C971" s="298">
        <v>46093</v>
      </c>
      <c r="D971" s="299" t="s">
        <v>191</v>
      </c>
      <c r="E971" s="331">
        <v>200</v>
      </c>
      <c r="F971" s="331"/>
      <c r="G971" s="333">
        <f t="shared" si="20"/>
        <v>2251.0199999999868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46092</v>
      </c>
      <c r="D972" s="299" t="s">
        <v>412</v>
      </c>
      <c r="E972" s="331">
        <v>-10.050000000000001</v>
      </c>
      <c r="F972" s="331"/>
      <c r="G972" s="333">
        <f t="shared" si="20"/>
        <v>2451.0199999999868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46092</v>
      </c>
      <c r="D973" s="299" t="s">
        <v>413</v>
      </c>
      <c r="E973" s="331">
        <v>25</v>
      </c>
      <c r="F973" s="331"/>
      <c r="G973" s="333">
        <f t="shared" si="20"/>
        <v>2440.9699999999866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46092</v>
      </c>
      <c r="D974" s="299" t="s">
        <v>301</v>
      </c>
      <c r="E974" s="331">
        <v>-9</v>
      </c>
      <c r="F974" s="331"/>
      <c r="G974" s="333">
        <f t="shared" si="20"/>
        <v>2465.9699999999866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291</v>
      </c>
      <c r="B975" s="330">
        <v>41</v>
      </c>
      <c r="C975" s="298">
        <v>46092</v>
      </c>
      <c r="D975" s="299" t="s">
        <v>407</v>
      </c>
      <c r="E975" s="331"/>
      <c r="F975" s="331">
        <v>500</v>
      </c>
      <c r="G975" s="333">
        <f t="shared" si="20"/>
        <v>2456.9699999999866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46092</v>
      </c>
      <c r="D976" s="299" t="s">
        <v>296</v>
      </c>
      <c r="E976" s="331">
        <v>16.170000000000002</v>
      </c>
      <c r="F976" s="331"/>
      <c r="G976" s="333">
        <f t="shared" si="20"/>
        <v>1956.9699999999864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22</v>
      </c>
      <c r="C977" s="298">
        <v>46092</v>
      </c>
      <c r="D977" s="299" t="s">
        <v>352</v>
      </c>
      <c r="E977" s="331">
        <v>19.16</v>
      </c>
      <c r="F977" s="331"/>
      <c r="G977" s="333">
        <f t="shared" si="20"/>
        <v>1973.1399999999865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335</v>
      </c>
      <c r="B978" s="330" t="s">
        <v>335</v>
      </c>
      <c r="C978" s="298">
        <v>46091</v>
      </c>
      <c r="D978" s="299" t="s">
        <v>447</v>
      </c>
      <c r="E978" s="331">
        <v>47.28</v>
      </c>
      <c r="F978" s="331"/>
      <c r="G978" s="333">
        <f t="shared" si="20"/>
        <v>1992.2999999999865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13</v>
      </c>
      <c r="C979" s="298">
        <v>46091</v>
      </c>
      <c r="D979" s="299" t="s">
        <v>182</v>
      </c>
      <c r="E979" s="331">
        <v>134.93</v>
      </c>
      <c r="F979" s="331"/>
      <c r="G979" s="333">
        <f t="shared" si="20"/>
        <v>2039.5799999999865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46091</v>
      </c>
      <c r="D980" s="299" t="s">
        <v>295</v>
      </c>
      <c r="E980" s="331">
        <v>7.44</v>
      </c>
      <c r="F980" s="331"/>
      <c r="G980" s="333">
        <f t="shared" si="20"/>
        <v>2174.5099999999866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4</v>
      </c>
      <c r="C981" s="298">
        <v>46091</v>
      </c>
      <c r="D981" s="299" t="s">
        <v>295</v>
      </c>
      <c r="E981" s="331">
        <v>29.53</v>
      </c>
      <c r="F981" s="331"/>
      <c r="G981" s="333">
        <f t="shared" si="20"/>
        <v>2181.9499999999866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4</v>
      </c>
      <c r="C982" s="298">
        <v>46091</v>
      </c>
      <c r="D982" s="299" t="s">
        <v>310</v>
      </c>
      <c r="E982" s="331">
        <v>34.119999999999997</v>
      </c>
      <c r="F982" s="331"/>
      <c r="G982" s="333">
        <f t="shared" si="20"/>
        <v>2211.4799999999868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46091</v>
      </c>
      <c r="D983" s="299" t="s">
        <v>414</v>
      </c>
      <c r="E983" s="331">
        <v>18.57</v>
      </c>
      <c r="F983" s="331"/>
      <c r="G983" s="333">
        <f t="shared" si="20"/>
        <v>2245.5999999999867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16</v>
      </c>
      <c r="C984" s="298">
        <v>46091</v>
      </c>
      <c r="D984" s="299" t="s">
        <v>415</v>
      </c>
      <c r="E984" s="331">
        <v>107</v>
      </c>
      <c r="F984" s="331"/>
      <c r="G984" s="333">
        <f t="shared" si="20"/>
        <v>2264.1699999999869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18</v>
      </c>
      <c r="C985" s="298">
        <v>46090</v>
      </c>
      <c r="D985" s="299" t="s">
        <v>361</v>
      </c>
      <c r="E985" s="331">
        <v>400</v>
      </c>
      <c r="F985" s="331"/>
      <c r="G985" s="333">
        <f t="shared" si="20"/>
        <v>2371.1699999999869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4</v>
      </c>
      <c r="C986" s="298">
        <v>46090</v>
      </c>
      <c r="D986" s="299" t="s">
        <v>296</v>
      </c>
      <c r="E986" s="331">
        <v>24.69</v>
      </c>
      <c r="F986" s="331"/>
      <c r="G986" s="333">
        <f t="shared" si="20"/>
        <v>2771.1699999999869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3</v>
      </c>
      <c r="C987" s="298">
        <v>46090</v>
      </c>
      <c r="D987" s="299" t="s">
        <v>416</v>
      </c>
      <c r="E987" s="331">
        <v>4.59</v>
      </c>
      <c r="F987" s="331"/>
      <c r="G987" s="333">
        <f t="shared" si="20"/>
        <v>2795.8599999999869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9</v>
      </c>
      <c r="C988" s="298">
        <v>46090</v>
      </c>
      <c r="D988" s="299" t="s">
        <v>58</v>
      </c>
      <c r="E988" s="331">
        <v>1281.53</v>
      </c>
      <c r="F988" s="331"/>
      <c r="G988" s="333">
        <f t="shared" si="20"/>
        <v>2800.4499999999871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7</v>
      </c>
      <c r="C989" s="298">
        <v>46090</v>
      </c>
      <c r="D989" s="299" t="s">
        <v>338</v>
      </c>
      <c r="E989" s="331">
        <v>40.61</v>
      </c>
      <c r="F989" s="331"/>
      <c r="G989" s="333">
        <f t="shared" si="20"/>
        <v>4081.9799999999873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287</v>
      </c>
      <c r="B990" s="330" t="s">
        <v>287</v>
      </c>
      <c r="C990" s="298">
        <v>46090</v>
      </c>
      <c r="D990" s="299" t="s">
        <v>417</v>
      </c>
      <c r="E990" s="331">
        <v>380</v>
      </c>
      <c r="F990" s="331">
        <v>380</v>
      </c>
      <c r="G990" s="333">
        <f t="shared" si="20"/>
        <v>4122.5899999999874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46090</v>
      </c>
      <c r="D991" s="299" t="s">
        <v>418</v>
      </c>
      <c r="E991" s="331">
        <v>15</v>
      </c>
      <c r="F991" s="331"/>
      <c r="G991" s="333">
        <f t="shared" si="20"/>
        <v>4122.5899999999874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46090</v>
      </c>
      <c r="D992" s="299" t="s">
        <v>386</v>
      </c>
      <c r="E992" s="331">
        <v>15</v>
      </c>
      <c r="F992" s="331"/>
      <c r="G992" s="333">
        <f t="shared" si="20"/>
        <v>4137.5899999999874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6</v>
      </c>
      <c r="C993" s="298">
        <v>46090</v>
      </c>
      <c r="D993" s="299" t="s">
        <v>300</v>
      </c>
      <c r="E993" s="331">
        <v>70.66</v>
      </c>
      <c r="F993" s="331"/>
      <c r="G993" s="333">
        <f t="shared" si="20"/>
        <v>4152.5899999999874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1</v>
      </c>
      <c r="C994" s="298">
        <v>46089</v>
      </c>
      <c r="D994" s="299" t="s">
        <v>311</v>
      </c>
      <c r="E994" s="331">
        <v>109.77</v>
      </c>
      <c r="F994" s="331"/>
      <c r="G994" s="333">
        <f t="shared" si="20"/>
        <v>4223.2499999999873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6</v>
      </c>
      <c r="C995" s="298">
        <v>46089</v>
      </c>
      <c r="D995" s="299" t="s">
        <v>306</v>
      </c>
      <c r="E995" s="331">
        <v>9.3800000000000008</v>
      </c>
      <c r="F995" s="331"/>
      <c r="G995" s="333">
        <f t="shared" si="20"/>
        <v>4333.0199999999877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3</v>
      </c>
      <c r="C996" s="298">
        <v>46089</v>
      </c>
      <c r="D996" s="299" t="s">
        <v>419</v>
      </c>
      <c r="E996" s="331">
        <v>3.85</v>
      </c>
      <c r="F996" s="331"/>
      <c r="G996" s="333">
        <f t="shared" si="20"/>
        <v>4342.3999999999878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46089</v>
      </c>
      <c r="D997" s="299" t="s">
        <v>404</v>
      </c>
      <c r="E997" s="331">
        <v>88.54</v>
      </c>
      <c r="F997" s="331"/>
      <c r="G997" s="333">
        <f t="shared" si="20"/>
        <v>4346.2499999999882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46089</v>
      </c>
      <c r="D998" s="299" t="s">
        <v>358</v>
      </c>
      <c r="E998" s="331">
        <v>8.3800000000000008</v>
      </c>
      <c r="F998" s="331"/>
      <c r="G998" s="333">
        <f t="shared" si="20"/>
        <v>4434.7899999999881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46089</v>
      </c>
      <c r="D999" s="299" t="s">
        <v>301</v>
      </c>
      <c r="E999" s="331">
        <v>39.549999999999997</v>
      </c>
      <c r="F999" s="331"/>
      <c r="G999" s="333">
        <f t="shared" si="20"/>
        <v>4443.1699999999882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46089</v>
      </c>
      <c r="D1000" s="299" t="s">
        <v>420</v>
      </c>
      <c r="E1000" s="331">
        <v>31.68</v>
      </c>
      <c r="F1000" s="331"/>
      <c r="G1000" s="333">
        <f t="shared" si="20"/>
        <v>4482.7199999999884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8</v>
      </c>
      <c r="C1001" s="298">
        <v>46088</v>
      </c>
      <c r="D1001" s="299" t="s">
        <v>308</v>
      </c>
      <c r="E1001" s="331">
        <v>24.65</v>
      </c>
      <c r="F1001" s="331"/>
      <c r="G1001" s="333">
        <f t="shared" si="20"/>
        <v>4514.3999999999887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46088</v>
      </c>
      <c r="D1002" s="299" t="s">
        <v>346</v>
      </c>
      <c r="E1002" s="331">
        <v>11.04</v>
      </c>
      <c r="F1002" s="331"/>
      <c r="G1002" s="333">
        <f t="shared" si="20"/>
        <v>4539.0499999999884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46088</v>
      </c>
      <c r="D1003" s="299" t="s">
        <v>319</v>
      </c>
      <c r="E1003" s="331">
        <v>11.5</v>
      </c>
      <c r="F1003" s="331"/>
      <c r="G1003" s="333">
        <f t="shared" si="20"/>
        <v>4550.0899999999883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8</v>
      </c>
      <c r="C1004" s="298">
        <v>46088</v>
      </c>
      <c r="D1004" s="299" t="s">
        <v>296</v>
      </c>
      <c r="E1004" s="331">
        <v>12.44</v>
      </c>
      <c r="F1004" s="331"/>
      <c r="G1004" s="333">
        <f t="shared" si="20"/>
        <v>4561.5899999999883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4</v>
      </c>
      <c r="C1005" s="298">
        <v>46088</v>
      </c>
      <c r="D1005" s="299" t="s">
        <v>296</v>
      </c>
      <c r="E1005" s="331">
        <v>23.62</v>
      </c>
      <c r="F1005" s="331"/>
      <c r="G1005" s="333">
        <f t="shared" si="20"/>
        <v>4574.0299999999879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2</v>
      </c>
      <c r="C1006" s="298">
        <v>46088</v>
      </c>
      <c r="D1006" s="299" t="s">
        <v>301</v>
      </c>
      <c r="E1006" s="331">
        <v>36.049999999999997</v>
      </c>
      <c r="F1006" s="331"/>
      <c r="G1006" s="333">
        <f t="shared" si="20"/>
        <v>4597.6499999999878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14</v>
      </c>
      <c r="C1007" s="298">
        <v>46087</v>
      </c>
      <c r="D1007" s="299" t="s">
        <v>366</v>
      </c>
      <c r="E1007" s="331">
        <v>66.67</v>
      </c>
      <c r="F1007" s="331"/>
      <c r="G1007" s="333">
        <f t="shared" si="20"/>
        <v>4633.699999999988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46087</v>
      </c>
      <c r="D1008" s="299" t="s">
        <v>296</v>
      </c>
      <c r="E1008" s="331">
        <v>17.850000000000001</v>
      </c>
      <c r="F1008" s="331"/>
      <c r="G1008" s="333">
        <f t="shared" si="20"/>
        <v>4700.3699999999881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46087</v>
      </c>
      <c r="D1009" s="299" t="s">
        <v>304</v>
      </c>
      <c r="E1009" s="331">
        <v>112.13</v>
      </c>
      <c r="F1009" s="331"/>
      <c r="G1009" s="333">
        <f t="shared" si="20"/>
        <v>4718.2199999999884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3</v>
      </c>
      <c r="C1010" s="298">
        <v>46087</v>
      </c>
      <c r="D1010" s="299" t="s">
        <v>324</v>
      </c>
      <c r="E1010" s="331">
        <v>7.31</v>
      </c>
      <c r="F1010" s="331"/>
      <c r="G1010" s="333">
        <f t="shared" si="20"/>
        <v>4830.3499999999885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291</v>
      </c>
      <c r="B1011" s="330">
        <v>39</v>
      </c>
      <c r="C1011" s="298">
        <v>46086</v>
      </c>
      <c r="D1011" s="299" t="s">
        <v>292</v>
      </c>
      <c r="E1011" s="331"/>
      <c r="F1011" s="331">
        <v>2763.78</v>
      </c>
      <c r="G1011" s="333">
        <f t="shared" si="20"/>
        <v>4837.6599999999889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4</v>
      </c>
      <c r="C1012" s="298">
        <v>46086</v>
      </c>
      <c r="D1012" s="299" t="s">
        <v>295</v>
      </c>
      <c r="E1012" s="331">
        <v>31.52</v>
      </c>
      <c r="F1012" s="331"/>
      <c r="G1012" s="333">
        <f t="shared" si="20"/>
        <v>2073.8799999999892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46086</v>
      </c>
      <c r="D1013" s="299" t="s">
        <v>358</v>
      </c>
      <c r="E1013" s="331">
        <v>14.86</v>
      </c>
      <c r="F1013" s="331"/>
      <c r="G1013" s="333">
        <f t="shared" si="20"/>
        <v>2105.3999999999892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8</v>
      </c>
      <c r="C1014" s="298">
        <v>46086</v>
      </c>
      <c r="D1014" s="299" t="s">
        <v>409</v>
      </c>
      <c r="E1014" s="331">
        <v>44.99</v>
      </c>
      <c r="F1014" s="331"/>
      <c r="G1014" s="333">
        <f t="shared" si="20"/>
        <v>2120.2599999999893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46085</v>
      </c>
      <c r="D1015" s="299" t="s">
        <v>421</v>
      </c>
      <c r="E1015" s="331">
        <v>15</v>
      </c>
      <c r="F1015" s="331"/>
      <c r="G1015" s="333">
        <f t="shared" si="20"/>
        <v>2165.2499999999891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46085</v>
      </c>
      <c r="D1016" s="299" t="s">
        <v>296</v>
      </c>
      <c r="E1016" s="331">
        <v>10.84</v>
      </c>
      <c r="F1016" s="331"/>
      <c r="G1016" s="333">
        <f t="shared" si="20"/>
        <v>2180.2499999999891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14</v>
      </c>
      <c r="C1017" s="298">
        <v>46085</v>
      </c>
      <c r="D1017" s="299" t="s">
        <v>367</v>
      </c>
      <c r="E1017" s="331">
        <v>68.739999999999995</v>
      </c>
      <c r="F1017" s="331"/>
      <c r="G1017" s="333">
        <f t="shared" si="20"/>
        <v>2191.0899999999892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4</v>
      </c>
      <c r="C1018" s="298">
        <v>46085</v>
      </c>
      <c r="D1018" s="299" t="s">
        <v>310</v>
      </c>
      <c r="E1018" s="331">
        <v>30.67</v>
      </c>
      <c r="F1018" s="331"/>
      <c r="G1018" s="333">
        <f t="shared" si="20"/>
        <v>2259.829999999989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17</v>
      </c>
      <c r="C1019" s="298">
        <v>46085</v>
      </c>
      <c r="D1019" s="299" t="s">
        <v>370</v>
      </c>
      <c r="E1019" s="331">
        <v>99</v>
      </c>
      <c r="F1019" s="331"/>
      <c r="G1019" s="333">
        <f t="shared" si="20"/>
        <v>2290.4999999999891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21</v>
      </c>
      <c r="C1020" s="298">
        <v>46084</v>
      </c>
      <c r="D1020" s="299" t="s">
        <v>194</v>
      </c>
      <c r="E1020" s="331">
        <v>40.72</v>
      </c>
      <c r="F1020" s="331"/>
      <c r="G1020" s="333">
        <f t="shared" si="20"/>
        <v>2389.4999999999891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284</v>
      </c>
      <c r="B1021" s="330">
        <v>36</v>
      </c>
      <c r="C1021" s="298">
        <v>46084</v>
      </c>
      <c r="D1021" s="299" t="s">
        <v>374</v>
      </c>
      <c r="E1021" s="331">
        <v>50</v>
      </c>
      <c r="F1021" s="331"/>
      <c r="G1021" s="333">
        <f t="shared" si="20"/>
        <v>2430.2199999999889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46084</v>
      </c>
      <c r="D1022" s="299" t="s">
        <v>296</v>
      </c>
      <c r="E1022" s="331">
        <v>14.67</v>
      </c>
      <c r="F1022" s="331"/>
      <c r="G1022" s="333">
        <f t="shared" si="20"/>
        <v>2480.2199999999889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4</v>
      </c>
      <c r="C1023" s="298">
        <v>46084</v>
      </c>
      <c r="D1023" s="299" t="s">
        <v>296</v>
      </c>
      <c r="E1023" s="331">
        <v>27.42</v>
      </c>
      <c r="F1023" s="331"/>
      <c r="G1023" s="333">
        <f t="shared" si="20"/>
        <v>2494.889999999989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46084</v>
      </c>
      <c r="D1024" s="299" t="s">
        <v>422</v>
      </c>
      <c r="E1024" s="331">
        <v>106.27</v>
      </c>
      <c r="F1024" s="331"/>
      <c r="G1024" s="333">
        <f t="shared" si="20"/>
        <v>2522.309999999989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46084</v>
      </c>
      <c r="D1025" s="299" t="s">
        <v>422</v>
      </c>
      <c r="E1025" s="331">
        <v>-107</v>
      </c>
      <c r="F1025" s="331"/>
      <c r="G1025" s="333">
        <f t="shared" si="20"/>
        <v>2628.579999999989</v>
      </c>
      <c r="H1025" s="334" t="s">
        <v>298</v>
      </c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46083</v>
      </c>
      <c r="D1026" s="299" t="s">
        <v>301</v>
      </c>
      <c r="E1026" s="331">
        <v>20</v>
      </c>
      <c r="F1026" s="331"/>
      <c r="G1026" s="333">
        <f t="shared" si="20"/>
        <v>2521.579999999989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287</v>
      </c>
      <c r="B1027" s="330" t="s">
        <v>287</v>
      </c>
      <c r="C1027" s="298">
        <v>46083</v>
      </c>
      <c r="D1027" s="299" t="s">
        <v>288</v>
      </c>
      <c r="E1027" s="331">
        <v>185.64</v>
      </c>
      <c r="F1027" s="331">
        <v>185.64</v>
      </c>
      <c r="G1027" s="333">
        <f t="shared" si="20"/>
        <v>2541.579999999989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46083</v>
      </c>
      <c r="D1028" s="299" t="s">
        <v>424</v>
      </c>
      <c r="E1028" s="331">
        <v>70.12</v>
      </c>
      <c r="F1028" s="331"/>
      <c r="G1028" s="333">
        <f t="shared" si="20"/>
        <v>2541.579999999989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17</v>
      </c>
      <c r="C1029" s="298">
        <v>46083</v>
      </c>
      <c r="D1029" s="299" t="s">
        <v>188</v>
      </c>
      <c r="E1029" s="331">
        <v>41.44</v>
      </c>
      <c r="F1029" s="331"/>
      <c r="G1029" s="333">
        <f t="shared" si="20"/>
        <v>2611.6999999999889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8</v>
      </c>
      <c r="C1030" s="298">
        <v>46083</v>
      </c>
      <c r="D1030" s="299" t="s">
        <v>296</v>
      </c>
      <c r="E1030" s="331">
        <v>8.7200000000000006</v>
      </c>
      <c r="F1030" s="331"/>
      <c r="G1030" s="333">
        <f t="shared" si="20"/>
        <v>2653.139999999989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22</v>
      </c>
      <c r="C1031" s="298">
        <v>46082</v>
      </c>
      <c r="D1031" s="299" t="s">
        <v>375</v>
      </c>
      <c r="E1031" s="331">
        <v>6.37</v>
      </c>
      <c r="F1031" s="331"/>
      <c r="G1031" s="333">
        <f t="shared" si="20"/>
        <v>2661.8599999999888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46082</v>
      </c>
      <c r="D1032" s="299" t="s">
        <v>296</v>
      </c>
      <c r="E1032" s="331">
        <v>9.8699999999999992</v>
      </c>
      <c r="F1032" s="331"/>
      <c r="G1032" s="333">
        <f t="shared" si="20"/>
        <v>2668.2299999999886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1</v>
      </c>
      <c r="C1033" s="298">
        <v>46082</v>
      </c>
      <c r="D1033" s="299" t="s">
        <v>311</v>
      </c>
      <c r="E1033" s="331">
        <v>119.55</v>
      </c>
      <c r="F1033" s="331"/>
      <c r="G1033" s="333">
        <f t="shared" si="20"/>
        <v>2678.0999999999885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3</v>
      </c>
      <c r="C1034" s="298">
        <v>46082</v>
      </c>
      <c r="D1034" s="299" t="s">
        <v>348</v>
      </c>
      <c r="E1034" s="331">
        <v>25</v>
      </c>
      <c r="F1034" s="331"/>
      <c r="G1034" s="333">
        <f t="shared" si="20"/>
        <v>2797.6499999999887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1</v>
      </c>
      <c r="C1035" s="298">
        <v>46082</v>
      </c>
      <c r="D1035" s="299" t="s">
        <v>304</v>
      </c>
      <c r="E1035" s="331">
        <v>119.17</v>
      </c>
      <c r="F1035" s="331"/>
      <c r="G1035" s="333">
        <f t="shared" si="20"/>
        <v>2822.6499999999887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284</v>
      </c>
      <c r="B1036" s="330">
        <v>37</v>
      </c>
      <c r="C1036" s="298">
        <v>46081</v>
      </c>
      <c r="D1036" s="299" t="s">
        <v>425</v>
      </c>
      <c r="E1036" s="331">
        <v>3764.91</v>
      </c>
      <c r="F1036" s="331"/>
      <c r="G1036" s="333">
        <f t="shared" si="20"/>
        <v>2941.8199999999888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286</v>
      </c>
      <c r="B1037" s="330">
        <v>25</v>
      </c>
      <c r="C1037" s="298">
        <v>46081</v>
      </c>
      <c r="D1037" s="298" t="s">
        <v>204</v>
      </c>
      <c r="E1037" s="331">
        <v>350</v>
      </c>
      <c r="F1037" s="331"/>
      <c r="G1037" s="333">
        <f t="shared" si="20"/>
        <v>6706.7299999999886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286</v>
      </c>
      <c r="B1038" s="330">
        <v>26</v>
      </c>
      <c r="C1038" s="298">
        <v>46081</v>
      </c>
      <c r="D1038" s="298" t="s">
        <v>205</v>
      </c>
      <c r="E1038" s="331">
        <v>320</v>
      </c>
      <c r="F1038" s="331"/>
      <c r="G1038" s="333">
        <f t="shared" si="20"/>
        <v>7056.7299999999886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286</v>
      </c>
      <c r="B1039" s="330">
        <v>27</v>
      </c>
      <c r="C1039" s="298">
        <v>46081</v>
      </c>
      <c r="D1039" s="298" t="s">
        <v>206</v>
      </c>
      <c r="E1039" s="331">
        <v>25</v>
      </c>
      <c r="F1039" s="331"/>
      <c r="G1039" s="333">
        <f t="shared" si="20"/>
        <v>7376.7299999999886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286</v>
      </c>
      <c r="B1040" s="330">
        <v>28</v>
      </c>
      <c r="C1040" s="298">
        <v>46081</v>
      </c>
      <c r="D1040" s="298" t="s">
        <v>207</v>
      </c>
      <c r="E1040" s="331">
        <v>25</v>
      </c>
      <c r="F1040" s="331"/>
      <c r="G1040" s="333">
        <f t="shared" si="20"/>
        <v>7401.7299999999886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286</v>
      </c>
      <c r="B1041" s="330">
        <v>29</v>
      </c>
      <c r="C1041" s="298">
        <v>46081</v>
      </c>
      <c r="D1041" s="298" t="s">
        <v>208</v>
      </c>
      <c r="E1041" s="331">
        <v>45</v>
      </c>
      <c r="F1041" s="331"/>
      <c r="G1041" s="333">
        <f t="shared" si="20"/>
        <v>7426.7299999999886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286</v>
      </c>
      <c r="B1042" s="330">
        <v>30</v>
      </c>
      <c r="C1042" s="298">
        <v>46081</v>
      </c>
      <c r="D1042" s="298" t="s">
        <v>209</v>
      </c>
      <c r="E1042" s="331">
        <v>400</v>
      </c>
      <c r="F1042" s="331"/>
      <c r="G1042" s="333">
        <f t="shared" si="20"/>
        <v>7471.7299999999886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286</v>
      </c>
      <c r="B1043" s="330">
        <v>31</v>
      </c>
      <c r="C1043" s="298">
        <v>46081</v>
      </c>
      <c r="D1043" s="298" t="s">
        <v>210</v>
      </c>
      <c r="E1043" s="331">
        <v>375</v>
      </c>
      <c r="F1043" s="331"/>
      <c r="G1043" s="333">
        <f t="shared" si="20"/>
        <v>7871.7299999999886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286</v>
      </c>
      <c r="B1044" s="330">
        <v>32</v>
      </c>
      <c r="C1044" s="298">
        <v>46081</v>
      </c>
      <c r="D1044" s="298" t="s">
        <v>211</v>
      </c>
      <c r="E1044" s="331">
        <v>100</v>
      </c>
      <c r="F1044" s="331"/>
      <c r="G1044" s="333">
        <f t="shared" si="20"/>
        <v>8246.7299999999886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286</v>
      </c>
      <c r="B1045" s="330">
        <v>33</v>
      </c>
      <c r="C1045" s="298">
        <v>46081</v>
      </c>
      <c r="D1045" s="298" t="s">
        <v>212</v>
      </c>
      <c r="E1045" s="331">
        <v>85</v>
      </c>
      <c r="F1045" s="331"/>
      <c r="G1045" s="333">
        <f t="shared" si="20"/>
        <v>8346.7299999999886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286</v>
      </c>
      <c r="B1046" s="330">
        <v>34</v>
      </c>
      <c r="C1046" s="298">
        <v>46081</v>
      </c>
      <c r="D1046" s="298" t="s">
        <v>213</v>
      </c>
      <c r="E1046" s="331">
        <v>230</v>
      </c>
      <c r="F1046" s="331"/>
      <c r="G1046" s="333">
        <f t="shared" si="20"/>
        <v>8431.7299999999886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286</v>
      </c>
      <c r="B1047" s="330">
        <v>35</v>
      </c>
      <c r="C1047" s="298">
        <v>46081</v>
      </c>
      <c r="D1047" s="298" t="s">
        <v>214</v>
      </c>
      <c r="E1047" s="331">
        <v>45</v>
      </c>
      <c r="F1047" s="331"/>
      <c r="G1047" s="333">
        <f t="shared" si="20"/>
        <v>8661.7299999999886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42</v>
      </c>
      <c r="C1048" s="298">
        <v>46081</v>
      </c>
      <c r="D1048" s="298" t="s">
        <v>200</v>
      </c>
      <c r="E1048" s="331">
        <v>51.19</v>
      </c>
      <c r="F1048" s="331"/>
      <c r="G1048" s="333">
        <f t="shared" si="20"/>
        <v>8706.7299999999886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294</v>
      </c>
      <c r="B1049" s="330">
        <v>43</v>
      </c>
      <c r="C1049" s="298">
        <v>46081</v>
      </c>
      <c r="D1049" s="298" t="s">
        <v>201</v>
      </c>
      <c r="E1049" s="331">
        <v>37.17</v>
      </c>
      <c r="F1049" s="331"/>
      <c r="G1049" s="333">
        <f t="shared" si="20"/>
        <v>8757.9199999999892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10</v>
      </c>
      <c r="C1050" s="298">
        <v>46081</v>
      </c>
      <c r="D1050" s="298" t="s">
        <v>176</v>
      </c>
      <c r="E1050" s="331">
        <v>17.899999999999999</v>
      </c>
      <c r="F1050" s="331"/>
      <c r="G1050" s="333">
        <f t="shared" si="20"/>
        <v>8795.0899999999892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46080</v>
      </c>
      <c r="D1051" s="298" t="s">
        <v>358</v>
      </c>
      <c r="E1051" s="331">
        <v>11.17</v>
      </c>
      <c r="F1051" s="331"/>
      <c r="G1051" s="333">
        <f t="shared" si="20"/>
        <v>8812.9899999999889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46080</v>
      </c>
      <c r="D1052" s="299" t="s">
        <v>426</v>
      </c>
      <c r="E1052" s="331">
        <v>25</v>
      </c>
      <c r="F1052" s="331"/>
      <c r="G1052" s="333">
        <f t="shared" si="20"/>
        <v>8824.1599999999889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46080</v>
      </c>
      <c r="D1053" s="299" t="s">
        <v>358</v>
      </c>
      <c r="E1053" s="331">
        <v>22.84</v>
      </c>
      <c r="F1053" s="331"/>
      <c r="G1053" s="333">
        <f t="shared" si="20"/>
        <v>8849.1599999999889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6</v>
      </c>
      <c r="C1054" s="298">
        <v>46080</v>
      </c>
      <c r="D1054" s="299" t="s">
        <v>427</v>
      </c>
      <c r="E1054" s="331">
        <v>-88</v>
      </c>
      <c r="F1054" s="331"/>
      <c r="G1054" s="333">
        <f t="shared" si="20"/>
        <v>8871.9999999999891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291</v>
      </c>
      <c r="B1055" s="330">
        <v>38</v>
      </c>
      <c r="C1055" s="298">
        <v>46080</v>
      </c>
      <c r="D1055" s="299" t="s">
        <v>293</v>
      </c>
      <c r="E1055" s="331"/>
      <c r="F1055" s="331">
        <v>4278.1499999999996</v>
      </c>
      <c r="G1055" s="333">
        <f t="shared" si="20"/>
        <v>8783.9999999999891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6</v>
      </c>
      <c r="C1056" s="298">
        <v>46080</v>
      </c>
      <c r="D1056" s="299" t="s">
        <v>428</v>
      </c>
      <c r="E1056" s="331">
        <v>25.93</v>
      </c>
      <c r="F1056" s="331"/>
      <c r="G1056" s="333">
        <f t="shared" si="20"/>
        <v>4505.8499999999904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46079</v>
      </c>
      <c r="D1057" s="299" t="s">
        <v>310</v>
      </c>
      <c r="E1057" s="331">
        <v>29.84</v>
      </c>
      <c r="F1057" s="331"/>
      <c r="G1057" s="333">
        <f t="shared" si="20"/>
        <v>4531.7799999999907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5</v>
      </c>
      <c r="C1058" s="298">
        <v>46079</v>
      </c>
      <c r="D1058" s="299" t="s">
        <v>429</v>
      </c>
      <c r="E1058" s="331">
        <v>103.25</v>
      </c>
      <c r="F1058" s="331"/>
      <c r="G1058" s="333">
        <f t="shared" si="20"/>
        <v>4561.6199999999908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46079</v>
      </c>
      <c r="D1059" s="299" t="s">
        <v>357</v>
      </c>
      <c r="E1059" s="331">
        <v>26.02</v>
      </c>
      <c r="F1059" s="331"/>
      <c r="G1059" s="333">
        <f t="shared" si="20"/>
        <v>4664.8699999999908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24</v>
      </c>
      <c r="C1060" s="298">
        <v>46079</v>
      </c>
      <c r="D1060" s="299" t="s">
        <v>860</v>
      </c>
      <c r="E1060" s="331">
        <v>84.83</v>
      </c>
      <c r="F1060" s="331"/>
      <c r="G1060" s="333">
        <f t="shared" si="20"/>
        <v>4690.8899999999912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46079</v>
      </c>
      <c r="D1061" s="299" t="s">
        <v>296</v>
      </c>
      <c r="E1061" s="331">
        <v>17.87</v>
      </c>
      <c r="F1061" s="331"/>
      <c r="G1061" s="333">
        <f t="shared" si="20"/>
        <v>4775.7199999999912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5</v>
      </c>
      <c r="C1062" s="298">
        <v>46079</v>
      </c>
      <c r="D1062" s="299" t="s">
        <v>430</v>
      </c>
      <c r="E1062" s="331">
        <v>123.64</v>
      </c>
      <c r="F1062" s="331"/>
      <c r="G1062" s="333">
        <f t="shared" si="20"/>
        <v>4793.5899999999911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8</v>
      </c>
      <c r="C1063" s="298">
        <v>46078</v>
      </c>
      <c r="D1063" s="299" t="s">
        <v>319</v>
      </c>
      <c r="E1063" s="331">
        <v>18.5</v>
      </c>
      <c r="F1063" s="331"/>
      <c r="G1063" s="333">
        <f t="shared" si="20"/>
        <v>4917.2299999999914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4</v>
      </c>
      <c r="C1064" s="298">
        <v>46078</v>
      </c>
      <c r="D1064" s="299" t="s">
        <v>296</v>
      </c>
      <c r="E1064" s="331">
        <v>50.96</v>
      </c>
      <c r="F1064" s="331"/>
      <c r="G1064" s="333">
        <f t="shared" si="20"/>
        <v>4935.7299999999914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8</v>
      </c>
      <c r="C1065" s="298">
        <v>46078</v>
      </c>
      <c r="D1065" s="299" t="s">
        <v>296</v>
      </c>
      <c r="E1065" s="331">
        <v>11.28</v>
      </c>
      <c r="F1065" s="331"/>
      <c r="G1065" s="333">
        <f t="shared" si="20"/>
        <v>4986.6899999999914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294</v>
      </c>
      <c r="B1066" s="330">
        <v>12</v>
      </c>
      <c r="C1066" s="298">
        <v>46078</v>
      </c>
      <c r="D1066" s="299" t="s">
        <v>314</v>
      </c>
      <c r="E1066" s="331">
        <v>204.47</v>
      </c>
      <c r="F1066" s="331"/>
      <c r="G1066" s="333">
        <f t="shared" si="20"/>
        <v>4997.9699999999912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8</v>
      </c>
      <c r="C1067" s="298">
        <v>46078</v>
      </c>
      <c r="D1067" s="299" t="s">
        <v>308</v>
      </c>
      <c r="E1067" s="331">
        <v>47.99</v>
      </c>
      <c r="F1067" s="331"/>
      <c r="G1067" s="333">
        <f t="shared" si="20"/>
        <v>5202.4399999999914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1</v>
      </c>
      <c r="C1068" s="298">
        <v>46078</v>
      </c>
      <c r="D1068" s="299" t="s">
        <v>304</v>
      </c>
      <c r="E1068" s="331">
        <v>19.09</v>
      </c>
      <c r="F1068" s="331"/>
      <c r="G1068" s="333">
        <f t="shared" si="20"/>
        <v>5250.4299999999912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294</v>
      </c>
      <c r="B1069" s="330">
        <v>23</v>
      </c>
      <c r="C1069" s="298">
        <v>46076</v>
      </c>
      <c r="D1069" s="299" t="s">
        <v>67</v>
      </c>
      <c r="E1069" s="331">
        <v>650.88</v>
      </c>
      <c r="F1069" s="331"/>
      <c r="G1069" s="333">
        <f t="shared" si="20"/>
        <v>5269.5199999999913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6</v>
      </c>
      <c r="C1070" s="298">
        <v>46076</v>
      </c>
      <c r="D1070" s="299" t="s">
        <v>351</v>
      </c>
      <c r="E1070" s="331">
        <v>35</v>
      </c>
      <c r="F1070" s="331"/>
      <c r="G1070" s="333">
        <f t="shared" si="20"/>
        <v>5920.3999999999915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1</v>
      </c>
      <c r="C1071" s="298">
        <v>46076</v>
      </c>
      <c r="D1071" s="299" t="s">
        <v>306</v>
      </c>
      <c r="E1071" s="331">
        <v>128.97999999999999</v>
      </c>
      <c r="F1071" s="331"/>
      <c r="G1071" s="333">
        <f t="shared" si="20"/>
        <v>5955.3999999999915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1</v>
      </c>
      <c r="C1072" s="298">
        <v>46076</v>
      </c>
      <c r="D1072" s="299" t="s">
        <v>320</v>
      </c>
      <c r="E1072" s="331">
        <v>52.55</v>
      </c>
      <c r="F1072" s="331"/>
      <c r="G1072" s="333">
        <f t="shared" si="20"/>
        <v>6084.379999999991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3</v>
      </c>
      <c r="C1073" s="298">
        <v>46075</v>
      </c>
      <c r="D1073" s="299" t="s">
        <v>348</v>
      </c>
      <c r="E1073" s="331">
        <v>13.76</v>
      </c>
      <c r="F1073" s="331"/>
      <c r="G1073" s="333">
        <f t="shared" si="20"/>
        <v>6136.9299999999912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1</v>
      </c>
      <c r="C1074" s="298">
        <v>46075</v>
      </c>
      <c r="D1074" s="299" t="s">
        <v>311</v>
      </c>
      <c r="E1074" s="331">
        <v>187.64</v>
      </c>
      <c r="F1074" s="331"/>
      <c r="G1074" s="333">
        <f t="shared" si="20"/>
        <v>6150.6899999999914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1</v>
      </c>
      <c r="C1075" s="298">
        <v>46074</v>
      </c>
      <c r="D1075" s="299" t="s">
        <v>393</v>
      </c>
      <c r="E1075" s="331">
        <v>75.78</v>
      </c>
      <c r="F1075" s="331"/>
      <c r="G1075" s="333">
        <f t="shared" si="20"/>
        <v>6338.3299999999917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46074</v>
      </c>
      <c r="D1076" s="299" t="s">
        <v>392</v>
      </c>
      <c r="E1076" s="331">
        <v>27.41</v>
      </c>
      <c r="F1076" s="331"/>
      <c r="G1076" s="333">
        <f t="shared" si="20"/>
        <v>6414.1099999999915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46074</v>
      </c>
      <c r="D1077" s="299" t="s">
        <v>431</v>
      </c>
      <c r="E1077" s="331">
        <v>32.049999999999997</v>
      </c>
      <c r="F1077" s="331"/>
      <c r="G1077" s="333">
        <f t="shared" si="20"/>
        <v>6441.5199999999913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46074</v>
      </c>
      <c r="D1078" s="299" t="s">
        <v>358</v>
      </c>
      <c r="E1078" s="331">
        <v>9.4700000000000006</v>
      </c>
      <c r="F1078" s="331"/>
      <c r="G1078" s="333">
        <f t="shared" si="20"/>
        <v>6473.5699999999915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46073</v>
      </c>
      <c r="D1079" s="299" t="s">
        <v>296</v>
      </c>
      <c r="E1079" s="331">
        <v>14.47</v>
      </c>
      <c r="F1079" s="331"/>
      <c r="G1079" s="333">
        <f t="shared" si="20"/>
        <v>6483.0399999999918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3</v>
      </c>
      <c r="C1080" s="298">
        <v>46073</v>
      </c>
      <c r="D1080" s="299" t="s">
        <v>355</v>
      </c>
      <c r="E1080" s="331">
        <v>11.97</v>
      </c>
      <c r="F1080" s="331"/>
      <c r="G1080" s="333">
        <f t="shared" si="20"/>
        <v>6497.509999999992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46073</v>
      </c>
      <c r="D1081" s="299" t="s">
        <v>355</v>
      </c>
      <c r="E1081" s="331">
        <v>59.88</v>
      </c>
      <c r="F1081" s="331"/>
      <c r="G1081" s="333">
        <f t="shared" si="20"/>
        <v>6509.4799999999923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46073</v>
      </c>
      <c r="D1082" s="299" t="s">
        <v>418</v>
      </c>
      <c r="E1082" s="331">
        <v>19.57</v>
      </c>
      <c r="F1082" s="331"/>
      <c r="G1082" s="333">
        <f t="shared" si="20"/>
        <v>6569.3599999999924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22</v>
      </c>
      <c r="C1083" s="298">
        <v>46073</v>
      </c>
      <c r="D1083" s="299" t="s">
        <v>323</v>
      </c>
      <c r="E1083" s="331">
        <v>20.22</v>
      </c>
      <c r="F1083" s="331"/>
      <c r="G1083" s="333">
        <f t="shared" si="20"/>
        <v>6588.9299999999921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46073</v>
      </c>
      <c r="D1084" s="299" t="s">
        <v>358</v>
      </c>
      <c r="E1084" s="331">
        <v>5.3</v>
      </c>
      <c r="F1084" s="331"/>
      <c r="G1084" s="333">
        <f t="shared" si="20"/>
        <v>6609.1499999999924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3</v>
      </c>
      <c r="C1085" s="298">
        <v>46073</v>
      </c>
      <c r="D1085" s="299" t="s">
        <v>324</v>
      </c>
      <c r="E1085" s="331">
        <v>8.1300000000000008</v>
      </c>
      <c r="F1085" s="331"/>
      <c r="G1085" s="333">
        <f t="shared" si="20"/>
        <v>6614.4499999999925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4</v>
      </c>
      <c r="C1086" s="298">
        <v>46073</v>
      </c>
      <c r="D1086" s="299" t="s">
        <v>310</v>
      </c>
      <c r="E1086" s="331">
        <v>32.43</v>
      </c>
      <c r="F1086" s="331"/>
      <c r="G1086" s="333">
        <f t="shared" si="20"/>
        <v>6622.5799999999927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8</v>
      </c>
      <c r="C1087" s="298">
        <v>46073</v>
      </c>
      <c r="D1087" s="299" t="s">
        <v>432</v>
      </c>
      <c r="E1087" s="331">
        <v>98.65</v>
      </c>
      <c r="F1087" s="331"/>
      <c r="G1087" s="333">
        <f t="shared" si="20"/>
        <v>6655.0099999999929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6</v>
      </c>
      <c r="C1088" s="298">
        <v>46072</v>
      </c>
      <c r="D1088" s="299" t="s">
        <v>300</v>
      </c>
      <c r="E1088" s="331">
        <v>30.87</v>
      </c>
      <c r="F1088" s="331"/>
      <c r="G1088" s="333">
        <f t="shared" si="20"/>
        <v>6753.6599999999926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6</v>
      </c>
      <c r="C1089" s="298">
        <v>46072</v>
      </c>
      <c r="D1089" s="299" t="s">
        <v>300</v>
      </c>
      <c r="E1089" s="331">
        <v>15.96</v>
      </c>
      <c r="F1089" s="331"/>
      <c r="G1089" s="333">
        <f t="shared" si="20"/>
        <v>6784.5299999999925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46072</v>
      </c>
      <c r="D1090" s="299" t="s">
        <v>296</v>
      </c>
      <c r="E1090" s="331">
        <v>17.36</v>
      </c>
      <c r="F1090" s="331"/>
      <c r="G1090" s="333">
        <f t="shared" si="20"/>
        <v>6800.4899999999925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294</v>
      </c>
      <c r="B1091" s="330">
        <v>22</v>
      </c>
      <c r="C1091" s="298">
        <v>46072</v>
      </c>
      <c r="D1091" s="299" t="s">
        <v>328</v>
      </c>
      <c r="E1091" s="331">
        <v>7.46</v>
      </c>
      <c r="F1091" s="331"/>
      <c r="G1091" s="333">
        <f t="shared" si="20"/>
        <v>6817.8499999999922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291</v>
      </c>
      <c r="B1092" s="330">
        <v>39</v>
      </c>
      <c r="C1092" s="298">
        <v>46072</v>
      </c>
      <c r="D1092" s="299" t="s">
        <v>292</v>
      </c>
      <c r="E1092" s="331"/>
      <c r="F1092" s="331">
        <v>2763.77</v>
      </c>
      <c r="G1092" s="333">
        <f t="shared" si="20"/>
        <v>6825.3099999999922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335</v>
      </c>
      <c r="B1093" s="330" t="s">
        <v>335</v>
      </c>
      <c r="C1093" s="298">
        <v>46071</v>
      </c>
      <c r="D1093" s="299" t="s">
        <v>336</v>
      </c>
      <c r="E1093" s="331">
        <v>182.55</v>
      </c>
      <c r="F1093" s="331"/>
      <c r="G1093" s="333">
        <f t="shared" si="20"/>
        <v>4061.5399999999927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15</v>
      </c>
      <c r="C1094" s="298">
        <v>46071</v>
      </c>
      <c r="D1094" s="299" t="s">
        <v>185</v>
      </c>
      <c r="E1094" s="331">
        <v>188.16</v>
      </c>
      <c r="F1094" s="331"/>
      <c r="G1094" s="333">
        <f t="shared" si="20"/>
        <v>4244.0899999999929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291</v>
      </c>
      <c r="B1095" s="330">
        <v>40</v>
      </c>
      <c r="C1095" s="298">
        <v>46071</v>
      </c>
      <c r="D1095" s="299" t="s">
        <v>316</v>
      </c>
      <c r="E1095" s="331"/>
      <c r="F1095" s="331">
        <v>1281.58</v>
      </c>
      <c r="G1095" s="333">
        <f t="shared" si="20"/>
        <v>4432.2499999999927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6</v>
      </c>
      <c r="C1096" s="298">
        <v>46071</v>
      </c>
      <c r="D1096" s="299" t="s">
        <v>433</v>
      </c>
      <c r="E1096" s="331">
        <v>-146</v>
      </c>
      <c r="F1096" s="331"/>
      <c r="G1096" s="333">
        <f t="shared" si="20"/>
        <v>3150.6699999999933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46071</v>
      </c>
      <c r="D1097" s="299" t="s">
        <v>434</v>
      </c>
      <c r="E1097" s="331">
        <v>-13</v>
      </c>
      <c r="F1097" s="331"/>
      <c r="G1097" s="333">
        <f t="shared" si="20"/>
        <v>3004.6699999999933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335</v>
      </c>
      <c r="B1098" s="330" t="s">
        <v>335</v>
      </c>
      <c r="C1098" s="298">
        <v>46071</v>
      </c>
      <c r="D1098" s="299" t="s">
        <v>460</v>
      </c>
      <c r="E1098" s="331"/>
      <c r="F1098" s="331">
        <v>191</v>
      </c>
      <c r="G1098" s="333">
        <f t="shared" si="20"/>
        <v>2991.6699999999933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6</v>
      </c>
      <c r="C1099" s="298">
        <v>46071</v>
      </c>
      <c r="D1099" s="299" t="s">
        <v>300</v>
      </c>
      <c r="E1099" s="331">
        <v>43.63</v>
      </c>
      <c r="F1099" s="331"/>
      <c r="G1099" s="333">
        <f t="shared" si="20"/>
        <v>2800.6699999999933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6</v>
      </c>
      <c r="C1100" s="298">
        <v>46071</v>
      </c>
      <c r="D1100" s="299" t="s">
        <v>300</v>
      </c>
      <c r="E1100" s="331">
        <v>10.64</v>
      </c>
      <c r="F1100" s="331"/>
      <c r="G1100" s="333">
        <f t="shared" si="20"/>
        <v>2844.2999999999934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46071</v>
      </c>
      <c r="D1101" s="299" t="s">
        <v>296</v>
      </c>
      <c r="E1101" s="331">
        <v>14.87</v>
      </c>
      <c r="F1101" s="331"/>
      <c r="G1101" s="333">
        <f t="shared" si="20"/>
        <v>2854.9399999999932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46071</v>
      </c>
      <c r="D1102" s="299" t="s">
        <v>295</v>
      </c>
      <c r="E1102" s="331">
        <v>12.99</v>
      </c>
      <c r="F1102" s="331"/>
      <c r="G1102" s="333">
        <f t="shared" si="20"/>
        <v>2869.8099999999931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4</v>
      </c>
      <c r="C1103" s="298">
        <v>46071</v>
      </c>
      <c r="D1103" s="299" t="s">
        <v>295</v>
      </c>
      <c r="E1103" s="331">
        <v>29.47</v>
      </c>
      <c r="F1103" s="331"/>
      <c r="G1103" s="333">
        <f t="shared" si="20"/>
        <v>2882.7999999999929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294</v>
      </c>
      <c r="B1104" s="330">
        <v>22</v>
      </c>
      <c r="C1104" s="298">
        <v>46071</v>
      </c>
      <c r="D1104" s="299" t="s">
        <v>401</v>
      </c>
      <c r="E1104" s="331">
        <v>13.84</v>
      </c>
      <c r="F1104" s="331"/>
      <c r="G1104" s="333">
        <f t="shared" si="20"/>
        <v>2912.2699999999927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46071</v>
      </c>
      <c r="D1105" s="299" t="s">
        <v>435</v>
      </c>
      <c r="E1105" s="331">
        <v>64.569999999999993</v>
      </c>
      <c r="F1105" s="331"/>
      <c r="G1105" s="333">
        <f t="shared" si="20"/>
        <v>2926.1099999999929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21</v>
      </c>
      <c r="C1106" s="298">
        <v>46070</v>
      </c>
      <c r="D1106" s="299" t="s">
        <v>194</v>
      </c>
      <c r="E1106" s="331">
        <v>81</v>
      </c>
      <c r="F1106" s="331"/>
      <c r="G1106" s="333">
        <f t="shared" si="20"/>
        <v>2990.679999999993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46070</v>
      </c>
      <c r="D1107" s="299" t="s">
        <v>384</v>
      </c>
      <c r="E1107" s="331">
        <v>81.41</v>
      </c>
      <c r="F1107" s="331"/>
      <c r="G1107" s="333">
        <f t="shared" si="20"/>
        <v>3071.679999999993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6</v>
      </c>
      <c r="C1108" s="298">
        <v>46070</v>
      </c>
      <c r="D1108" s="299" t="s">
        <v>300</v>
      </c>
      <c r="E1108" s="331">
        <v>113.74</v>
      </c>
      <c r="F1108" s="331"/>
      <c r="G1108" s="333">
        <f t="shared" si="20"/>
        <v>3153.0899999999929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43</v>
      </c>
      <c r="C1109" s="298">
        <v>46070</v>
      </c>
      <c r="D1109" s="299" t="s">
        <v>333</v>
      </c>
      <c r="E1109" s="331">
        <v>29.8</v>
      </c>
      <c r="F1109" s="331"/>
      <c r="G1109" s="333">
        <f t="shared" si="20"/>
        <v>3266.8299999999927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42</v>
      </c>
      <c r="C1110" s="298">
        <v>46070</v>
      </c>
      <c r="D1110" s="299" t="s">
        <v>333</v>
      </c>
      <c r="E1110" s="331">
        <v>37.25</v>
      </c>
      <c r="F1110" s="331"/>
      <c r="G1110" s="333">
        <f t="shared" si="20"/>
        <v>3296.6299999999928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46070</v>
      </c>
      <c r="D1111" s="299" t="s">
        <v>424</v>
      </c>
      <c r="E1111" s="331">
        <v>7.97</v>
      </c>
      <c r="F1111" s="331"/>
      <c r="G1111" s="333">
        <f t="shared" si="20"/>
        <v>3333.8799999999928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17</v>
      </c>
      <c r="C1112" s="298">
        <v>46070</v>
      </c>
      <c r="D1112" s="299" t="s">
        <v>188</v>
      </c>
      <c r="E1112" s="331">
        <v>42.65</v>
      </c>
      <c r="F1112" s="331"/>
      <c r="G1112" s="333">
        <f t="shared" si="20"/>
        <v>3341.8499999999926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6</v>
      </c>
      <c r="C1113" s="298">
        <v>46070</v>
      </c>
      <c r="D1113" s="299" t="s">
        <v>436</v>
      </c>
      <c r="E1113" s="331">
        <v>40</v>
      </c>
      <c r="F1113" s="331"/>
      <c r="G1113" s="333">
        <f t="shared" si="20"/>
        <v>3384.4999999999927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11</v>
      </c>
      <c r="C1114" s="298">
        <v>46070</v>
      </c>
      <c r="D1114" s="299" t="s">
        <v>178</v>
      </c>
      <c r="E1114" s="331">
        <v>480.91</v>
      </c>
      <c r="F1114" s="331"/>
      <c r="G1114" s="333">
        <f t="shared" si="20"/>
        <v>3424.4999999999927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23</v>
      </c>
      <c r="C1115" s="298">
        <v>46070</v>
      </c>
      <c r="D1115" s="299" t="s">
        <v>63</v>
      </c>
      <c r="E1115" s="331">
        <v>529.46</v>
      </c>
      <c r="F1115" s="331"/>
      <c r="G1115" s="333">
        <f t="shared" si="20"/>
        <v>3905.4099999999926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46069</v>
      </c>
      <c r="D1116" s="299" t="s">
        <v>324</v>
      </c>
      <c r="E1116" s="331">
        <v>16.079999999999998</v>
      </c>
      <c r="F1116" s="331"/>
      <c r="G1116" s="333">
        <f t="shared" si="20"/>
        <v>4434.8699999999926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6</v>
      </c>
      <c r="C1117" s="298">
        <v>46069</v>
      </c>
      <c r="D1117" s="299" t="s">
        <v>300</v>
      </c>
      <c r="E1117" s="331">
        <v>21.17</v>
      </c>
      <c r="F1117" s="331"/>
      <c r="G1117" s="333">
        <f t="shared" si="20"/>
        <v>4450.9499999999925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6</v>
      </c>
      <c r="C1118" s="298">
        <v>46069</v>
      </c>
      <c r="D1118" s="299" t="s">
        <v>300</v>
      </c>
      <c r="E1118" s="331">
        <v>17.03</v>
      </c>
      <c r="F1118" s="331"/>
      <c r="G1118" s="333">
        <f t="shared" si="20"/>
        <v>4472.1199999999926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46069</v>
      </c>
      <c r="D1119" s="299" t="s">
        <v>296</v>
      </c>
      <c r="E1119" s="331">
        <v>18.309999999999999</v>
      </c>
      <c r="F1119" s="331"/>
      <c r="G1119" s="333">
        <f t="shared" si="20"/>
        <v>4489.1499999999924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46069</v>
      </c>
      <c r="D1120" s="299" t="s">
        <v>301</v>
      </c>
      <c r="E1120" s="331">
        <v>19.3</v>
      </c>
      <c r="F1120" s="331"/>
      <c r="G1120" s="333">
        <f t="shared" si="20"/>
        <v>4507.4599999999928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6</v>
      </c>
      <c r="C1121" s="298">
        <v>46069</v>
      </c>
      <c r="D1121" s="299" t="s">
        <v>397</v>
      </c>
      <c r="E1121" s="331">
        <v>24.67</v>
      </c>
      <c r="F1121" s="331"/>
      <c r="G1121" s="333">
        <f t="shared" si="20"/>
        <v>4526.7599999999929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287</v>
      </c>
      <c r="B1122" s="330" t="s">
        <v>287</v>
      </c>
      <c r="C1122" s="298">
        <v>46069</v>
      </c>
      <c r="D1122" s="299" t="s">
        <v>397</v>
      </c>
      <c r="E1122" s="331">
        <v>152.41999999999999</v>
      </c>
      <c r="F1122" s="331">
        <v>152.41999999999999</v>
      </c>
      <c r="G1122" s="333">
        <f t="shared" si="20"/>
        <v>4551.429999999993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6</v>
      </c>
      <c r="C1123" s="298">
        <v>46068</v>
      </c>
      <c r="D1123" s="299" t="s">
        <v>437</v>
      </c>
      <c r="E1123" s="331">
        <v>233.83</v>
      </c>
      <c r="F1123" s="331"/>
      <c r="G1123" s="333">
        <f t="shared" si="20"/>
        <v>4551.429999999993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46068</v>
      </c>
      <c r="D1124" s="299" t="s">
        <v>326</v>
      </c>
      <c r="E1124" s="331">
        <v>50.87</v>
      </c>
      <c r="F1124" s="331"/>
      <c r="G1124" s="333">
        <f t="shared" si="20"/>
        <v>4785.2599999999929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46068</v>
      </c>
      <c r="D1125" s="299" t="s">
        <v>438</v>
      </c>
      <c r="E1125" s="331">
        <v>16</v>
      </c>
      <c r="F1125" s="331"/>
      <c r="G1125" s="333">
        <f t="shared" si="20"/>
        <v>4836.1299999999928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46068</v>
      </c>
      <c r="D1126" s="299" t="s">
        <v>353</v>
      </c>
      <c r="E1126" s="331">
        <v>30</v>
      </c>
      <c r="F1126" s="331"/>
      <c r="G1126" s="333">
        <f t="shared" si="20"/>
        <v>4852.1299999999928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46068</v>
      </c>
      <c r="D1127" s="299" t="s">
        <v>306</v>
      </c>
      <c r="E1127" s="331">
        <v>76</v>
      </c>
      <c r="F1127" s="331"/>
      <c r="G1127" s="333">
        <f t="shared" si="20"/>
        <v>4882.1299999999928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3</v>
      </c>
      <c r="C1128" s="298">
        <v>46068</v>
      </c>
      <c r="D1128" s="299" t="s">
        <v>348</v>
      </c>
      <c r="E1128" s="331">
        <v>3.59</v>
      </c>
      <c r="F1128" s="331"/>
      <c r="G1128" s="333">
        <f t="shared" si="20"/>
        <v>4958.1299999999928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6</v>
      </c>
      <c r="C1129" s="298">
        <v>46068</v>
      </c>
      <c r="D1129" s="299" t="s">
        <v>439</v>
      </c>
      <c r="E1129" s="331">
        <v>70</v>
      </c>
      <c r="F1129" s="331"/>
      <c r="G1129" s="333">
        <f t="shared" si="20"/>
        <v>4961.719999999993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8</v>
      </c>
      <c r="C1130" s="298">
        <v>46068</v>
      </c>
      <c r="D1130" s="299" t="s">
        <v>440</v>
      </c>
      <c r="E1130" s="331">
        <v>175</v>
      </c>
      <c r="F1130" s="331"/>
      <c r="G1130" s="333">
        <f t="shared" si="20"/>
        <v>5031.719999999993</v>
      </c>
      <c r="H1130" s="334" t="s">
        <v>298</v>
      </c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8</v>
      </c>
      <c r="C1131" s="298">
        <v>46067</v>
      </c>
      <c r="D1131" s="299" t="s">
        <v>319</v>
      </c>
      <c r="E1131" s="331">
        <v>13.09</v>
      </c>
      <c r="F1131" s="331"/>
      <c r="G1131" s="333">
        <f t="shared" si="20"/>
        <v>5206.719999999993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3</v>
      </c>
      <c r="C1132" s="298">
        <v>46067</v>
      </c>
      <c r="D1132" s="299" t="s">
        <v>296</v>
      </c>
      <c r="E1132" s="331">
        <v>7.56</v>
      </c>
      <c r="F1132" s="331"/>
      <c r="G1132" s="333">
        <f t="shared" si="20"/>
        <v>5219.8099999999931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4</v>
      </c>
      <c r="C1133" s="298">
        <v>46067</v>
      </c>
      <c r="D1133" s="299" t="s">
        <v>296</v>
      </c>
      <c r="E1133" s="331">
        <v>32.409999999999997</v>
      </c>
      <c r="F1133" s="331"/>
      <c r="G1133" s="333">
        <f t="shared" si="20"/>
        <v>5227.3699999999935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5</v>
      </c>
      <c r="C1134" s="298">
        <v>46067</v>
      </c>
      <c r="D1134" s="299" t="s">
        <v>441</v>
      </c>
      <c r="E1134" s="331">
        <v>400</v>
      </c>
      <c r="F1134" s="331"/>
      <c r="G1134" s="333">
        <f t="shared" si="20"/>
        <v>5259.7799999999934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46066</v>
      </c>
      <c r="D1135" s="299" t="s">
        <v>319</v>
      </c>
      <c r="E1135" s="331">
        <v>41.51</v>
      </c>
      <c r="F1135" s="331"/>
      <c r="G1135" s="333">
        <f t="shared" si="20"/>
        <v>5659.7799999999934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4</v>
      </c>
      <c r="C1136" s="298">
        <v>46066</v>
      </c>
      <c r="D1136" s="299" t="s">
        <v>296</v>
      </c>
      <c r="E1136" s="331">
        <v>21.55</v>
      </c>
      <c r="F1136" s="331"/>
      <c r="G1136" s="333">
        <f t="shared" si="20"/>
        <v>5701.2899999999936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46066</v>
      </c>
      <c r="D1137" s="299" t="s">
        <v>358</v>
      </c>
      <c r="E1137" s="331">
        <v>12.45</v>
      </c>
      <c r="F1137" s="331"/>
      <c r="G1137" s="333">
        <f t="shared" si="20"/>
        <v>5722.8399999999938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287</v>
      </c>
      <c r="B1138" s="330" t="s">
        <v>287</v>
      </c>
      <c r="C1138" s="298">
        <v>46066</v>
      </c>
      <c r="D1138" s="299" t="s">
        <v>397</v>
      </c>
      <c r="E1138" s="331">
        <v>91.38</v>
      </c>
      <c r="F1138" s="331">
        <v>91.38</v>
      </c>
      <c r="G1138" s="333">
        <f t="shared" si="20"/>
        <v>5735.2899999999936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1</v>
      </c>
      <c r="C1139" s="298">
        <v>46066</v>
      </c>
      <c r="D1139" s="299" t="s">
        <v>311</v>
      </c>
      <c r="E1139" s="331">
        <v>16.48</v>
      </c>
      <c r="F1139" s="331"/>
      <c r="G1139" s="333">
        <f t="shared" si="20"/>
        <v>5735.2899999999936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1</v>
      </c>
      <c r="C1140" s="298">
        <v>46066</v>
      </c>
      <c r="D1140" s="299" t="s">
        <v>428</v>
      </c>
      <c r="E1140" s="331">
        <v>12.76</v>
      </c>
      <c r="F1140" s="331"/>
      <c r="G1140" s="333">
        <f t="shared" si="20"/>
        <v>5751.7699999999932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4</v>
      </c>
      <c r="C1141" s="298">
        <v>46066</v>
      </c>
      <c r="D1141" s="299" t="s">
        <v>329</v>
      </c>
      <c r="E1141" s="331">
        <v>37.9</v>
      </c>
      <c r="F1141" s="331"/>
      <c r="G1141" s="333">
        <f t="shared" si="20"/>
        <v>5764.5299999999934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291</v>
      </c>
      <c r="B1142" s="330">
        <v>40</v>
      </c>
      <c r="C1142" s="298">
        <v>46066</v>
      </c>
      <c r="D1142" s="299" t="s">
        <v>316</v>
      </c>
      <c r="E1142" s="331"/>
      <c r="F1142" s="331">
        <v>427.18</v>
      </c>
      <c r="G1142" s="333">
        <f t="shared" si="20"/>
        <v>5802.429999999993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291</v>
      </c>
      <c r="B1143" s="330">
        <v>38</v>
      </c>
      <c r="C1143" s="298">
        <v>46066</v>
      </c>
      <c r="D1143" s="299" t="s">
        <v>293</v>
      </c>
      <c r="E1143" s="331"/>
      <c r="F1143" s="331">
        <v>4278.16</v>
      </c>
      <c r="G1143" s="333">
        <f t="shared" si="20"/>
        <v>5375.2499999999927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8</v>
      </c>
      <c r="C1144" s="298">
        <v>46065</v>
      </c>
      <c r="D1144" s="299" t="s">
        <v>357</v>
      </c>
      <c r="E1144" s="331">
        <v>111.36</v>
      </c>
      <c r="F1144" s="331"/>
      <c r="G1144" s="333">
        <f t="shared" si="20"/>
        <v>1097.0899999999931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6</v>
      </c>
      <c r="C1145" s="298">
        <v>46065</v>
      </c>
      <c r="D1145" s="299" t="s">
        <v>442</v>
      </c>
      <c r="E1145" s="331">
        <v>16</v>
      </c>
      <c r="F1145" s="331"/>
      <c r="G1145" s="333">
        <f t="shared" si="20"/>
        <v>1208.449999999993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46065</v>
      </c>
      <c r="D1146" s="299" t="s">
        <v>300</v>
      </c>
      <c r="E1146" s="331">
        <v>29.81</v>
      </c>
      <c r="F1146" s="331"/>
      <c r="G1146" s="333">
        <f t="shared" si="20"/>
        <v>1224.449999999993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294</v>
      </c>
      <c r="B1147" s="330">
        <v>19</v>
      </c>
      <c r="C1147" s="298">
        <v>46065</v>
      </c>
      <c r="D1147" s="299" t="s">
        <v>191</v>
      </c>
      <c r="E1147" s="331">
        <v>200</v>
      </c>
      <c r="F1147" s="331"/>
      <c r="G1147" s="333">
        <f t="shared" si="20"/>
        <v>1254.2599999999929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46065</v>
      </c>
      <c r="D1148" s="299" t="s">
        <v>296</v>
      </c>
      <c r="E1148" s="331">
        <v>7.56</v>
      </c>
      <c r="F1148" s="331"/>
      <c r="G1148" s="333">
        <f t="shared" si="20"/>
        <v>1454.2599999999929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4</v>
      </c>
      <c r="C1149" s="298">
        <v>46065</v>
      </c>
      <c r="D1149" s="299" t="s">
        <v>296</v>
      </c>
      <c r="E1149" s="331">
        <v>65.78</v>
      </c>
      <c r="F1149" s="331"/>
      <c r="G1149" s="333">
        <f t="shared" si="20"/>
        <v>1461.8199999999929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3</v>
      </c>
      <c r="C1150" s="298">
        <v>46065</v>
      </c>
      <c r="D1150" s="299" t="s">
        <v>296</v>
      </c>
      <c r="E1150" s="331">
        <v>3.93</v>
      </c>
      <c r="F1150" s="331"/>
      <c r="G1150" s="333">
        <f t="shared" si="20"/>
        <v>1527.5999999999929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7</v>
      </c>
      <c r="C1151" s="298">
        <v>46065</v>
      </c>
      <c r="D1151" s="299" t="s">
        <v>443</v>
      </c>
      <c r="E1151" s="331">
        <v>564.83000000000004</v>
      </c>
      <c r="F1151" s="331"/>
      <c r="G1151" s="333">
        <f t="shared" si="20"/>
        <v>1531.5299999999929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7</v>
      </c>
      <c r="C1152" s="298">
        <v>46065</v>
      </c>
      <c r="D1152" s="299" t="s">
        <v>444</v>
      </c>
      <c r="E1152" s="331">
        <v>70.180000000000007</v>
      </c>
      <c r="F1152" s="331"/>
      <c r="G1152" s="333">
        <f t="shared" si="20"/>
        <v>2096.3599999999929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6</v>
      </c>
      <c r="C1153" s="298">
        <v>46065</v>
      </c>
      <c r="D1153" s="299" t="s">
        <v>445</v>
      </c>
      <c r="E1153" s="331">
        <v>2.66</v>
      </c>
      <c r="F1153" s="331"/>
      <c r="G1153" s="333">
        <f t="shared" si="20"/>
        <v>2166.5399999999927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5</v>
      </c>
      <c r="C1154" s="298">
        <v>46064</v>
      </c>
      <c r="D1154" s="299" t="s">
        <v>429</v>
      </c>
      <c r="E1154" s="331">
        <v>103.25</v>
      </c>
      <c r="F1154" s="331"/>
      <c r="G1154" s="333">
        <f t="shared" si="20"/>
        <v>2169.1999999999925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4</v>
      </c>
      <c r="C1155" s="298">
        <v>46064</v>
      </c>
      <c r="D1155" s="299" t="s">
        <v>363</v>
      </c>
      <c r="E1155" s="331">
        <v>30.39</v>
      </c>
      <c r="F1155" s="331"/>
      <c r="G1155" s="333">
        <f t="shared" si="20"/>
        <v>2272.4499999999925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46064</v>
      </c>
      <c r="D1156" s="299" t="s">
        <v>296</v>
      </c>
      <c r="E1156" s="331">
        <v>9.92</v>
      </c>
      <c r="F1156" s="331"/>
      <c r="G1156" s="333">
        <f t="shared" si="20"/>
        <v>2302.8399999999924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3</v>
      </c>
      <c r="C1157" s="298">
        <v>46064</v>
      </c>
      <c r="D1157" s="299" t="s">
        <v>295</v>
      </c>
      <c r="E1157" s="331">
        <v>3.49</v>
      </c>
      <c r="F1157" s="331"/>
      <c r="G1157" s="333">
        <f t="shared" si="20"/>
        <v>2312.7599999999925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22</v>
      </c>
      <c r="C1158" s="298">
        <v>46064</v>
      </c>
      <c r="D1158" s="299" t="s">
        <v>352</v>
      </c>
      <c r="E1158" s="331">
        <v>19.16</v>
      </c>
      <c r="F1158" s="331"/>
      <c r="G1158" s="333">
        <f t="shared" si="20"/>
        <v>2316.2499999999923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6</v>
      </c>
      <c r="C1159" s="298">
        <v>46063</v>
      </c>
      <c r="D1159" s="299" t="s">
        <v>412</v>
      </c>
      <c r="E1159" s="331">
        <v>-8</v>
      </c>
      <c r="F1159" s="331"/>
      <c r="G1159" s="333">
        <f t="shared" si="20"/>
        <v>2335.4099999999921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6</v>
      </c>
      <c r="C1160" s="298">
        <v>46063</v>
      </c>
      <c r="D1160" s="299" t="s">
        <v>446</v>
      </c>
      <c r="E1160" s="331">
        <v>-0.04</v>
      </c>
      <c r="F1160" s="331"/>
      <c r="G1160" s="333">
        <f t="shared" si="20"/>
        <v>2327.4099999999921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335</v>
      </c>
      <c r="B1161" s="330" t="s">
        <v>335</v>
      </c>
      <c r="C1161" s="298">
        <v>46063</v>
      </c>
      <c r="D1161" s="299" t="s">
        <v>447</v>
      </c>
      <c r="E1161" s="331">
        <v>65.78</v>
      </c>
      <c r="F1161" s="331"/>
      <c r="G1161" s="333">
        <f t="shared" si="20"/>
        <v>2327.3699999999922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294</v>
      </c>
      <c r="B1162" s="330">
        <v>13</v>
      </c>
      <c r="C1162" s="298">
        <v>46063</v>
      </c>
      <c r="D1162" s="299" t="s">
        <v>182</v>
      </c>
      <c r="E1162" s="331">
        <v>159.35</v>
      </c>
      <c r="F1162" s="331"/>
      <c r="G1162" s="333">
        <f t="shared" si="20"/>
        <v>2393.1499999999924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46063</v>
      </c>
      <c r="D1163" s="299" t="s">
        <v>296</v>
      </c>
      <c r="E1163" s="331">
        <v>16.29</v>
      </c>
      <c r="F1163" s="331"/>
      <c r="G1163" s="333">
        <f t="shared" si="20"/>
        <v>2552.4999999999923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46063</v>
      </c>
      <c r="D1164" s="299" t="s">
        <v>311</v>
      </c>
      <c r="E1164" s="331">
        <v>19.329999999999998</v>
      </c>
      <c r="F1164" s="331"/>
      <c r="G1164" s="333">
        <f t="shared" si="20"/>
        <v>2568.7899999999922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3</v>
      </c>
      <c r="C1165" s="298">
        <v>46062</v>
      </c>
      <c r="D1165" s="299" t="s">
        <v>448</v>
      </c>
      <c r="E1165" s="331">
        <v>8.61</v>
      </c>
      <c r="F1165" s="331"/>
      <c r="G1165" s="333">
        <f t="shared" ref="G1165:G1410" si="21">G1166-E1165+F1165</f>
        <v>2588.1199999999922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46062</v>
      </c>
      <c r="D1166" s="299" t="s">
        <v>296</v>
      </c>
      <c r="E1166" s="331">
        <v>13.41</v>
      </c>
      <c r="F1166" s="331"/>
      <c r="G1166" s="333">
        <f t="shared" si="21"/>
        <v>2596.7299999999923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18</v>
      </c>
      <c r="C1167" s="298">
        <v>46062</v>
      </c>
      <c r="D1167" s="299" t="s">
        <v>361</v>
      </c>
      <c r="E1167" s="331">
        <v>400</v>
      </c>
      <c r="F1167" s="331"/>
      <c r="G1167" s="333">
        <f t="shared" si="21"/>
        <v>2610.1399999999921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294</v>
      </c>
      <c r="B1168" s="330">
        <v>9</v>
      </c>
      <c r="C1168" s="298">
        <v>46062</v>
      </c>
      <c r="D1168" s="299" t="s">
        <v>58</v>
      </c>
      <c r="E1168" s="331">
        <v>1281.53</v>
      </c>
      <c r="F1168" s="331"/>
      <c r="G1168" s="333">
        <f t="shared" si="21"/>
        <v>3010.1399999999921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5</v>
      </c>
      <c r="C1169" s="298">
        <v>46062</v>
      </c>
      <c r="D1169" s="299" t="s">
        <v>449</v>
      </c>
      <c r="E1169" s="331">
        <v>50</v>
      </c>
      <c r="F1169" s="331"/>
      <c r="G1169" s="333">
        <f t="shared" si="21"/>
        <v>4291.6699999999919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46062</v>
      </c>
      <c r="D1170" s="299" t="s">
        <v>450</v>
      </c>
      <c r="E1170" s="331">
        <v>12.1</v>
      </c>
      <c r="F1170" s="331"/>
      <c r="G1170" s="333">
        <f t="shared" si="21"/>
        <v>4341.6699999999919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1</v>
      </c>
      <c r="C1171" s="298">
        <v>46061</v>
      </c>
      <c r="D1171" s="299" t="s">
        <v>306</v>
      </c>
      <c r="E1171" s="331">
        <v>72.099999999999994</v>
      </c>
      <c r="F1171" s="331"/>
      <c r="G1171" s="333">
        <f t="shared" si="21"/>
        <v>4353.7699999999923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8</v>
      </c>
      <c r="C1172" s="298">
        <v>46061</v>
      </c>
      <c r="D1172" s="299" t="s">
        <v>319</v>
      </c>
      <c r="E1172" s="331">
        <v>30.25</v>
      </c>
      <c r="F1172" s="331"/>
      <c r="G1172" s="333">
        <f t="shared" si="21"/>
        <v>4425.8699999999926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3</v>
      </c>
      <c r="C1173" s="298">
        <v>46061</v>
      </c>
      <c r="D1173" s="299" t="s">
        <v>296</v>
      </c>
      <c r="E1173" s="331">
        <v>3.72</v>
      </c>
      <c r="F1173" s="331"/>
      <c r="G1173" s="333">
        <f t="shared" si="21"/>
        <v>4456.1199999999926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46061</v>
      </c>
      <c r="D1174" s="299" t="s">
        <v>296</v>
      </c>
      <c r="E1174" s="331">
        <v>41.6</v>
      </c>
      <c r="F1174" s="331"/>
      <c r="G1174" s="333">
        <f t="shared" si="21"/>
        <v>4459.8399999999929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3</v>
      </c>
      <c r="C1175" s="298">
        <v>46061</v>
      </c>
      <c r="D1175" s="299" t="s">
        <v>451</v>
      </c>
      <c r="E1175" s="331">
        <v>1</v>
      </c>
      <c r="F1175" s="331"/>
      <c r="G1175" s="333">
        <f t="shared" si="21"/>
        <v>4501.4399999999932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46061</v>
      </c>
      <c r="D1176" s="299" t="s">
        <v>358</v>
      </c>
      <c r="E1176" s="331">
        <v>10.17</v>
      </c>
      <c r="F1176" s="331"/>
      <c r="G1176" s="333">
        <f t="shared" si="21"/>
        <v>4502.4399999999932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287</v>
      </c>
      <c r="B1177" s="330" t="s">
        <v>287</v>
      </c>
      <c r="C1177" s="298">
        <v>46060</v>
      </c>
      <c r="D1177" s="299" t="s">
        <v>452</v>
      </c>
      <c r="E1177" s="331">
        <v>367.77</v>
      </c>
      <c r="F1177" s="331">
        <v>367.77</v>
      </c>
      <c r="G1177" s="333">
        <f t="shared" si="21"/>
        <v>4512.6099999999933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4</v>
      </c>
      <c r="C1178" s="298">
        <v>46060</v>
      </c>
      <c r="D1178" s="299" t="s">
        <v>310</v>
      </c>
      <c r="E1178" s="331">
        <v>32.36</v>
      </c>
      <c r="F1178" s="331"/>
      <c r="G1178" s="333">
        <f t="shared" si="21"/>
        <v>4512.6099999999933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6</v>
      </c>
      <c r="C1179" s="298">
        <v>46060</v>
      </c>
      <c r="D1179" s="299" t="s">
        <v>453</v>
      </c>
      <c r="E1179" s="331">
        <v>41.39</v>
      </c>
      <c r="F1179" s="331"/>
      <c r="G1179" s="333">
        <f t="shared" si="21"/>
        <v>4544.969999999993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1</v>
      </c>
      <c r="C1180" s="298">
        <v>46060</v>
      </c>
      <c r="D1180" s="299" t="s">
        <v>445</v>
      </c>
      <c r="E1180" s="331">
        <v>35.770000000000003</v>
      </c>
      <c r="F1180" s="331"/>
      <c r="G1180" s="333">
        <f t="shared" si="21"/>
        <v>4586.3599999999933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3</v>
      </c>
      <c r="C1181" s="298">
        <v>46060</v>
      </c>
      <c r="D1181" s="299" t="s">
        <v>348</v>
      </c>
      <c r="E1181" s="331">
        <v>25</v>
      </c>
      <c r="F1181" s="331"/>
      <c r="G1181" s="333">
        <f t="shared" si="21"/>
        <v>4622.1299999999937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46060</v>
      </c>
      <c r="D1182" s="299" t="s">
        <v>296</v>
      </c>
      <c r="E1182" s="331">
        <v>6.69</v>
      </c>
      <c r="F1182" s="331"/>
      <c r="G1182" s="333">
        <f t="shared" si="21"/>
        <v>4647.1299999999937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4</v>
      </c>
      <c r="C1183" s="298">
        <v>46060</v>
      </c>
      <c r="D1183" s="299" t="s">
        <v>296</v>
      </c>
      <c r="E1183" s="331">
        <v>47.85</v>
      </c>
      <c r="F1183" s="331"/>
      <c r="G1183" s="333">
        <f t="shared" si="21"/>
        <v>4653.8199999999933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46059</v>
      </c>
      <c r="D1184" s="299" t="s">
        <v>301</v>
      </c>
      <c r="E1184" s="331">
        <v>20</v>
      </c>
      <c r="F1184" s="331"/>
      <c r="G1184" s="333">
        <f t="shared" si="21"/>
        <v>4701.6699999999937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291</v>
      </c>
      <c r="B1185" s="330">
        <v>40</v>
      </c>
      <c r="C1185" s="298">
        <v>46059</v>
      </c>
      <c r="D1185" s="299" t="s">
        <v>316</v>
      </c>
      <c r="E1185" s="331"/>
      <c r="F1185" s="331">
        <v>822.99</v>
      </c>
      <c r="G1185" s="333">
        <f t="shared" si="21"/>
        <v>4721.6699999999937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294</v>
      </c>
      <c r="B1186" s="330">
        <v>14</v>
      </c>
      <c r="C1186" s="298">
        <v>46059</v>
      </c>
      <c r="D1186" s="299" t="s">
        <v>366</v>
      </c>
      <c r="E1186" s="331">
        <v>66.67</v>
      </c>
      <c r="F1186" s="331"/>
      <c r="G1186" s="333">
        <f t="shared" si="21"/>
        <v>3898.6799999999935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46059</v>
      </c>
      <c r="D1187" s="299" t="s">
        <v>296</v>
      </c>
      <c r="E1187" s="331">
        <v>9.35</v>
      </c>
      <c r="F1187" s="331"/>
      <c r="G1187" s="333">
        <f t="shared" si="21"/>
        <v>3965.3499999999935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4</v>
      </c>
      <c r="C1188" s="298">
        <v>46059</v>
      </c>
      <c r="D1188" s="299" t="s">
        <v>296</v>
      </c>
      <c r="E1188" s="331">
        <v>45.81</v>
      </c>
      <c r="F1188" s="331"/>
      <c r="G1188" s="333">
        <f t="shared" si="21"/>
        <v>3974.6999999999935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46059</v>
      </c>
      <c r="D1189" s="299" t="s">
        <v>353</v>
      </c>
      <c r="E1189" s="331">
        <v>22.98</v>
      </c>
      <c r="F1189" s="331"/>
      <c r="G1189" s="333">
        <f t="shared" si="21"/>
        <v>4020.5099999999934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46059</v>
      </c>
      <c r="D1190" s="299" t="s">
        <v>301</v>
      </c>
      <c r="E1190" s="331">
        <v>46.5</v>
      </c>
      <c r="F1190" s="331"/>
      <c r="G1190" s="333">
        <f t="shared" si="21"/>
        <v>4043.4899999999934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46059</v>
      </c>
      <c r="D1191" s="299" t="s">
        <v>358</v>
      </c>
      <c r="E1191" s="331">
        <v>10.17</v>
      </c>
      <c r="F1191" s="331"/>
      <c r="G1191" s="333">
        <f t="shared" si="21"/>
        <v>4089.9899999999934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8</v>
      </c>
      <c r="C1192" s="298">
        <v>46059</v>
      </c>
      <c r="D1192" s="299" t="s">
        <v>435</v>
      </c>
      <c r="E1192" s="331">
        <v>81.2</v>
      </c>
      <c r="F1192" s="331"/>
      <c r="G1192" s="333">
        <f t="shared" si="21"/>
        <v>4100.1599999999935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46058</v>
      </c>
      <c r="D1193" s="299" t="s">
        <v>301</v>
      </c>
      <c r="E1193" s="331">
        <v>21</v>
      </c>
      <c r="F1193" s="331"/>
      <c r="G1193" s="333">
        <f t="shared" si="21"/>
        <v>4181.3599999999933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291</v>
      </c>
      <c r="B1194" s="330">
        <v>39</v>
      </c>
      <c r="C1194" s="298">
        <v>46058</v>
      </c>
      <c r="D1194" s="299" t="s">
        <v>292</v>
      </c>
      <c r="E1194" s="331"/>
      <c r="F1194" s="331">
        <v>2763.79</v>
      </c>
      <c r="G1194" s="333">
        <f t="shared" si="21"/>
        <v>4202.3599999999933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46058</v>
      </c>
      <c r="D1195" s="299" t="s">
        <v>357</v>
      </c>
      <c r="E1195" s="331">
        <v>95.35</v>
      </c>
      <c r="F1195" s="331"/>
      <c r="G1195" s="333">
        <f t="shared" si="21"/>
        <v>1438.5699999999933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46058</v>
      </c>
      <c r="D1196" s="299" t="s">
        <v>353</v>
      </c>
      <c r="E1196" s="331">
        <v>14.99</v>
      </c>
      <c r="F1196" s="331"/>
      <c r="G1196" s="333">
        <f t="shared" si="21"/>
        <v>1533.9199999999933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287</v>
      </c>
      <c r="B1197" s="330" t="s">
        <v>287</v>
      </c>
      <c r="C1197" s="298">
        <v>46058</v>
      </c>
      <c r="D1197" s="299" t="s">
        <v>452</v>
      </c>
      <c r="E1197" s="331">
        <v>77.569999999999993</v>
      </c>
      <c r="F1197" s="331">
        <v>77.569999999999993</v>
      </c>
      <c r="G1197" s="333">
        <f t="shared" si="21"/>
        <v>1548.9099999999933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46057</v>
      </c>
      <c r="D1198" s="299" t="s">
        <v>344</v>
      </c>
      <c r="E1198" s="331">
        <v>50</v>
      </c>
      <c r="F1198" s="331"/>
      <c r="G1198" s="333">
        <f t="shared" si="21"/>
        <v>1548.9099999999933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1</v>
      </c>
      <c r="C1199" s="298">
        <v>46057</v>
      </c>
      <c r="D1199" s="299" t="s">
        <v>306</v>
      </c>
      <c r="E1199" s="331">
        <v>62.03</v>
      </c>
      <c r="F1199" s="331"/>
      <c r="G1199" s="333">
        <f t="shared" si="21"/>
        <v>1598.9099999999933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46057</v>
      </c>
      <c r="D1200" s="299" t="s">
        <v>296</v>
      </c>
      <c r="E1200" s="331">
        <v>14.91</v>
      </c>
      <c r="F1200" s="331"/>
      <c r="G1200" s="333">
        <f t="shared" si="21"/>
        <v>1660.9399999999932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4</v>
      </c>
      <c r="C1201" s="298">
        <v>46057</v>
      </c>
      <c r="D1201" s="299" t="s">
        <v>310</v>
      </c>
      <c r="E1201" s="331">
        <v>63.38</v>
      </c>
      <c r="F1201" s="331"/>
      <c r="G1201" s="333">
        <f t="shared" si="21"/>
        <v>1675.8499999999933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287</v>
      </c>
      <c r="B1202" s="330" t="s">
        <v>287</v>
      </c>
      <c r="C1202" s="298">
        <v>46057</v>
      </c>
      <c r="D1202" s="299" t="s">
        <v>454</v>
      </c>
      <c r="E1202" s="331">
        <v>192.78</v>
      </c>
      <c r="F1202" s="331">
        <v>192.78</v>
      </c>
      <c r="G1202" s="333">
        <f t="shared" si="21"/>
        <v>1739.2299999999934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294</v>
      </c>
      <c r="B1203" s="330">
        <v>14</v>
      </c>
      <c r="C1203" s="298">
        <v>46057</v>
      </c>
      <c r="D1203" s="299" t="s">
        <v>367</v>
      </c>
      <c r="E1203" s="331">
        <v>68.739999999999995</v>
      </c>
      <c r="F1203" s="331"/>
      <c r="G1203" s="333">
        <f t="shared" si="21"/>
        <v>1739.2299999999934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6</v>
      </c>
      <c r="C1204" s="298">
        <v>46057</v>
      </c>
      <c r="D1204" s="299" t="s">
        <v>300</v>
      </c>
      <c r="E1204" s="331">
        <v>-42.58</v>
      </c>
      <c r="F1204" s="331"/>
      <c r="G1204" s="333">
        <f t="shared" si="21"/>
        <v>1807.9699999999934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1</v>
      </c>
      <c r="C1205" s="298">
        <v>46057</v>
      </c>
      <c r="D1205" s="299" t="s">
        <v>371</v>
      </c>
      <c r="E1205" s="331">
        <v>31.36</v>
      </c>
      <c r="F1205" s="331"/>
      <c r="G1205" s="333">
        <f t="shared" si="21"/>
        <v>1765.3899999999935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17</v>
      </c>
      <c r="C1206" s="298">
        <v>46057</v>
      </c>
      <c r="D1206" s="299" t="s">
        <v>370</v>
      </c>
      <c r="E1206" s="331">
        <v>99</v>
      </c>
      <c r="F1206" s="331"/>
      <c r="G1206" s="333">
        <f t="shared" si="21"/>
        <v>1796.7499999999934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284</v>
      </c>
      <c r="B1207" s="330">
        <v>36</v>
      </c>
      <c r="C1207" s="298">
        <v>46056</v>
      </c>
      <c r="D1207" s="299" t="s">
        <v>374</v>
      </c>
      <c r="E1207" s="331">
        <v>50</v>
      </c>
      <c r="F1207" s="331"/>
      <c r="G1207" s="333">
        <f t="shared" si="21"/>
        <v>1895.7499999999934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8</v>
      </c>
      <c r="C1208" s="298">
        <v>46056</v>
      </c>
      <c r="D1208" s="299" t="s">
        <v>319</v>
      </c>
      <c r="E1208" s="331">
        <v>7.92</v>
      </c>
      <c r="F1208" s="331"/>
      <c r="G1208" s="333">
        <f t="shared" si="21"/>
        <v>1945.7499999999934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24</v>
      </c>
      <c r="C1209" s="298">
        <v>46056</v>
      </c>
      <c r="D1209" s="299" t="s">
        <v>860</v>
      </c>
      <c r="E1209" s="331">
        <v>83.58</v>
      </c>
      <c r="F1209" s="331"/>
      <c r="G1209" s="333">
        <f t="shared" si="21"/>
        <v>1953.6699999999935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4</v>
      </c>
      <c r="C1210" s="298">
        <v>46056</v>
      </c>
      <c r="D1210" s="299" t="s">
        <v>455</v>
      </c>
      <c r="E1210" s="331">
        <v>28.64</v>
      </c>
      <c r="F1210" s="331"/>
      <c r="G1210" s="333">
        <f t="shared" si="21"/>
        <v>2037.2499999999934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46056</v>
      </c>
      <c r="D1211" s="299" t="s">
        <v>358</v>
      </c>
      <c r="E1211" s="331">
        <v>9.4700000000000006</v>
      </c>
      <c r="F1211" s="331"/>
      <c r="G1211" s="333">
        <f t="shared" si="21"/>
        <v>2065.8899999999935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6</v>
      </c>
      <c r="C1212" s="298">
        <v>46055</v>
      </c>
      <c r="D1212" s="299" t="s">
        <v>456</v>
      </c>
      <c r="E1212" s="331">
        <v>20</v>
      </c>
      <c r="F1212" s="331"/>
      <c r="G1212" s="333">
        <f t="shared" si="21"/>
        <v>2075.3599999999933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17</v>
      </c>
      <c r="C1213" s="298">
        <v>46055</v>
      </c>
      <c r="D1213" s="299" t="s">
        <v>188</v>
      </c>
      <c r="E1213" s="331">
        <v>41.54</v>
      </c>
      <c r="F1213" s="331"/>
      <c r="G1213" s="333">
        <f t="shared" si="21"/>
        <v>2095.3599999999933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46055</v>
      </c>
      <c r="D1214" s="299" t="s">
        <v>296</v>
      </c>
      <c r="E1214" s="331">
        <v>9.92</v>
      </c>
      <c r="F1214" s="331"/>
      <c r="G1214" s="333">
        <f t="shared" si="21"/>
        <v>2136.8999999999933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8</v>
      </c>
      <c r="C1215" s="298">
        <v>46055</v>
      </c>
      <c r="D1215" s="299" t="s">
        <v>457</v>
      </c>
      <c r="E1215" s="331">
        <v>155.38</v>
      </c>
      <c r="F1215" s="331"/>
      <c r="G1215" s="333">
        <f t="shared" si="21"/>
        <v>2146.8199999999933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21</v>
      </c>
      <c r="C1216" s="298">
        <v>46055</v>
      </c>
      <c r="D1216" s="299" t="s">
        <v>194</v>
      </c>
      <c r="E1216" s="331">
        <v>27.35</v>
      </c>
      <c r="F1216" s="331"/>
      <c r="G1216" s="333">
        <f t="shared" si="21"/>
        <v>2302.1999999999935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46054</v>
      </c>
      <c r="D1217" s="299" t="s">
        <v>300</v>
      </c>
      <c r="E1217" s="331">
        <v>59.37</v>
      </c>
      <c r="F1217" s="331"/>
      <c r="G1217" s="333">
        <f t="shared" si="21"/>
        <v>2329.5499999999934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294</v>
      </c>
      <c r="B1218" s="330">
        <v>22</v>
      </c>
      <c r="C1218" s="298">
        <v>46054</v>
      </c>
      <c r="D1218" s="299" t="s">
        <v>375</v>
      </c>
      <c r="E1218" s="331">
        <v>6.37</v>
      </c>
      <c r="F1218" s="331"/>
      <c r="G1218" s="333">
        <f t="shared" si="21"/>
        <v>2388.9199999999933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8</v>
      </c>
      <c r="C1219" s="298">
        <v>46054</v>
      </c>
      <c r="D1219" s="299" t="s">
        <v>458</v>
      </c>
      <c r="E1219" s="331">
        <v>44.65</v>
      </c>
      <c r="F1219" s="331"/>
      <c r="G1219" s="333">
        <f t="shared" si="21"/>
        <v>2395.2899999999931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7</v>
      </c>
      <c r="C1220" s="298">
        <v>46054</v>
      </c>
      <c r="D1220" s="299" t="s">
        <v>338</v>
      </c>
      <c r="E1220" s="331">
        <v>35.17</v>
      </c>
      <c r="F1220" s="331"/>
      <c r="G1220" s="333">
        <f t="shared" si="21"/>
        <v>2439.9399999999932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4</v>
      </c>
      <c r="C1221" s="298">
        <v>46054</v>
      </c>
      <c r="D1221" s="299" t="s">
        <v>310</v>
      </c>
      <c r="E1221" s="331">
        <v>28.48</v>
      </c>
      <c r="F1221" s="331"/>
      <c r="G1221" s="333">
        <f t="shared" si="21"/>
        <v>2475.1099999999933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1</v>
      </c>
      <c r="C1222" s="298">
        <v>46054</v>
      </c>
      <c r="D1222" s="299" t="s">
        <v>311</v>
      </c>
      <c r="E1222" s="331">
        <v>125.07</v>
      </c>
      <c r="F1222" s="331"/>
      <c r="G1222" s="333">
        <f t="shared" si="21"/>
        <v>2503.5899999999933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2</v>
      </c>
      <c r="C1223" s="298">
        <v>46054</v>
      </c>
      <c r="D1223" s="299" t="s">
        <v>458</v>
      </c>
      <c r="E1223" s="331">
        <v>100</v>
      </c>
      <c r="F1223" s="331"/>
      <c r="G1223" s="333">
        <f t="shared" si="21"/>
        <v>2628.6599999999935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1</v>
      </c>
      <c r="C1224" s="298">
        <v>46054</v>
      </c>
      <c r="D1224" s="299" t="s">
        <v>329</v>
      </c>
      <c r="E1224" s="331">
        <v>194.96</v>
      </c>
      <c r="F1224" s="331"/>
      <c r="G1224" s="333">
        <f t="shared" si="21"/>
        <v>2728.6599999999935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46054</v>
      </c>
      <c r="D1225" s="299" t="s">
        <v>410</v>
      </c>
      <c r="E1225" s="331">
        <v>75.53</v>
      </c>
      <c r="F1225" s="331"/>
      <c r="G1225" s="333">
        <f t="shared" si="21"/>
        <v>2923.6199999999935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284</v>
      </c>
      <c r="B1226" s="330">
        <v>37</v>
      </c>
      <c r="C1226" s="298">
        <v>46053</v>
      </c>
      <c r="D1226" s="299" t="s">
        <v>459</v>
      </c>
      <c r="E1226" s="331">
        <v>3194.64</v>
      </c>
      <c r="F1226" s="331"/>
      <c r="G1226" s="333">
        <f t="shared" si="21"/>
        <v>2999.1499999999937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286</v>
      </c>
      <c r="B1227" s="330">
        <v>25</v>
      </c>
      <c r="C1227" s="298">
        <v>46053</v>
      </c>
      <c r="D1227" s="298" t="s">
        <v>204</v>
      </c>
      <c r="E1227" s="331">
        <v>350</v>
      </c>
      <c r="F1227" s="331"/>
      <c r="G1227" s="333">
        <f t="shared" si="21"/>
        <v>6193.7899999999936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286</v>
      </c>
      <c r="B1228" s="330">
        <v>26</v>
      </c>
      <c r="C1228" s="298">
        <v>46053</v>
      </c>
      <c r="D1228" s="298" t="s">
        <v>205</v>
      </c>
      <c r="E1228" s="331">
        <v>320</v>
      </c>
      <c r="F1228" s="331"/>
      <c r="G1228" s="333">
        <f t="shared" si="21"/>
        <v>6543.7899999999936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286</v>
      </c>
      <c r="B1229" s="330">
        <v>27</v>
      </c>
      <c r="C1229" s="298">
        <v>46053</v>
      </c>
      <c r="D1229" s="298" t="s">
        <v>206</v>
      </c>
      <c r="E1229" s="331">
        <v>25</v>
      </c>
      <c r="F1229" s="331"/>
      <c r="G1229" s="333">
        <f t="shared" si="21"/>
        <v>6863.7899999999936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286</v>
      </c>
      <c r="B1230" s="330">
        <v>28</v>
      </c>
      <c r="C1230" s="298">
        <v>46053</v>
      </c>
      <c r="D1230" s="298" t="s">
        <v>207</v>
      </c>
      <c r="E1230" s="331">
        <v>25</v>
      </c>
      <c r="F1230" s="331"/>
      <c r="G1230" s="333">
        <f t="shared" si="21"/>
        <v>6888.7899999999936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286</v>
      </c>
      <c r="B1231" s="330">
        <v>29</v>
      </c>
      <c r="C1231" s="298">
        <v>46053</v>
      </c>
      <c r="D1231" s="298" t="s">
        <v>208</v>
      </c>
      <c r="E1231" s="331">
        <v>45</v>
      </c>
      <c r="F1231" s="331"/>
      <c r="G1231" s="333">
        <f t="shared" si="21"/>
        <v>6913.7899999999936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286</v>
      </c>
      <c r="B1232" s="330">
        <v>30</v>
      </c>
      <c r="C1232" s="298">
        <v>46053</v>
      </c>
      <c r="D1232" s="298" t="s">
        <v>209</v>
      </c>
      <c r="E1232" s="331">
        <v>400</v>
      </c>
      <c r="F1232" s="331"/>
      <c r="G1232" s="333">
        <f t="shared" si="21"/>
        <v>6958.7899999999936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286</v>
      </c>
      <c r="B1233" s="330">
        <v>31</v>
      </c>
      <c r="C1233" s="298">
        <v>46053</v>
      </c>
      <c r="D1233" s="298" t="s">
        <v>210</v>
      </c>
      <c r="E1233" s="331">
        <v>375</v>
      </c>
      <c r="F1233" s="331"/>
      <c r="G1233" s="333">
        <f t="shared" si="21"/>
        <v>7358.7899999999936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286</v>
      </c>
      <c r="B1234" s="330">
        <v>32</v>
      </c>
      <c r="C1234" s="298">
        <v>46053</v>
      </c>
      <c r="D1234" s="298" t="s">
        <v>211</v>
      </c>
      <c r="E1234" s="331">
        <v>100</v>
      </c>
      <c r="F1234" s="331"/>
      <c r="G1234" s="333">
        <f t="shared" si="21"/>
        <v>7733.7899999999936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286</v>
      </c>
      <c r="B1235" s="330">
        <v>33</v>
      </c>
      <c r="C1235" s="298">
        <v>46053</v>
      </c>
      <c r="D1235" s="298" t="s">
        <v>212</v>
      </c>
      <c r="E1235" s="331">
        <v>85</v>
      </c>
      <c r="F1235" s="331"/>
      <c r="G1235" s="333">
        <f t="shared" si="21"/>
        <v>7833.7899999999936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286</v>
      </c>
      <c r="B1236" s="330">
        <v>34</v>
      </c>
      <c r="C1236" s="298">
        <v>46053</v>
      </c>
      <c r="D1236" s="298" t="s">
        <v>213</v>
      </c>
      <c r="E1236" s="331">
        <v>230</v>
      </c>
      <c r="F1236" s="331"/>
      <c r="G1236" s="333">
        <f t="shared" si="21"/>
        <v>7918.7899999999936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286</v>
      </c>
      <c r="B1237" s="330">
        <v>35</v>
      </c>
      <c r="C1237" s="298">
        <v>46053</v>
      </c>
      <c r="D1237" s="298" t="s">
        <v>214</v>
      </c>
      <c r="E1237" s="331">
        <v>45</v>
      </c>
      <c r="F1237" s="331"/>
      <c r="G1237" s="333">
        <f t="shared" si="21"/>
        <v>8148.7899999999936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8</v>
      </c>
      <c r="C1238" s="298">
        <v>46053</v>
      </c>
      <c r="D1238" s="298" t="s">
        <v>319</v>
      </c>
      <c r="E1238" s="331">
        <v>31.03</v>
      </c>
      <c r="F1238" s="331"/>
      <c r="G1238" s="333">
        <f t="shared" si="21"/>
        <v>8193.7899999999936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294</v>
      </c>
      <c r="B1239" s="330">
        <v>10</v>
      </c>
      <c r="C1239" s="298">
        <v>46053</v>
      </c>
      <c r="D1239" s="298" t="s">
        <v>176</v>
      </c>
      <c r="E1239" s="331">
        <v>17.899999999999999</v>
      </c>
      <c r="F1239" s="331"/>
      <c r="G1239" s="333">
        <f t="shared" si="21"/>
        <v>8224.8199999999943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3</v>
      </c>
      <c r="C1240" s="298">
        <v>46053</v>
      </c>
      <c r="D1240" s="298" t="s">
        <v>348</v>
      </c>
      <c r="E1240" s="331">
        <v>18.84</v>
      </c>
      <c r="F1240" s="331"/>
      <c r="G1240" s="333">
        <f t="shared" si="21"/>
        <v>8242.7199999999939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8</v>
      </c>
      <c r="C1241" s="298">
        <v>46053</v>
      </c>
      <c r="D1241" s="298" t="s">
        <v>319</v>
      </c>
      <c r="E1241" s="331">
        <v>25.54</v>
      </c>
      <c r="F1241" s="331"/>
      <c r="G1241" s="333">
        <f t="shared" si="21"/>
        <v>8261.559999999994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8</v>
      </c>
      <c r="C1242" s="298">
        <v>46053</v>
      </c>
      <c r="D1242" s="298" t="s">
        <v>308</v>
      </c>
      <c r="E1242" s="331">
        <v>52.59</v>
      </c>
      <c r="F1242" s="331"/>
      <c r="G1242" s="333">
        <f t="shared" si="21"/>
        <v>8287.0999999999949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335</v>
      </c>
      <c r="B1243" s="330" t="s">
        <v>335</v>
      </c>
      <c r="C1243" s="298">
        <v>46052</v>
      </c>
      <c r="D1243" s="299" t="s">
        <v>460</v>
      </c>
      <c r="E1243" s="331"/>
      <c r="F1243" s="331">
        <v>422</v>
      </c>
      <c r="G1243" s="333">
        <f t="shared" si="21"/>
        <v>8339.6899999999951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5</v>
      </c>
      <c r="C1244" s="298">
        <v>46052</v>
      </c>
      <c r="D1244" s="299" t="s">
        <v>864</v>
      </c>
      <c r="E1244" s="331">
        <v>200</v>
      </c>
      <c r="F1244" s="331"/>
      <c r="G1244" s="333">
        <f t="shared" si="21"/>
        <v>7917.6899999999951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46052</v>
      </c>
      <c r="D1245" s="299" t="s">
        <v>296</v>
      </c>
      <c r="E1245" s="331">
        <v>8.52</v>
      </c>
      <c r="F1245" s="331"/>
      <c r="G1245" s="333">
        <f t="shared" si="21"/>
        <v>8117.6899999999951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287</v>
      </c>
      <c r="B1246" s="330" t="s">
        <v>287</v>
      </c>
      <c r="C1246" s="298">
        <v>46052</v>
      </c>
      <c r="D1246" s="299" t="s">
        <v>461</v>
      </c>
      <c r="E1246" s="331">
        <v>831.92</v>
      </c>
      <c r="F1246" s="331">
        <v>831.92</v>
      </c>
      <c r="G1246" s="333">
        <f t="shared" si="21"/>
        <v>8126.2099999999955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5</v>
      </c>
      <c r="C1247" s="298">
        <v>46052</v>
      </c>
      <c r="D1247" s="299" t="s">
        <v>441</v>
      </c>
      <c r="E1247" s="331">
        <v>200</v>
      </c>
      <c r="F1247" s="331"/>
      <c r="G1247" s="333">
        <f t="shared" si="21"/>
        <v>8126.2099999999955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46052</v>
      </c>
      <c r="D1248" s="299" t="s">
        <v>324</v>
      </c>
      <c r="E1248" s="331">
        <v>11.04</v>
      </c>
      <c r="F1248" s="331"/>
      <c r="G1248" s="333">
        <f t="shared" si="21"/>
        <v>8326.2099999999955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291</v>
      </c>
      <c r="B1249" s="330">
        <v>38</v>
      </c>
      <c r="C1249" s="298">
        <v>46051</v>
      </c>
      <c r="D1249" s="299" t="s">
        <v>293</v>
      </c>
      <c r="E1249" s="331"/>
      <c r="F1249" s="331">
        <v>4365.6499999999996</v>
      </c>
      <c r="G1249" s="333">
        <f t="shared" si="21"/>
        <v>8337.2499999999964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46051</v>
      </c>
      <c r="D1250" s="299" t="s">
        <v>296</v>
      </c>
      <c r="E1250" s="331">
        <v>18.28</v>
      </c>
      <c r="F1250" s="331"/>
      <c r="G1250" s="333">
        <f t="shared" si="21"/>
        <v>3971.5999999999976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4</v>
      </c>
      <c r="C1251" s="298">
        <v>46051</v>
      </c>
      <c r="D1251" s="299" t="s">
        <v>295</v>
      </c>
      <c r="E1251" s="331">
        <v>57.06</v>
      </c>
      <c r="F1251" s="331"/>
      <c r="G1251" s="333">
        <f t="shared" si="21"/>
        <v>3989.8799999999978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287</v>
      </c>
      <c r="B1252" s="330" t="s">
        <v>287</v>
      </c>
      <c r="C1252" s="298">
        <v>46051</v>
      </c>
      <c r="D1252" s="299" t="s">
        <v>462</v>
      </c>
      <c r="E1252" s="331">
        <v>89.42</v>
      </c>
      <c r="F1252" s="331">
        <v>89.42</v>
      </c>
      <c r="G1252" s="333">
        <f t="shared" si="21"/>
        <v>4046.9399999999978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8</v>
      </c>
      <c r="C1253" s="298">
        <v>46051</v>
      </c>
      <c r="D1253" s="299" t="s">
        <v>463</v>
      </c>
      <c r="E1253" s="331">
        <v>59</v>
      </c>
      <c r="F1253" s="331"/>
      <c r="G1253" s="333">
        <f t="shared" si="21"/>
        <v>4046.9399999999978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46051</v>
      </c>
      <c r="D1254" s="299" t="s">
        <v>371</v>
      </c>
      <c r="E1254" s="331">
        <v>19.899999999999999</v>
      </c>
      <c r="F1254" s="331"/>
      <c r="G1254" s="333">
        <f t="shared" si="21"/>
        <v>4105.9399999999978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46050</v>
      </c>
      <c r="D1255" s="299" t="s">
        <v>353</v>
      </c>
      <c r="E1255" s="331">
        <v>14.99</v>
      </c>
      <c r="F1255" s="331"/>
      <c r="G1255" s="333">
        <f t="shared" si="21"/>
        <v>4125.8399999999974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6</v>
      </c>
      <c r="C1256" s="298">
        <v>46050</v>
      </c>
      <c r="D1256" s="299" t="s">
        <v>464</v>
      </c>
      <c r="E1256" s="331">
        <v>25</v>
      </c>
      <c r="F1256" s="331"/>
      <c r="G1256" s="333">
        <f t="shared" si="21"/>
        <v>4140.8299999999972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3</v>
      </c>
      <c r="C1257" s="298">
        <v>46050</v>
      </c>
      <c r="D1257" s="299" t="s">
        <v>865</v>
      </c>
      <c r="E1257" s="331">
        <v>6</v>
      </c>
      <c r="F1257" s="331"/>
      <c r="G1257" s="333">
        <f t="shared" si="21"/>
        <v>4165.8299999999972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46050</v>
      </c>
      <c r="D1258" s="299" t="s">
        <v>866</v>
      </c>
      <c r="E1258" s="331">
        <v>15</v>
      </c>
      <c r="F1258" s="331"/>
      <c r="G1258" s="333">
        <f t="shared" si="21"/>
        <v>4171.8299999999972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46050</v>
      </c>
      <c r="D1259" s="299" t="s">
        <v>296</v>
      </c>
      <c r="E1259" s="331">
        <v>12.71</v>
      </c>
      <c r="F1259" s="331"/>
      <c r="G1259" s="333">
        <f t="shared" si="21"/>
        <v>4186.8299999999972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287</v>
      </c>
      <c r="B1260" s="330" t="s">
        <v>287</v>
      </c>
      <c r="C1260" s="298">
        <v>46050</v>
      </c>
      <c r="D1260" s="299" t="s">
        <v>452</v>
      </c>
      <c r="E1260" s="331">
        <v>1475.9</v>
      </c>
      <c r="F1260" s="331">
        <v>1475.9</v>
      </c>
      <c r="G1260" s="333">
        <f t="shared" si="21"/>
        <v>4199.5399999999972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8</v>
      </c>
      <c r="C1261" s="298">
        <v>46050</v>
      </c>
      <c r="D1261" s="299" t="s">
        <v>319</v>
      </c>
      <c r="E1261" s="331">
        <v>28.52</v>
      </c>
      <c r="F1261" s="331"/>
      <c r="G1261" s="333">
        <f t="shared" si="21"/>
        <v>4199.5399999999972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46050</v>
      </c>
      <c r="D1262" s="299" t="s">
        <v>465</v>
      </c>
      <c r="E1262" s="331">
        <v>66.94</v>
      </c>
      <c r="F1262" s="331"/>
      <c r="G1262" s="333">
        <f t="shared" si="21"/>
        <v>4228.0599999999977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8</v>
      </c>
      <c r="C1263" s="298">
        <v>46049</v>
      </c>
      <c r="D1263" s="299" t="s">
        <v>308</v>
      </c>
      <c r="E1263" s="331">
        <v>47.99</v>
      </c>
      <c r="F1263" s="331"/>
      <c r="G1263" s="333">
        <f t="shared" si="21"/>
        <v>4294.9999999999973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287</v>
      </c>
      <c r="B1264" s="330" t="s">
        <v>287</v>
      </c>
      <c r="C1264" s="298">
        <v>46048</v>
      </c>
      <c r="D1264" s="299" t="s">
        <v>466</v>
      </c>
      <c r="E1264" s="331"/>
      <c r="F1264" s="331">
        <v>425</v>
      </c>
      <c r="G1264" s="333">
        <f t="shared" si="21"/>
        <v>4342.9899999999971</v>
      </c>
      <c r="H1264" s="334" t="s">
        <v>298</v>
      </c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287</v>
      </c>
      <c r="B1265" s="330" t="s">
        <v>287</v>
      </c>
      <c r="C1265" s="298">
        <v>46048</v>
      </c>
      <c r="D1265" s="299" t="s">
        <v>466</v>
      </c>
      <c r="E1265" s="331">
        <v>425</v>
      </c>
      <c r="F1265" s="331"/>
      <c r="G1265" s="333">
        <f t="shared" si="21"/>
        <v>3917.9899999999971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46048</v>
      </c>
      <c r="D1266" s="299" t="s">
        <v>467</v>
      </c>
      <c r="E1266" s="331">
        <v>20.12</v>
      </c>
      <c r="F1266" s="331"/>
      <c r="G1266" s="333">
        <f t="shared" si="21"/>
        <v>4342.9899999999971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294</v>
      </c>
      <c r="B1267" s="330">
        <v>17</v>
      </c>
      <c r="C1267" s="298">
        <v>46048</v>
      </c>
      <c r="D1267" s="299" t="s">
        <v>468</v>
      </c>
      <c r="E1267" s="331">
        <v>42.68</v>
      </c>
      <c r="F1267" s="331"/>
      <c r="G1267" s="333">
        <f t="shared" si="21"/>
        <v>4363.1099999999969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6</v>
      </c>
      <c r="C1268" s="298">
        <v>46048</v>
      </c>
      <c r="D1268" s="299" t="s">
        <v>397</v>
      </c>
      <c r="E1268" s="331">
        <v>47.9</v>
      </c>
      <c r="F1268" s="331"/>
      <c r="G1268" s="333">
        <f t="shared" si="21"/>
        <v>4405.7899999999972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1</v>
      </c>
      <c r="C1269" s="298">
        <v>46047</v>
      </c>
      <c r="D1269" s="299" t="s">
        <v>457</v>
      </c>
      <c r="E1269" s="331">
        <v>105.79</v>
      </c>
      <c r="F1269" s="331"/>
      <c r="G1269" s="333">
        <f t="shared" si="21"/>
        <v>4453.6899999999969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12</v>
      </c>
      <c r="C1270" s="298">
        <v>46047</v>
      </c>
      <c r="D1270" s="299" t="s">
        <v>314</v>
      </c>
      <c r="E1270" s="331">
        <v>204.83</v>
      </c>
      <c r="F1270" s="331"/>
      <c r="G1270" s="333">
        <f t="shared" si="21"/>
        <v>4559.4799999999968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3</v>
      </c>
      <c r="C1271" s="298">
        <v>46047</v>
      </c>
      <c r="D1271" s="299" t="s">
        <v>348</v>
      </c>
      <c r="E1271" s="331">
        <v>8.51</v>
      </c>
      <c r="F1271" s="331"/>
      <c r="G1271" s="333">
        <f t="shared" si="21"/>
        <v>4764.3099999999968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4</v>
      </c>
      <c r="C1272" s="298">
        <v>46046</v>
      </c>
      <c r="D1272" s="299" t="s">
        <v>296</v>
      </c>
      <c r="E1272" s="331">
        <v>92.96</v>
      </c>
      <c r="F1272" s="331"/>
      <c r="G1272" s="333">
        <f t="shared" si="21"/>
        <v>4772.819999999997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4</v>
      </c>
      <c r="C1273" s="298">
        <v>46046</v>
      </c>
      <c r="D1273" s="299" t="s">
        <v>334</v>
      </c>
      <c r="E1273" s="331">
        <v>30.77</v>
      </c>
      <c r="F1273" s="331"/>
      <c r="G1273" s="333">
        <f t="shared" si="21"/>
        <v>4865.779999999997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46046</v>
      </c>
      <c r="D1274" s="299" t="s">
        <v>358</v>
      </c>
      <c r="E1274" s="331">
        <v>9.4700000000000006</v>
      </c>
      <c r="F1274" s="331"/>
      <c r="G1274" s="333">
        <f t="shared" si="21"/>
        <v>4896.5499999999975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6</v>
      </c>
      <c r="C1275" s="298">
        <v>46046</v>
      </c>
      <c r="D1275" s="299" t="s">
        <v>397</v>
      </c>
      <c r="E1275" s="331">
        <v>53.59</v>
      </c>
      <c r="F1275" s="331"/>
      <c r="G1275" s="333">
        <f t="shared" si="21"/>
        <v>4906.0199999999977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1</v>
      </c>
      <c r="C1276" s="298">
        <v>46046</v>
      </c>
      <c r="D1276" s="299" t="s">
        <v>311</v>
      </c>
      <c r="E1276" s="331">
        <v>61.64</v>
      </c>
      <c r="F1276" s="331"/>
      <c r="G1276" s="333">
        <f t="shared" si="21"/>
        <v>4959.6099999999979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1</v>
      </c>
      <c r="C1277" s="298">
        <v>46045</v>
      </c>
      <c r="D1277" s="299" t="s">
        <v>304</v>
      </c>
      <c r="E1277" s="331">
        <v>23.17</v>
      </c>
      <c r="F1277" s="331"/>
      <c r="G1277" s="333">
        <f t="shared" si="21"/>
        <v>5021.2499999999982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46045</v>
      </c>
      <c r="D1278" s="299" t="s">
        <v>296</v>
      </c>
      <c r="E1278" s="331">
        <v>62.77</v>
      </c>
      <c r="F1278" s="331"/>
      <c r="G1278" s="333">
        <f t="shared" si="21"/>
        <v>5044.4199999999983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6</v>
      </c>
      <c r="C1279" s="298">
        <v>46045</v>
      </c>
      <c r="D1279" s="299" t="s">
        <v>469</v>
      </c>
      <c r="E1279" s="331">
        <v>105.51</v>
      </c>
      <c r="F1279" s="331"/>
      <c r="G1279" s="333">
        <f t="shared" si="21"/>
        <v>5107.1899999999987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3</v>
      </c>
      <c r="C1280" s="298">
        <v>46045</v>
      </c>
      <c r="D1280" s="299" t="s">
        <v>334</v>
      </c>
      <c r="E1280" s="331">
        <v>9.9499999999999993</v>
      </c>
      <c r="F1280" s="331"/>
      <c r="G1280" s="333">
        <f t="shared" si="21"/>
        <v>5212.6999999999989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46045</v>
      </c>
      <c r="D1281" s="299" t="s">
        <v>358</v>
      </c>
      <c r="E1281" s="331">
        <v>10.17</v>
      </c>
      <c r="F1281" s="331"/>
      <c r="G1281" s="333">
        <f t="shared" si="21"/>
        <v>5222.6499999999987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46045</v>
      </c>
      <c r="D1282" s="299" t="s">
        <v>301</v>
      </c>
      <c r="E1282" s="331">
        <v>32.200000000000003</v>
      </c>
      <c r="F1282" s="331"/>
      <c r="G1282" s="333">
        <f t="shared" si="21"/>
        <v>5232.8199999999988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22</v>
      </c>
      <c r="C1283" s="298">
        <v>46045</v>
      </c>
      <c r="D1283" s="299" t="s">
        <v>862</v>
      </c>
      <c r="E1283" s="331">
        <v>5.31</v>
      </c>
      <c r="F1283" s="331"/>
      <c r="G1283" s="333">
        <f t="shared" si="21"/>
        <v>5265.0199999999986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8</v>
      </c>
      <c r="C1284" s="298">
        <v>46044</v>
      </c>
      <c r="D1284" s="299" t="s">
        <v>435</v>
      </c>
      <c r="E1284" s="331">
        <v>73.95</v>
      </c>
      <c r="F1284" s="331"/>
      <c r="G1284" s="333">
        <f t="shared" si="21"/>
        <v>5270.329999999999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46044</v>
      </c>
      <c r="D1285" s="299" t="s">
        <v>470</v>
      </c>
      <c r="E1285" s="331">
        <v>28.68</v>
      </c>
      <c r="F1285" s="331"/>
      <c r="G1285" s="333">
        <f t="shared" si="21"/>
        <v>5344.2799999999988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8</v>
      </c>
      <c r="C1286" s="298">
        <v>46044</v>
      </c>
      <c r="D1286" s="299" t="s">
        <v>357</v>
      </c>
      <c r="E1286" s="331">
        <v>57.38</v>
      </c>
      <c r="F1286" s="331"/>
      <c r="G1286" s="333">
        <f t="shared" si="21"/>
        <v>5372.9599999999991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2</v>
      </c>
      <c r="C1287" s="298">
        <v>46044</v>
      </c>
      <c r="D1287" s="299" t="s">
        <v>358</v>
      </c>
      <c r="E1287" s="331">
        <v>9.4700000000000006</v>
      </c>
      <c r="F1287" s="331"/>
      <c r="G1287" s="333">
        <f t="shared" si="21"/>
        <v>5430.3399999999992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46044</v>
      </c>
      <c r="D1288" s="299" t="s">
        <v>358</v>
      </c>
      <c r="E1288" s="331">
        <v>7.18</v>
      </c>
      <c r="F1288" s="331"/>
      <c r="G1288" s="333">
        <f t="shared" si="21"/>
        <v>5439.8099999999995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287</v>
      </c>
      <c r="B1289" s="330" t="s">
        <v>287</v>
      </c>
      <c r="C1289" s="298">
        <v>46044</v>
      </c>
      <c r="D1289" s="299" t="s">
        <v>315</v>
      </c>
      <c r="E1289" s="331">
        <v>126.24</v>
      </c>
      <c r="F1289" s="331">
        <v>126.24</v>
      </c>
      <c r="G1289" s="333">
        <f t="shared" si="21"/>
        <v>5446.99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8</v>
      </c>
      <c r="C1290" s="298">
        <v>46043</v>
      </c>
      <c r="D1290" s="299" t="s">
        <v>471</v>
      </c>
      <c r="E1290" s="331">
        <v>17</v>
      </c>
      <c r="F1290" s="331"/>
      <c r="G1290" s="333">
        <f t="shared" si="21"/>
        <v>5446.99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1</v>
      </c>
      <c r="C1291" s="298">
        <v>46043</v>
      </c>
      <c r="D1291" s="299" t="s">
        <v>329</v>
      </c>
      <c r="E1291" s="331">
        <v>24.75</v>
      </c>
      <c r="F1291" s="331"/>
      <c r="G1291" s="333">
        <f t="shared" si="21"/>
        <v>5463.99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291</v>
      </c>
      <c r="B1292" s="330">
        <v>39</v>
      </c>
      <c r="C1292" s="298">
        <v>46043</v>
      </c>
      <c r="D1292" s="299" t="s">
        <v>292</v>
      </c>
      <c r="E1292" s="331"/>
      <c r="F1292" s="331">
        <v>3378.82</v>
      </c>
      <c r="G1292" s="333">
        <f t="shared" si="21"/>
        <v>5488.74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294</v>
      </c>
      <c r="B1293" s="330">
        <v>23</v>
      </c>
      <c r="C1293" s="298">
        <v>46043</v>
      </c>
      <c r="D1293" s="299" t="s">
        <v>67</v>
      </c>
      <c r="E1293" s="331">
        <v>650.88</v>
      </c>
      <c r="F1293" s="331"/>
      <c r="G1293" s="333">
        <f t="shared" si="21"/>
        <v>2109.9199999999992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287</v>
      </c>
      <c r="B1294" s="330" t="s">
        <v>287</v>
      </c>
      <c r="C1294" s="298">
        <v>46043</v>
      </c>
      <c r="D1294" s="299" t="s">
        <v>472</v>
      </c>
      <c r="E1294" s="331">
        <v>100</v>
      </c>
      <c r="F1294" s="331">
        <v>100</v>
      </c>
      <c r="G1294" s="333">
        <f t="shared" si="21"/>
        <v>2760.7999999999993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46043</v>
      </c>
      <c r="D1295" s="299" t="s">
        <v>301</v>
      </c>
      <c r="E1295" s="331">
        <v>20</v>
      </c>
      <c r="F1295" s="331"/>
      <c r="G1295" s="333">
        <f t="shared" si="21"/>
        <v>2760.7999999999993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8</v>
      </c>
      <c r="C1296" s="298">
        <v>46043</v>
      </c>
      <c r="D1296" s="299" t="s">
        <v>295</v>
      </c>
      <c r="E1296" s="331">
        <v>6.38</v>
      </c>
      <c r="F1296" s="331"/>
      <c r="G1296" s="333">
        <f t="shared" si="21"/>
        <v>2780.7999999999993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46043</v>
      </c>
      <c r="D1297" s="299" t="s">
        <v>295</v>
      </c>
      <c r="E1297" s="331">
        <v>17.29</v>
      </c>
      <c r="F1297" s="331"/>
      <c r="G1297" s="333">
        <f t="shared" si="21"/>
        <v>2787.1799999999994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2</v>
      </c>
      <c r="C1298" s="298">
        <v>46043</v>
      </c>
      <c r="D1298" s="299" t="s">
        <v>358</v>
      </c>
      <c r="E1298" s="331">
        <v>14.86</v>
      </c>
      <c r="F1298" s="331"/>
      <c r="G1298" s="333">
        <f t="shared" si="21"/>
        <v>2804.4699999999993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46042</v>
      </c>
      <c r="D1299" s="299" t="s">
        <v>371</v>
      </c>
      <c r="E1299" s="331">
        <v>13.4</v>
      </c>
      <c r="F1299" s="331"/>
      <c r="G1299" s="333">
        <f t="shared" si="21"/>
        <v>2819.3299999999995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46042</v>
      </c>
      <c r="D1300" s="299" t="s">
        <v>371</v>
      </c>
      <c r="E1300" s="331">
        <v>5.97</v>
      </c>
      <c r="F1300" s="331"/>
      <c r="G1300" s="333">
        <f t="shared" si="21"/>
        <v>2832.7299999999996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22</v>
      </c>
      <c r="C1301" s="298">
        <v>46042</v>
      </c>
      <c r="D1301" s="299" t="s">
        <v>323</v>
      </c>
      <c r="E1301" s="331">
        <v>18.09</v>
      </c>
      <c r="F1301" s="331"/>
      <c r="G1301" s="333">
        <f t="shared" si="21"/>
        <v>2838.6999999999994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17</v>
      </c>
      <c r="C1302" s="298">
        <v>46042</v>
      </c>
      <c r="D1302" s="299" t="s">
        <v>188</v>
      </c>
      <c r="E1302" s="331">
        <v>42.65</v>
      </c>
      <c r="F1302" s="331"/>
      <c r="G1302" s="333">
        <f t="shared" si="21"/>
        <v>2856.7899999999995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335</v>
      </c>
      <c r="B1303" s="330" t="s">
        <v>335</v>
      </c>
      <c r="C1303" s="298">
        <v>46042</v>
      </c>
      <c r="D1303" s="299" t="s">
        <v>336</v>
      </c>
      <c r="E1303" s="331">
        <v>130.51</v>
      </c>
      <c r="F1303" s="331"/>
      <c r="G1303" s="333">
        <f t="shared" si="21"/>
        <v>2899.4399999999996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15</v>
      </c>
      <c r="C1304" s="298">
        <v>46042</v>
      </c>
      <c r="D1304" s="299" t="s">
        <v>185</v>
      </c>
      <c r="E1304" s="331">
        <v>132.4</v>
      </c>
      <c r="F1304" s="331"/>
      <c r="G1304" s="333">
        <f t="shared" si="21"/>
        <v>3029.9499999999994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294</v>
      </c>
      <c r="B1305" s="330">
        <v>23</v>
      </c>
      <c r="C1305" s="298">
        <v>46042</v>
      </c>
      <c r="D1305" s="299" t="s">
        <v>63</v>
      </c>
      <c r="E1305" s="331">
        <v>529.46</v>
      </c>
      <c r="F1305" s="331"/>
      <c r="G1305" s="333">
        <f t="shared" si="21"/>
        <v>3162.3499999999995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6</v>
      </c>
      <c r="C1306" s="298">
        <v>46042</v>
      </c>
      <c r="D1306" s="299" t="s">
        <v>300</v>
      </c>
      <c r="E1306" s="331">
        <v>51.63</v>
      </c>
      <c r="F1306" s="331"/>
      <c r="G1306" s="333">
        <f t="shared" si="21"/>
        <v>3691.8099999999995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2</v>
      </c>
      <c r="C1307" s="298">
        <v>46042</v>
      </c>
      <c r="D1307" s="299" t="s">
        <v>296</v>
      </c>
      <c r="E1307" s="331">
        <v>11.17</v>
      </c>
      <c r="F1307" s="331"/>
      <c r="G1307" s="333">
        <f t="shared" si="21"/>
        <v>3743.4399999999996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4</v>
      </c>
      <c r="C1308" s="298">
        <v>46042</v>
      </c>
      <c r="D1308" s="299" t="s">
        <v>296</v>
      </c>
      <c r="E1308" s="331">
        <v>57.37</v>
      </c>
      <c r="F1308" s="331"/>
      <c r="G1308" s="333">
        <f t="shared" si="21"/>
        <v>3754.6099999999997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294</v>
      </c>
      <c r="B1309" s="330">
        <v>22</v>
      </c>
      <c r="C1309" s="298">
        <v>46042</v>
      </c>
      <c r="D1309" s="299" t="s">
        <v>328</v>
      </c>
      <c r="E1309" s="331">
        <v>7.46</v>
      </c>
      <c r="F1309" s="331"/>
      <c r="G1309" s="333">
        <f t="shared" si="21"/>
        <v>3811.9799999999996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4</v>
      </c>
      <c r="C1310" s="298">
        <v>46042</v>
      </c>
      <c r="D1310" s="299" t="s">
        <v>310</v>
      </c>
      <c r="E1310" s="331">
        <v>28.91</v>
      </c>
      <c r="F1310" s="331"/>
      <c r="G1310" s="333">
        <f t="shared" si="21"/>
        <v>3819.4399999999996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6</v>
      </c>
      <c r="C1311" s="298">
        <v>46040</v>
      </c>
      <c r="D1311" s="299" t="s">
        <v>300</v>
      </c>
      <c r="E1311" s="331">
        <v>31.35</v>
      </c>
      <c r="F1311" s="331"/>
      <c r="G1311" s="333">
        <f t="shared" si="21"/>
        <v>3848.3499999999995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8</v>
      </c>
      <c r="C1312" s="298">
        <v>46040</v>
      </c>
      <c r="D1312" s="299" t="s">
        <v>473</v>
      </c>
      <c r="E1312" s="331">
        <v>124.75</v>
      </c>
      <c r="F1312" s="331"/>
      <c r="G1312" s="333">
        <f t="shared" si="21"/>
        <v>3879.6999999999994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3</v>
      </c>
      <c r="C1313" s="298">
        <v>46040</v>
      </c>
      <c r="D1313" s="299" t="s">
        <v>320</v>
      </c>
      <c r="E1313" s="331">
        <v>11.3</v>
      </c>
      <c r="F1313" s="331"/>
      <c r="G1313" s="333">
        <f t="shared" si="21"/>
        <v>4004.4499999999994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22</v>
      </c>
      <c r="C1314" s="298">
        <v>46040</v>
      </c>
      <c r="D1314" s="299" t="s">
        <v>401</v>
      </c>
      <c r="E1314" s="331">
        <v>13.84</v>
      </c>
      <c r="F1314" s="331"/>
      <c r="G1314" s="333">
        <f t="shared" si="21"/>
        <v>4015.7499999999995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1</v>
      </c>
      <c r="C1315" s="298">
        <v>46040</v>
      </c>
      <c r="D1315" s="299" t="s">
        <v>306</v>
      </c>
      <c r="E1315" s="331">
        <v>92.06</v>
      </c>
      <c r="F1315" s="331"/>
      <c r="G1315" s="333">
        <f t="shared" si="21"/>
        <v>4029.5899999999997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7</v>
      </c>
      <c r="C1316" s="298">
        <v>46040</v>
      </c>
      <c r="D1316" s="299" t="s">
        <v>338</v>
      </c>
      <c r="E1316" s="331">
        <v>78.47</v>
      </c>
      <c r="F1316" s="331"/>
      <c r="G1316" s="333">
        <f t="shared" si="21"/>
        <v>4121.6499999999996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1</v>
      </c>
      <c r="C1317" s="298">
        <v>46040</v>
      </c>
      <c r="D1317" s="299" t="s">
        <v>393</v>
      </c>
      <c r="E1317" s="331">
        <v>28.22</v>
      </c>
      <c r="F1317" s="331"/>
      <c r="G1317" s="333">
        <f t="shared" si="21"/>
        <v>4200.12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46040</v>
      </c>
      <c r="D1318" s="299" t="s">
        <v>392</v>
      </c>
      <c r="E1318" s="331">
        <v>32.729999999999997</v>
      </c>
      <c r="F1318" s="331"/>
      <c r="G1318" s="333">
        <f t="shared" si="21"/>
        <v>4228.34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294</v>
      </c>
      <c r="B1319" s="330">
        <v>42</v>
      </c>
      <c r="C1319" s="298">
        <v>46039</v>
      </c>
      <c r="D1319" s="299" t="s">
        <v>333</v>
      </c>
      <c r="E1319" s="331">
        <v>29.8</v>
      </c>
      <c r="F1319" s="331"/>
      <c r="G1319" s="333">
        <f t="shared" si="21"/>
        <v>4261.07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294</v>
      </c>
      <c r="B1320" s="330">
        <v>43</v>
      </c>
      <c r="C1320" s="298">
        <v>46039</v>
      </c>
      <c r="D1320" s="299" t="s">
        <v>333</v>
      </c>
      <c r="E1320" s="331">
        <v>22.35</v>
      </c>
      <c r="F1320" s="331"/>
      <c r="G1320" s="333">
        <f t="shared" si="21"/>
        <v>4290.87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8</v>
      </c>
      <c r="C1321" s="298">
        <v>46039</v>
      </c>
      <c r="D1321" s="299" t="s">
        <v>319</v>
      </c>
      <c r="E1321" s="331">
        <v>36.92</v>
      </c>
      <c r="F1321" s="331"/>
      <c r="G1321" s="333">
        <f t="shared" si="21"/>
        <v>4313.22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1</v>
      </c>
      <c r="C1322" s="298">
        <v>46039</v>
      </c>
      <c r="D1322" s="299" t="s">
        <v>311</v>
      </c>
      <c r="E1322" s="331">
        <v>117.89</v>
      </c>
      <c r="F1322" s="331"/>
      <c r="G1322" s="333">
        <f t="shared" si="21"/>
        <v>4350.1400000000003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1</v>
      </c>
      <c r="C1323" s="298">
        <v>46039</v>
      </c>
      <c r="D1323" s="299" t="s">
        <v>329</v>
      </c>
      <c r="E1323" s="331">
        <v>196.36</v>
      </c>
      <c r="F1323" s="331"/>
      <c r="G1323" s="333">
        <f t="shared" si="21"/>
        <v>4468.0300000000007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294</v>
      </c>
      <c r="B1324" s="330">
        <v>21</v>
      </c>
      <c r="C1324" s="298">
        <v>46039</v>
      </c>
      <c r="D1324" s="299" t="s">
        <v>194</v>
      </c>
      <c r="E1324" s="331">
        <v>70.2</v>
      </c>
      <c r="F1324" s="331"/>
      <c r="G1324" s="333">
        <f t="shared" si="21"/>
        <v>4664.3900000000003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2</v>
      </c>
      <c r="C1325" s="298">
        <v>46038</v>
      </c>
      <c r="D1325" s="299" t="s">
        <v>324</v>
      </c>
      <c r="E1325" s="331">
        <v>13.14</v>
      </c>
      <c r="F1325" s="331"/>
      <c r="G1325" s="333">
        <f t="shared" si="21"/>
        <v>4734.59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46038</v>
      </c>
      <c r="D1326" s="299" t="s">
        <v>296</v>
      </c>
      <c r="E1326" s="331">
        <v>18.489999999999998</v>
      </c>
      <c r="F1326" s="331"/>
      <c r="G1326" s="333">
        <f t="shared" si="21"/>
        <v>4747.7300000000005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291</v>
      </c>
      <c r="B1327" s="330">
        <v>41</v>
      </c>
      <c r="C1327" s="298">
        <v>46038</v>
      </c>
      <c r="D1327" s="299" t="s">
        <v>474</v>
      </c>
      <c r="E1327" s="331"/>
      <c r="F1327" s="331">
        <v>800</v>
      </c>
      <c r="G1327" s="333">
        <f t="shared" si="21"/>
        <v>4766.22</v>
      </c>
      <c r="H1327" s="334" t="s">
        <v>298</v>
      </c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18</v>
      </c>
      <c r="C1328" s="298">
        <v>46038</v>
      </c>
      <c r="D1328" s="299" t="s">
        <v>361</v>
      </c>
      <c r="E1328" s="331">
        <v>400</v>
      </c>
      <c r="F1328" s="331"/>
      <c r="G1328" s="333">
        <f t="shared" si="21"/>
        <v>3966.2200000000003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294</v>
      </c>
      <c r="B1329" s="330">
        <v>19</v>
      </c>
      <c r="C1329" s="298">
        <v>46038</v>
      </c>
      <c r="D1329" s="299" t="s">
        <v>191</v>
      </c>
      <c r="E1329" s="331">
        <v>200</v>
      </c>
      <c r="F1329" s="331"/>
      <c r="G1329" s="333">
        <f t="shared" si="21"/>
        <v>4366.22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294</v>
      </c>
      <c r="B1330" s="330">
        <v>11</v>
      </c>
      <c r="C1330" s="298">
        <v>46038</v>
      </c>
      <c r="D1330" s="299" t="s">
        <v>178</v>
      </c>
      <c r="E1330" s="331">
        <v>267.95999999999998</v>
      </c>
      <c r="F1330" s="331"/>
      <c r="G1330" s="333">
        <f t="shared" si="21"/>
        <v>4566.22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8</v>
      </c>
      <c r="C1331" s="298">
        <v>46037</v>
      </c>
      <c r="D1331" s="299" t="s">
        <v>357</v>
      </c>
      <c r="E1331" s="331">
        <v>59.95</v>
      </c>
      <c r="F1331" s="331"/>
      <c r="G1331" s="333">
        <f t="shared" si="21"/>
        <v>4834.18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2</v>
      </c>
      <c r="C1332" s="298">
        <v>46037</v>
      </c>
      <c r="D1332" s="299" t="s">
        <v>357</v>
      </c>
      <c r="E1332" s="331">
        <v>59.96</v>
      </c>
      <c r="F1332" s="331"/>
      <c r="G1332" s="333">
        <f t="shared" si="21"/>
        <v>4894.13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8</v>
      </c>
      <c r="C1333" s="298">
        <v>46037</v>
      </c>
      <c r="D1333" s="299" t="s">
        <v>319</v>
      </c>
      <c r="E1333" s="331">
        <v>12.43</v>
      </c>
      <c r="F1333" s="331"/>
      <c r="G1333" s="333">
        <f t="shared" si="21"/>
        <v>4954.09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46037</v>
      </c>
      <c r="D1334" s="299" t="s">
        <v>296</v>
      </c>
      <c r="E1334" s="331">
        <v>11.07</v>
      </c>
      <c r="F1334" s="331"/>
      <c r="G1334" s="333">
        <f t="shared" si="21"/>
        <v>4966.5200000000004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4</v>
      </c>
      <c r="C1335" s="298">
        <v>46037</v>
      </c>
      <c r="D1335" s="299" t="s">
        <v>296</v>
      </c>
      <c r="E1335" s="331">
        <v>52.3</v>
      </c>
      <c r="F1335" s="331"/>
      <c r="G1335" s="333">
        <f t="shared" si="21"/>
        <v>4977.59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6</v>
      </c>
      <c r="C1336" s="298">
        <v>46037</v>
      </c>
      <c r="D1336" s="299" t="s">
        <v>436</v>
      </c>
      <c r="E1336" s="331">
        <v>50</v>
      </c>
      <c r="F1336" s="331"/>
      <c r="G1336" s="333">
        <f t="shared" si="21"/>
        <v>5029.8900000000003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291</v>
      </c>
      <c r="B1337" s="330">
        <v>38</v>
      </c>
      <c r="C1337" s="298">
        <v>46037</v>
      </c>
      <c r="D1337" s="299" t="s">
        <v>293</v>
      </c>
      <c r="E1337" s="331"/>
      <c r="F1337" s="331">
        <v>4365.67</v>
      </c>
      <c r="G1337" s="333">
        <f t="shared" si="21"/>
        <v>5079.8900000000003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4</v>
      </c>
      <c r="C1338" s="298">
        <v>46036</v>
      </c>
      <c r="D1338" s="299" t="s">
        <v>295</v>
      </c>
      <c r="E1338" s="331">
        <v>30.91</v>
      </c>
      <c r="F1338" s="331"/>
      <c r="G1338" s="333">
        <f t="shared" si="21"/>
        <v>714.22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3</v>
      </c>
      <c r="C1339" s="298">
        <v>46036</v>
      </c>
      <c r="D1339" s="299" t="s">
        <v>348</v>
      </c>
      <c r="E1339" s="331">
        <v>8.67</v>
      </c>
      <c r="F1339" s="331"/>
      <c r="G1339" s="333">
        <f t="shared" si="21"/>
        <v>745.13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3</v>
      </c>
      <c r="C1340" s="298">
        <v>46035</v>
      </c>
      <c r="D1340" s="299" t="s">
        <v>351</v>
      </c>
      <c r="E1340" s="331">
        <v>25.01</v>
      </c>
      <c r="F1340" s="331"/>
      <c r="G1340" s="333">
        <f t="shared" si="21"/>
        <v>753.8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6</v>
      </c>
      <c r="C1341" s="298">
        <v>46035</v>
      </c>
      <c r="D1341" s="299" t="s">
        <v>412</v>
      </c>
      <c r="E1341" s="331">
        <v>-5.9</v>
      </c>
      <c r="F1341" s="331"/>
      <c r="G1341" s="333">
        <f t="shared" si="21"/>
        <v>778.81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6</v>
      </c>
      <c r="C1342" s="298">
        <v>46035</v>
      </c>
      <c r="D1342" s="299" t="s">
        <v>446</v>
      </c>
      <c r="E1342" s="331">
        <v>-0.03</v>
      </c>
      <c r="F1342" s="331"/>
      <c r="G1342" s="333">
        <f t="shared" si="21"/>
        <v>772.91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294</v>
      </c>
      <c r="B1343" s="330">
        <v>43</v>
      </c>
      <c r="C1343" s="298">
        <v>46035</v>
      </c>
      <c r="D1343" s="299" t="s">
        <v>201</v>
      </c>
      <c r="E1343" s="331">
        <v>44.18</v>
      </c>
      <c r="F1343" s="331"/>
      <c r="G1343" s="333">
        <f t="shared" si="21"/>
        <v>772.88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294</v>
      </c>
      <c r="B1344" s="330">
        <v>42</v>
      </c>
      <c r="C1344" s="298">
        <v>46035</v>
      </c>
      <c r="D1344" s="299" t="s">
        <v>200</v>
      </c>
      <c r="E1344" s="331">
        <v>51.19</v>
      </c>
      <c r="F1344" s="331"/>
      <c r="G1344" s="333">
        <f t="shared" si="21"/>
        <v>817.06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4</v>
      </c>
      <c r="C1345" s="298">
        <v>46035</v>
      </c>
      <c r="D1345" s="299" t="s">
        <v>295</v>
      </c>
      <c r="E1345" s="331">
        <v>28.15</v>
      </c>
      <c r="F1345" s="331"/>
      <c r="G1345" s="333">
        <f t="shared" si="21"/>
        <v>868.25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3</v>
      </c>
      <c r="C1346" s="298">
        <v>46035</v>
      </c>
      <c r="D1346" s="299" t="s">
        <v>296</v>
      </c>
      <c r="E1346" s="331">
        <v>20.85</v>
      </c>
      <c r="F1346" s="331"/>
      <c r="G1346" s="333">
        <f t="shared" si="21"/>
        <v>896.4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1</v>
      </c>
      <c r="C1347" s="298">
        <v>46034</v>
      </c>
      <c r="D1347" s="299" t="s">
        <v>306</v>
      </c>
      <c r="E1347" s="331">
        <v>145.81</v>
      </c>
      <c r="F1347" s="331"/>
      <c r="G1347" s="333">
        <f t="shared" si="21"/>
        <v>917.25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46034</v>
      </c>
      <c r="D1348" s="299" t="s">
        <v>424</v>
      </c>
      <c r="E1348" s="331">
        <v>25.22</v>
      </c>
      <c r="F1348" s="331"/>
      <c r="G1348" s="333">
        <f t="shared" si="21"/>
        <v>1063.06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46033</v>
      </c>
      <c r="D1349" s="299" t="s">
        <v>326</v>
      </c>
      <c r="E1349" s="331">
        <v>49.38</v>
      </c>
      <c r="F1349" s="331"/>
      <c r="G1349" s="333">
        <f t="shared" si="21"/>
        <v>1088.28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22</v>
      </c>
      <c r="C1350" s="298">
        <v>46033</v>
      </c>
      <c r="D1350" s="299" t="s">
        <v>352</v>
      </c>
      <c r="E1350" s="331">
        <v>19.16</v>
      </c>
      <c r="F1350" s="331"/>
      <c r="G1350" s="333">
        <f t="shared" si="21"/>
        <v>1137.6600000000001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6</v>
      </c>
      <c r="C1351" s="298">
        <v>46033</v>
      </c>
      <c r="D1351" s="299" t="s">
        <v>312</v>
      </c>
      <c r="E1351" s="331">
        <v>39.86</v>
      </c>
      <c r="F1351" s="331"/>
      <c r="G1351" s="333">
        <f t="shared" si="21"/>
        <v>1156.8200000000002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7</v>
      </c>
      <c r="C1352" s="298">
        <v>46033</v>
      </c>
      <c r="D1352" s="299" t="s">
        <v>444</v>
      </c>
      <c r="E1352" s="331">
        <v>165.05</v>
      </c>
      <c r="F1352" s="331"/>
      <c r="G1352" s="333">
        <f t="shared" si="21"/>
        <v>1196.68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294</v>
      </c>
      <c r="B1353" s="330">
        <v>24</v>
      </c>
      <c r="C1353" s="298">
        <v>46032</v>
      </c>
      <c r="D1353" s="299" t="s">
        <v>860</v>
      </c>
      <c r="E1353" s="331">
        <v>83.42</v>
      </c>
      <c r="F1353" s="331"/>
      <c r="G1353" s="333">
        <f t="shared" si="21"/>
        <v>1361.73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4</v>
      </c>
      <c r="C1354" s="298">
        <v>46032</v>
      </c>
      <c r="D1354" s="299" t="s">
        <v>296</v>
      </c>
      <c r="E1354" s="331">
        <v>30.4</v>
      </c>
      <c r="F1354" s="331"/>
      <c r="G1354" s="333">
        <f t="shared" si="21"/>
        <v>1445.15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46032</v>
      </c>
      <c r="D1355" s="299" t="s">
        <v>296</v>
      </c>
      <c r="E1355" s="331">
        <v>13.83</v>
      </c>
      <c r="F1355" s="331"/>
      <c r="G1355" s="333">
        <f t="shared" si="21"/>
        <v>1475.5500000000002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2</v>
      </c>
      <c r="C1356" s="298">
        <v>46032</v>
      </c>
      <c r="D1356" s="299" t="s">
        <v>473</v>
      </c>
      <c r="E1356" s="331">
        <v>100</v>
      </c>
      <c r="F1356" s="331"/>
      <c r="G1356" s="333">
        <f t="shared" si="21"/>
        <v>1489.38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1</v>
      </c>
      <c r="C1357" s="298">
        <v>46032</v>
      </c>
      <c r="D1357" s="299" t="s">
        <v>304</v>
      </c>
      <c r="E1357" s="331">
        <v>55.68</v>
      </c>
      <c r="F1357" s="331"/>
      <c r="G1357" s="333">
        <f t="shared" si="21"/>
        <v>1589.38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46031</v>
      </c>
      <c r="D1358" s="299" t="s">
        <v>358</v>
      </c>
      <c r="E1358" s="331">
        <v>9.4700000000000006</v>
      </c>
      <c r="F1358" s="331"/>
      <c r="G1358" s="333">
        <f t="shared" si="21"/>
        <v>1645.0600000000002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5</v>
      </c>
      <c r="C1359" s="298">
        <v>46031</v>
      </c>
      <c r="D1359" s="299" t="s">
        <v>475</v>
      </c>
      <c r="E1359" s="331">
        <v>50</v>
      </c>
      <c r="F1359" s="331"/>
      <c r="G1359" s="333">
        <f t="shared" si="21"/>
        <v>1654.5300000000002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8</v>
      </c>
      <c r="C1360" s="298">
        <v>46030</v>
      </c>
      <c r="D1360" s="299" t="s">
        <v>476</v>
      </c>
      <c r="E1360" s="331">
        <v>32.619999999999997</v>
      </c>
      <c r="F1360" s="331"/>
      <c r="G1360" s="333">
        <f t="shared" si="21"/>
        <v>1704.5300000000002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291</v>
      </c>
      <c r="B1361" s="330">
        <v>39</v>
      </c>
      <c r="C1361" s="298">
        <v>46030</v>
      </c>
      <c r="D1361" s="299" t="s">
        <v>292</v>
      </c>
      <c r="E1361" s="331"/>
      <c r="F1361" s="331">
        <v>2729.22</v>
      </c>
      <c r="G1361" s="333">
        <f t="shared" si="21"/>
        <v>1737.15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46030</v>
      </c>
      <c r="D1362" s="299" t="s">
        <v>296</v>
      </c>
      <c r="E1362" s="331">
        <v>6.37</v>
      </c>
      <c r="F1362" s="331"/>
      <c r="G1362" s="333">
        <f t="shared" si="21"/>
        <v>-992.06999999999971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4</v>
      </c>
      <c r="C1363" s="298">
        <v>46030</v>
      </c>
      <c r="D1363" s="299" t="s">
        <v>296</v>
      </c>
      <c r="E1363" s="331">
        <v>32.119999999999997</v>
      </c>
      <c r="F1363" s="331"/>
      <c r="G1363" s="333">
        <f t="shared" si="21"/>
        <v>-985.6999999999997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46030</v>
      </c>
      <c r="D1364" s="299" t="s">
        <v>358</v>
      </c>
      <c r="E1364" s="331">
        <v>9.4700000000000006</v>
      </c>
      <c r="F1364" s="331"/>
      <c r="G1364" s="333">
        <f t="shared" si="21"/>
        <v>-953.5799999999997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46030</v>
      </c>
      <c r="D1365" s="299" t="s">
        <v>386</v>
      </c>
      <c r="E1365" s="331">
        <v>21.18</v>
      </c>
      <c r="F1365" s="331"/>
      <c r="G1365" s="333">
        <f t="shared" si="21"/>
        <v>-944.10999999999967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335</v>
      </c>
      <c r="B1366" s="330" t="s">
        <v>335</v>
      </c>
      <c r="C1366" s="298">
        <v>46029</v>
      </c>
      <c r="D1366" s="299" t="s">
        <v>447</v>
      </c>
      <c r="E1366" s="331">
        <v>52.66</v>
      </c>
      <c r="F1366" s="331"/>
      <c r="G1366" s="333">
        <f t="shared" si="21"/>
        <v>-922.92999999999972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294</v>
      </c>
      <c r="B1367" s="330">
        <v>13</v>
      </c>
      <c r="C1367" s="298">
        <v>46029</v>
      </c>
      <c r="D1367" s="299" t="s">
        <v>182</v>
      </c>
      <c r="E1367" s="331">
        <v>167.42</v>
      </c>
      <c r="F1367" s="331"/>
      <c r="G1367" s="333">
        <f t="shared" si="21"/>
        <v>-870.26999999999975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4</v>
      </c>
      <c r="C1368" s="298">
        <v>46029</v>
      </c>
      <c r="D1368" s="299" t="s">
        <v>296</v>
      </c>
      <c r="E1368" s="331">
        <v>30.81</v>
      </c>
      <c r="F1368" s="331"/>
      <c r="G1368" s="333">
        <f t="shared" si="21"/>
        <v>-702.8499999999998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46029</v>
      </c>
      <c r="D1369" s="299" t="s">
        <v>358</v>
      </c>
      <c r="E1369" s="331">
        <v>9.4700000000000006</v>
      </c>
      <c r="F1369" s="331"/>
      <c r="G1369" s="333">
        <f t="shared" si="21"/>
        <v>-672.03999999999985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294</v>
      </c>
      <c r="B1370" s="330">
        <v>22</v>
      </c>
      <c r="C1370" s="298">
        <v>46029</v>
      </c>
      <c r="D1370" s="299" t="s">
        <v>477</v>
      </c>
      <c r="E1370" s="331">
        <v>148.04</v>
      </c>
      <c r="F1370" s="331"/>
      <c r="G1370" s="333">
        <f t="shared" si="21"/>
        <v>-662.56999999999982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14</v>
      </c>
      <c r="C1371" s="298">
        <v>46028</v>
      </c>
      <c r="D1371" s="299" t="s">
        <v>366</v>
      </c>
      <c r="E1371" s="331">
        <v>66.67</v>
      </c>
      <c r="F1371" s="331"/>
      <c r="G1371" s="333">
        <f t="shared" si="21"/>
        <v>-514.52999999999986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3</v>
      </c>
      <c r="C1372" s="298">
        <v>46028</v>
      </c>
      <c r="D1372" s="299" t="s">
        <v>296</v>
      </c>
      <c r="E1372" s="331">
        <v>5.7</v>
      </c>
      <c r="F1372" s="331"/>
      <c r="G1372" s="333">
        <f t="shared" si="21"/>
        <v>-447.8599999999999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294</v>
      </c>
      <c r="B1373" s="330">
        <v>21</v>
      </c>
      <c r="C1373" s="298">
        <v>46028</v>
      </c>
      <c r="D1373" s="299" t="s">
        <v>194</v>
      </c>
      <c r="E1373" s="331">
        <v>30.59</v>
      </c>
      <c r="F1373" s="331"/>
      <c r="G1373" s="333">
        <f t="shared" si="21"/>
        <v>-442.15999999999991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294</v>
      </c>
      <c r="B1374" s="330">
        <v>17</v>
      </c>
      <c r="C1374" s="298">
        <v>46027</v>
      </c>
      <c r="D1374" s="299" t="s">
        <v>370</v>
      </c>
      <c r="E1374" s="331">
        <v>133.91999999999999</v>
      </c>
      <c r="F1374" s="331"/>
      <c r="G1374" s="333">
        <f t="shared" si="21"/>
        <v>-411.56999999999994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294</v>
      </c>
      <c r="B1375" s="330">
        <v>17</v>
      </c>
      <c r="C1375" s="298">
        <v>46027</v>
      </c>
      <c r="D1375" s="299" t="s">
        <v>370</v>
      </c>
      <c r="E1375" s="331">
        <v>62</v>
      </c>
      <c r="F1375" s="331"/>
      <c r="G1375" s="333">
        <f t="shared" si="21"/>
        <v>-277.64999999999992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6</v>
      </c>
      <c r="C1376" s="298">
        <v>46027</v>
      </c>
      <c r="D1376" s="299" t="s">
        <v>300</v>
      </c>
      <c r="E1376" s="331">
        <v>10.64</v>
      </c>
      <c r="F1376" s="331"/>
      <c r="G1376" s="333">
        <f t="shared" si="21"/>
        <v>-215.64999999999992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8</v>
      </c>
      <c r="C1377" s="298">
        <v>46027</v>
      </c>
      <c r="D1377" s="299" t="s">
        <v>319</v>
      </c>
      <c r="E1377" s="331">
        <v>17.440000000000001</v>
      </c>
      <c r="F1377" s="331"/>
      <c r="G1377" s="333">
        <f t="shared" si="21"/>
        <v>-205.00999999999991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1</v>
      </c>
      <c r="C1378" s="298">
        <v>46027</v>
      </c>
      <c r="D1378" s="299" t="s">
        <v>306</v>
      </c>
      <c r="E1378" s="331">
        <v>216.19</v>
      </c>
      <c r="F1378" s="331"/>
      <c r="G1378" s="333">
        <f t="shared" si="21"/>
        <v>-187.56999999999991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46027</v>
      </c>
      <c r="D1379" s="299" t="s">
        <v>478</v>
      </c>
      <c r="E1379" s="331">
        <v>70</v>
      </c>
      <c r="F1379" s="331"/>
      <c r="G1379" s="333">
        <f t="shared" si="21"/>
        <v>28.62000000000009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2</v>
      </c>
      <c r="C1380" s="298">
        <v>46027</v>
      </c>
      <c r="D1380" s="299" t="s">
        <v>358</v>
      </c>
      <c r="E1380" s="331">
        <v>14.05</v>
      </c>
      <c r="F1380" s="331"/>
      <c r="G1380" s="333">
        <f t="shared" si="21"/>
        <v>98.62000000000009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14</v>
      </c>
      <c r="C1381" s="298">
        <v>46027</v>
      </c>
      <c r="D1381" s="299" t="s">
        <v>367</v>
      </c>
      <c r="E1381" s="331">
        <v>68.739999999999995</v>
      </c>
      <c r="F1381" s="331"/>
      <c r="G1381" s="333">
        <f t="shared" si="21"/>
        <v>112.67000000000009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6</v>
      </c>
      <c r="C1382" s="298">
        <v>46027</v>
      </c>
      <c r="D1382" s="299" t="s">
        <v>479</v>
      </c>
      <c r="E1382" s="331">
        <v>120</v>
      </c>
      <c r="F1382" s="331"/>
      <c r="G1382" s="333">
        <f t="shared" si="21"/>
        <v>181.41000000000008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294</v>
      </c>
      <c r="B1383" s="330">
        <v>9</v>
      </c>
      <c r="C1383" s="298">
        <v>46027</v>
      </c>
      <c r="D1383" s="299" t="s">
        <v>58</v>
      </c>
      <c r="E1383" s="331">
        <v>1281.53</v>
      </c>
      <c r="F1383" s="331"/>
      <c r="G1383" s="333">
        <f t="shared" si="21"/>
        <v>301.41000000000008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7</v>
      </c>
      <c r="C1384" s="298">
        <v>46026</v>
      </c>
      <c r="D1384" s="299" t="s">
        <v>338</v>
      </c>
      <c r="E1384" s="331">
        <v>18.260000000000002</v>
      </c>
      <c r="F1384" s="331"/>
      <c r="G1384" s="333">
        <f t="shared" si="21"/>
        <v>1582.94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287</v>
      </c>
      <c r="B1385" s="330" t="s">
        <v>287</v>
      </c>
      <c r="C1385" s="298">
        <v>46026</v>
      </c>
      <c r="D1385" s="299" t="s">
        <v>300</v>
      </c>
      <c r="E1385" s="331">
        <v>114.91</v>
      </c>
      <c r="F1385" s="331">
        <v>114.91</v>
      </c>
      <c r="G1385" s="333">
        <f t="shared" si="21"/>
        <v>1601.2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5</v>
      </c>
      <c r="C1386" s="298">
        <v>46026</v>
      </c>
      <c r="D1386" s="299" t="s">
        <v>480</v>
      </c>
      <c r="E1386" s="331">
        <v>42.43</v>
      </c>
      <c r="F1386" s="331"/>
      <c r="G1386" s="333">
        <f t="shared" si="21"/>
        <v>1601.2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7</v>
      </c>
      <c r="C1387" s="298">
        <v>46026</v>
      </c>
      <c r="D1387" s="299" t="s">
        <v>300</v>
      </c>
      <c r="E1387" s="331">
        <v>42.59</v>
      </c>
      <c r="F1387" s="331"/>
      <c r="G1387" s="333">
        <f t="shared" si="21"/>
        <v>1643.63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3</v>
      </c>
      <c r="C1388" s="298">
        <v>46025</v>
      </c>
      <c r="D1388" s="299" t="s">
        <v>348</v>
      </c>
      <c r="E1388" s="331">
        <v>14.57</v>
      </c>
      <c r="F1388" s="331"/>
      <c r="G1388" s="333">
        <f t="shared" si="21"/>
        <v>1686.22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46025</v>
      </c>
      <c r="D1389" s="299" t="s">
        <v>481</v>
      </c>
      <c r="E1389" s="331">
        <v>41.05</v>
      </c>
      <c r="F1389" s="331"/>
      <c r="G1389" s="333">
        <f t="shared" si="21"/>
        <v>1700.79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4</v>
      </c>
      <c r="C1390" s="298">
        <v>46025</v>
      </c>
      <c r="D1390" s="299" t="s">
        <v>310</v>
      </c>
      <c r="E1390" s="331">
        <v>26.88</v>
      </c>
      <c r="F1390" s="331"/>
      <c r="G1390" s="333">
        <f t="shared" si="21"/>
        <v>1741.84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46025</v>
      </c>
      <c r="D1391" s="299" t="s">
        <v>308</v>
      </c>
      <c r="E1391" s="331">
        <v>130.08000000000001</v>
      </c>
      <c r="F1391" s="331"/>
      <c r="G1391" s="333">
        <f t="shared" si="21"/>
        <v>1768.72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7</v>
      </c>
      <c r="C1392" s="298">
        <v>46025</v>
      </c>
      <c r="D1392" s="299" t="s">
        <v>482</v>
      </c>
      <c r="E1392" s="331">
        <v>222.49</v>
      </c>
      <c r="F1392" s="331"/>
      <c r="G1392" s="333">
        <f t="shared" si="21"/>
        <v>1898.8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7</v>
      </c>
      <c r="C1393" s="298">
        <v>46025</v>
      </c>
      <c r="D1393" s="299" t="s">
        <v>482</v>
      </c>
      <c r="E1393" s="331">
        <v>99.18</v>
      </c>
      <c r="F1393" s="331"/>
      <c r="G1393" s="333">
        <f t="shared" si="21"/>
        <v>2121.29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5</v>
      </c>
      <c r="C1394" s="298">
        <v>46024</v>
      </c>
      <c r="D1394" s="299" t="s">
        <v>483</v>
      </c>
      <c r="E1394" s="331">
        <v>35</v>
      </c>
      <c r="F1394" s="331"/>
      <c r="G1394" s="333">
        <f t="shared" si="21"/>
        <v>2220.4699999999998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3</v>
      </c>
      <c r="C1395" s="298">
        <v>46024</v>
      </c>
      <c r="D1395" s="299" t="s">
        <v>296</v>
      </c>
      <c r="E1395" s="331">
        <v>15.11</v>
      </c>
      <c r="F1395" s="331"/>
      <c r="G1395" s="333">
        <f t="shared" si="21"/>
        <v>2255.4699999999998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5</v>
      </c>
      <c r="C1396" s="298">
        <v>46024</v>
      </c>
      <c r="D1396" s="299" t="s">
        <v>484</v>
      </c>
      <c r="E1396" s="331">
        <v>29.67</v>
      </c>
      <c r="F1396" s="331"/>
      <c r="G1396" s="333">
        <f t="shared" si="21"/>
        <v>2270.58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287</v>
      </c>
      <c r="B1397" s="330" t="s">
        <v>287</v>
      </c>
      <c r="C1397" s="298">
        <v>46024</v>
      </c>
      <c r="D1397" s="299" t="s">
        <v>397</v>
      </c>
      <c r="E1397" s="331">
        <v>70.56</v>
      </c>
      <c r="F1397" s="331">
        <v>70.56</v>
      </c>
      <c r="G1397" s="333">
        <f t="shared" si="21"/>
        <v>2300.25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287</v>
      </c>
      <c r="B1398" s="330" t="s">
        <v>287</v>
      </c>
      <c r="C1398" s="298">
        <v>46024</v>
      </c>
      <c r="D1398" s="299" t="s">
        <v>485</v>
      </c>
      <c r="E1398" s="331">
        <v>113.94</v>
      </c>
      <c r="F1398" s="331">
        <v>113.94</v>
      </c>
      <c r="G1398" s="333">
        <f t="shared" si="21"/>
        <v>2300.25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2</v>
      </c>
      <c r="C1399" s="298">
        <v>46024</v>
      </c>
      <c r="D1399" s="299" t="s">
        <v>371</v>
      </c>
      <c r="E1399" s="331">
        <v>11.9</v>
      </c>
      <c r="F1399" s="331"/>
      <c r="G1399" s="333">
        <f t="shared" si="21"/>
        <v>2300.25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46024</v>
      </c>
      <c r="D1400" s="299" t="s">
        <v>408</v>
      </c>
      <c r="E1400" s="331">
        <v>23.9</v>
      </c>
      <c r="F1400" s="331"/>
      <c r="G1400" s="333">
        <f t="shared" si="21"/>
        <v>2312.15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5</v>
      </c>
      <c r="C1401" s="298">
        <v>46024</v>
      </c>
      <c r="D1401" s="299" t="s">
        <v>486</v>
      </c>
      <c r="E1401" s="331">
        <v>160</v>
      </c>
      <c r="F1401" s="331"/>
      <c r="G1401" s="333">
        <f t="shared" si="21"/>
        <v>2336.0500000000002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284</v>
      </c>
      <c r="B1402" s="330">
        <v>36</v>
      </c>
      <c r="C1402" s="298">
        <v>46024</v>
      </c>
      <c r="D1402" s="299" t="s">
        <v>374</v>
      </c>
      <c r="E1402" s="331">
        <v>50</v>
      </c>
      <c r="F1402" s="331"/>
      <c r="G1402" s="333">
        <f t="shared" si="21"/>
        <v>2496.0500000000002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6</v>
      </c>
      <c r="C1403" s="298">
        <v>46023</v>
      </c>
      <c r="D1403" s="299" t="s">
        <v>312</v>
      </c>
      <c r="E1403" s="331">
        <v>8</v>
      </c>
      <c r="F1403" s="331"/>
      <c r="G1403" s="333">
        <f t="shared" si="21"/>
        <v>2546.0500000000002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2</v>
      </c>
      <c r="C1404" s="298">
        <v>46023</v>
      </c>
      <c r="D1404" s="299" t="s">
        <v>371</v>
      </c>
      <c r="E1404" s="331">
        <v>13.06</v>
      </c>
      <c r="F1404" s="331"/>
      <c r="G1404" s="333">
        <f t="shared" si="21"/>
        <v>2554.0500000000002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294</v>
      </c>
      <c r="B1405" s="330">
        <v>22</v>
      </c>
      <c r="C1405" s="298">
        <v>46023</v>
      </c>
      <c r="D1405" s="299" t="s">
        <v>375</v>
      </c>
      <c r="E1405" s="331">
        <v>6.37</v>
      </c>
      <c r="F1405" s="331"/>
      <c r="G1405" s="333">
        <f t="shared" si="21"/>
        <v>2567.11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46023</v>
      </c>
      <c r="D1406" s="299" t="s">
        <v>358</v>
      </c>
      <c r="E1406" s="331">
        <v>10.27</v>
      </c>
      <c r="F1406" s="331"/>
      <c r="G1406" s="333">
        <f t="shared" si="21"/>
        <v>2573.48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6</v>
      </c>
      <c r="C1407" s="298">
        <v>46023</v>
      </c>
      <c r="D1407" s="299" t="s">
        <v>487</v>
      </c>
      <c r="E1407" s="331">
        <v>176.57</v>
      </c>
      <c r="F1407" s="331"/>
      <c r="G1407" s="333">
        <f t="shared" si="21"/>
        <v>2583.75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287</v>
      </c>
      <c r="B1408" s="330" t="s">
        <v>287</v>
      </c>
      <c r="C1408" s="298">
        <v>46023</v>
      </c>
      <c r="D1408" s="299" t="s">
        <v>300</v>
      </c>
      <c r="E1408" s="331">
        <v>383.39</v>
      </c>
      <c r="F1408" s="331">
        <v>383.39</v>
      </c>
      <c r="G1408" s="333">
        <f t="shared" si="21"/>
        <v>2760.32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287</v>
      </c>
      <c r="B1409" s="330" t="s">
        <v>287</v>
      </c>
      <c r="C1409" s="298">
        <v>46023</v>
      </c>
      <c r="D1409" s="299" t="s">
        <v>300</v>
      </c>
      <c r="E1409" s="331">
        <v>53.24</v>
      </c>
      <c r="F1409" s="331">
        <v>53.24</v>
      </c>
      <c r="G1409" s="333">
        <f t="shared" si="21"/>
        <v>2760.32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335</v>
      </c>
      <c r="B1410" s="330" t="s">
        <v>335</v>
      </c>
      <c r="C1410" s="298">
        <v>46023</v>
      </c>
      <c r="D1410" s="337" t="s">
        <v>460</v>
      </c>
      <c r="E1410" s="331">
        <v>239.68</v>
      </c>
      <c r="F1410" s="331"/>
      <c r="G1410" s="333">
        <f t="shared" si="21"/>
        <v>2760.32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488</v>
      </c>
      <c r="B1411" s="330" t="s">
        <v>488</v>
      </c>
      <c r="C1411" s="298">
        <v>45658</v>
      </c>
      <c r="D1411" s="298" t="s">
        <v>489</v>
      </c>
      <c r="E1411" s="332"/>
      <c r="F1411" s="332"/>
      <c r="G1411" s="333">
        <v>3000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5.75" customHeight="1" x14ac:dyDescent="0.3"/>
    <row r="1413" spans="1:20" ht="15.75" customHeight="1" x14ac:dyDescent="0.3"/>
    <row r="1414" spans="1:20" ht="15.75" customHeight="1" x14ac:dyDescent="0.3"/>
    <row r="1415" spans="1:20" ht="15.75" customHeight="1" x14ac:dyDescent="0.3"/>
    <row r="1416" spans="1:20" ht="15.75" customHeight="1" x14ac:dyDescent="0.3"/>
    <row r="1417" spans="1:20" ht="15.75" customHeight="1" x14ac:dyDescent="0.3"/>
    <row r="1418" spans="1:20" ht="15.75" customHeight="1" x14ac:dyDescent="0.3"/>
    <row r="1419" spans="1:20" ht="15.75" customHeight="1" x14ac:dyDescent="0.3"/>
    <row r="1420" spans="1:20" ht="15.75" customHeight="1" x14ac:dyDescent="0.3"/>
    <row r="1421" spans="1:20" ht="15.75" customHeight="1" x14ac:dyDescent="0.3"/>
    <row r="1422" spans="1:20" ht="15.75" customHeight="1" x14ac:dyDescent="0.3"/>
    <row r="1423" spans="1:20" ht="15.75" customHeight="1" x14ac:dyDescent="0.3"/>
    <row r="1424" spans="1:20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spans="9:9" ht="15.75" customHeight="1" x14ac:dyDescent="0.3"/>
    <row r="3138" spans="9:9" ht="15.75" customHeight="1" x14ac:dyDescent="0.3"/>
    <row r="3139" spans="9:9" ht="15.75" customHeight="1" x14ac:dyDescent="0.3"/>
    <row r="3140" spans="9:9" ht="15.75" customHeight="1" x14ac:dyDescent="0.3"/>
    <row r="3141" spans="9:9" ht="12" customHeight="1" x14ac:dyDescent="0.3">
      <c r="I3141" s="335" t="s">
        <v>225</v>
      </c>
    </row>
    <row r="3142" spans="9:9" ht="12" customHeight="1" x14ac:dyDescent="0.3">
      <c r="I3142" s="335"/>
    </row>
    <row r="3143" spans="9:9" ht="12" customHeight="1" x14ac:dyDescent="0.3">
      <c r="I3143" s="335"/>
    </row>
    <row r="3144" spans="9:9" ht="12" customHeight="1" x14ac:dyDescent="0.3">
      <c r="I3144" s="335"/>
    </row>
    <row r="3145" spans="9:9" ht="12" customHeight="1" x14ac:dyDescent="0.3">
      <c r="I3145" s="335"/>
    </row>
    <row r="3146" spans="9:9" ht="12" customHeight="1" x14ac:dyDescent="0.3">
      <c r="I3146" s="335"/>
    </row>
    <row r="3147" spans="9:9" ht="12" customHeight="1" x14ac:dyDescent="0.3">
      <c r="I3147" s="335"/>
    </row>
    <row r="3148" spans="9:9" ht="12" customHeight="1" x14ac:dyDescent="0.3">
      <c r="I3148" s="335"/>
    </row>
    <row r="3149" spans="9:9" ht="12" customHeight="1" x14ac:dyDescent="0.3">
      <c r="I3149" s="335"/>
    </row>
    <row r="3150" spans="9:9" ht="12" customHeight="1" x14ac:dyDescent="0.3">
      <c r="I3150" s="335" t="s">
        <v>226</v>
      </c>
    </row>
    <row r="3151" spans="9:9" ht="15.75" customHeight="1" x14ac:dyDescent="0.3"/>
    <row r="3152" spans="9:9" ht="15.75" customHeight="1" x14ac:dyDescent="0.3"/>
    <row r="3153" spans="9:9" ht="12" customHeight="1" x14ac:dyDescent="0.3">
      <c r="I3153" s="335" t="s">
        <v>226</v>
      </c>
    </row>
    <row r="3154" spans="9:9" ht="12" customHeight="1" x14ac:dyDescent="0.3">
      <c r="I3154" s="335"/>
    </row>
    <row r="3155" spans="9:9" ht="12" customHeight="1" x14ac:dyDescent="0.3">
      <c r="I3155" s="335"/>
    </row>
    <row r="3156" spans="9:9" ht="12" customHeight="1" x14ac:dyDescent="0.3">
      <c r="I3156" s="335"/>
    </row>
    <row r="3157" spans="9:9" ht="12" customHeight="1" x14ac:dyDescent="0.3">
      <c r="I3157" s="335"/>
    </row>
    <row r="3158" spans="9:9" ht="12" customHeight="1" x14ac:dyDescent="0.3">
      <c r="I3158" s="335"/>
    </row>
    <row r="3159" spans="9:9" ht="12" customHeight="1" x14ac:dyDescent="0.3">
      <c r="I3159" s="335" t="s">
        <v>226</v>
      </c>
    </row>
    <row r="3160" spans="9:9" ht="12" customHeight="1" x14ac:dyDescent="0.3">
      <c r="I3160" s="335" t="s">
        <v>226</v>
      </c>
    </row>
    <row r="3161" spans="9:9" ht="12" customHeight="1" x14ac:dyDescent="0.3">
      <c r="I3161" s="335"/>
    </row>
    <row r="3162" spans="9:9" ht="12" customHeight="1" x14ac:dyDescent="0.3">
      <c r="I3162" s="335"/>
    </row>
    <row r="3163" spans="9:9" ht="12" customHeight="1" x14ac:dyDescent="0.3">
      <c r="I3163" s="335"/>
    </row>
    <row r="3164" spans="9:9" ht="12" customHeight="1" x14ac:dyDescent="0.3">
      <c r="I3164" s="335" t="s">
        <v>226</v>
      </c>
    </row>
    <row r="3165" spans="9:9" ht="12" customHeight="1" x14ac:dyDescent="0.3">
      <c r="I3165" s="335" t="s">
        <v>225</v>
      </c>
    </row>
    <row r="3166" spans="9:9" ht="12" customHeight="1" x14ac:dyDescent="0.3">
      <c r="I3166" s="335" t="s">
        <v>225</v>
      </c>
    </row>
    <row r="3167" spans="9:9" ht="15.75" customHeight="1" x14ac:dyDescent="0.3"/>
    <row r="3168" spans="9:9" ht="15.75" customHeight="1" x14ac:dyDescent="0.3"/>
    <row r="3169" spans="9:9" ht="12" customHeight="1" x14ac:dyDescent="0.3">
      <c r="I3169" s="335" t="s">
        <v>225</v>
      </c>
    </row>
    <row r="3170" spans="9:9" ht="12" customHeight="1" x14ac:dyDescent="0.3">
      <c r="I3170" s="335"/>
    </row>
    <row r="3171" spans="9:9" ht="12" customHeight="1" x14ac:dyDescent="0.3">
      <c r="I3171" s="335" t="s">
        <v>226</v>
      </c>
    </row>
    <row r="3172" spans="9:9" ht="12" customHeight="1" x14ac:dyDescent="0.3">
      <c r="I3172" s="335"/>
    </row>
    <row r="3173" spans="9:9" ht="12" customHeight="1" x14ac:dyDescent="0.3">
      <c r="I3173" s="335"/>
    </row>
    <row r="3174" spans="9:9" ht="12" customHeight="1" x14ac:dyDescent="0.3">
      <c r="I3174" s="335" t="s">
        <v>226</v>
      </c>
    </row>
    <row r="3175" spans="9:9" ht="12" customHeight="1" x14ac:dyDescent="0.3">
      <c r="I3175" s="335"/>
    </row>
    <row r="3176" spans="9:9" ht="12" customHeight="1" x14ac:dyDescent="0.3">
      <c r="I3176" s="335" t="s">
        <v>226</v>
      </c>
    </row>
    <row r="3177" spans="9:9" ht="15.75" customHeight="1" x14ac:dyDescent="0.3"/>
    <row r="3178" spans="9:9" ht="15.75" customHeight="1" x14ac:dyDescent="0.3"/>
    <row r="3179" spans="9:9" ht="15.75" customHeight="1" x14ac:dyDescent="0.3"/>
    <row r="3180" spans="9:9" ht="15.75" customHeight="1" x14ac:dyDescent="0.3"/>
    <row r="3181" spans="9:9" ht="15.75" customHeight="1" x14ac:dyDescent="0.3"/>
    <row r="3182" spans="9:9" ht="15.75" customHeight="1" x14ac:dyDescent="0.3"/>
    <row r="3183" spans="9:9" ht="15.75" customHeight="1" x14ac:dyDescent="0.3"/>
    <row r="3184" spans="9:9" ht="15.75" customHeight="1" x14ac:dyDescent="0.3"/>
    <row r="3185" spans="9:9" ht="12" customHeight="1" x14ac:dyDescent="0.3">
      <c r="I3185" s="335" t="s">
        <v>226</v>
      </c>
    </row>
    <row r="3186" spans="9:9" ht="12" customHeight="1" x14ac:dyDescent="0.3">
      <c r="I3186" s="335"/>
    </row>
    <row r="3187" spans="9:9" ht="12" customHeight="1" x14ac:dyDescent="0.3">
      <c r="I3187" s="335" t="s">
        <v>225</v>
      </c>
    </row>
    <row r="3188" spans="9:9" ht="12" customHeight="1" x14ac:dyDescent="0.3">
      <c r="I3188" s="335"/>
    </row>
    <row r="3189" spans="9:9" ht="12" customHeight="1" x14ac:dyDescent="0.3">
      <c r="I3189" s="335" t="s">
        <v>226</v>
      </c>
    </row>
    <row r="3190" spans="9:9" ht="12" customHeight="1" x14ac:dyDescent="0.3">
      <c r="I3190" s="335" t="s">
        <v>225</v>
      </c>
    </row>
    <row r="3191" spans="9:9" ht="15.75" customHeight="1" x14ac:dyDescent="0.3"/>
    <row r="3192" spans="9:9" ht="15.75" customHeight="1" x14ac:dyDescent="0.3"/>
    <row r="3193" spans="9:9" ht="15.75" customHeight="1" x14ac:dyDescent="0.3"/>
    <row r="3194" spans="9:9" ht="15.75" customHeight="1" x14ac:dyDescent="0.3"/>
    <row r="3195" spans="9:9" ht="15.75" customHeight="1" x14ac:dyDescent="0.3"/>
    <row r="3196" spans="9:9" ht="15.75" customHeight="1" x14ac:dyDescent="0.3"/>
    <row r="3197" spans="9:9" ht="15.75" customHeight="1" x14ac:dyDescent="0.3"/>
    <row r="3198" spans="9:9" ht="15.75" customHeight="1" x14ac:dyDescent="0.3"/>
    <row r="3199" spans="9:9" ht="15.75" customHeight="1" x14ac:dyDescent="0.3"/>
    <row r="3200" spans="9:9" ht="15.75" customHeight="1" x14ac:dyDescent="0.3"/>
    <row r="3201" spans="9:9" ht="15.75" customHeight="1" x14ac:dyDescent="0.3"/>
    <row r="3202" spans="9:9" ht="15.75" customHeight="1" x14ac:dyDescent="0.3"/>
    <row r="3203" spans="9:9" ht="15.75" customHeight="1" x14ac:dyDescent="0.3"/>
    <row r="3204" spans="9:9" ht="15.75" customHeight="1" x14ac:dyDescent="0.3"/>
    <row r="3205" spans="9:9" ht="15.75" customHeight="1" x14ac:dyDescent="0.3"/>
    <row r="3206" spans="9:9" ht="15.75" customHeight="1" x14ac:dyDescent="0.3"/>
    <row r="3207" spans="9:9" ht="15.75" customHeight="1" x14ac:dyDescent="0.3"/>
    <row r="3208" spans="9:9" ht="15.75" customHeight="1" x14ac:dyDescent="0.3"/>
    <row r="3209" spans="9:9" ht="12" customHeight="1" x14ac:dyDescent="0.3">
      <c r="I3209" s="335" t="s">
        <v>226</v>
      </c>
    </row>
  </sheetData>
  <autoFilter ref="A1:G1411" xr:uid="{00000000-0009-0000-0000-000006000000}"/>
  <mergeCells count="5">
    <mergeCell ref="A1:B1"/>
    <mergeCell ref="E1:F1"/>
    <mergeCell ref="Q1:R1"/>
    <mergeCell ref="E2:F2"/>
    <mergeCell ref="E3:F3"/>
  </mergeCells>
  <conditionalFormatting sqref="I1 I4:I320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9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-272.08999999999918</v>
      </c>
      <c r="B2" s="339"/>
      <c r="C2" s="340"/>
      <c r="D2" s="342" t="s">
        <v>493</v>
      </c>
      <c r="E2" s="343">
        <f>E3-E117</f>
        <v>17063.949999999997</v>
      </c>
      <c r="F2" s="344" t="s">
        <v>493</v>
      </c>
      <c r="G2" s="345">
        <f>G3-G117</f>
        <v>1071.6299999999999</v>
      </c>
      <c r="H2" s="343" t="s">
        <v>493</v>
      </c>
      <c r="I2" s="343">
        <f>I3-I117</f>
        <v>833.35999999999967</v>
      </c>
      <c r="J2" s="344" t="s">
        <v>493</v>
      </c>
      <c r="K2" s="345">
        <f>K3-K117</f>
        <v>81</v>
      </c>
      <c r="L2" s="343" t="s">
        <v>493</v>
      </c>
      <c r="M2" s="343">
        <f>M3-M117</f>
        <v>-18.53</v>
      </c>
      <c r="N2" s="345" t="s">
        <v>493</v>
      </c>
      <c r="O2" s="345">
        <f>O3-O117</f>
        <v>-18.53</v>
      </c>
      <c r="P2" s="343" t="s">
        <v>493</v>
      </c>
      <c r="Q2" s="343">
        <f>Q3-Q117</f>
        <v>36.54000000000002</v>
      </c>
      <c r="R2" s="345" t="s">
        <v>493</v>
      </c>
      <c r="S2" s="345">
        <f>S3-S117</f>
        <v>-3728.84</v>
      </c>
      <c r="T2" s="346" t="s">
        <v>493</v>
      </c>
      <c r="U2" s="343">
        <f>U3-U117</f>
        <v>-15585.929999999997</v>
      </c>
      <c r="V2" s="345" t="s">
        <v>493</v>
      </c>
      <c r="W2" s="345">
        <f>W3-W117</f>
        <v>700</v>
      </c>
      <c r="X2" s="343" t="s">
        <v>493</v>
      </c>
      <c r="Y2" s="343">
        <f>Y3-Y117</f>
        <v>94.5</v>
      </c>
      <c r="Z2" s="345" t="s">
        <v>493</v>
      </c>
      <c r="AA2" s="345">
        <f>AA3-AA117</f>
        <v>-837.7800000000002</v>
      </c>
      <c r="AB2" s="343" t="s">
        <v>493</v>
      </c>
      <c r="AC2" s="343">
        <f>AC3-AC117</f>
        <v>36.54000000000002</v>
      </c>
    </row>
    <row r="3" spans="1:29" ht="14.25" customHeight="1" x14ac:dyDescent="0.3">
      <c r="A3" s="341">
        <f t="shared" si="0"/>
        <v>11968.400000000003</v>
      </c>
      <c r="B3" s="347"/>
      <c r="C3" s="340"/>
      <c r="D3" s="342" t="s">
        <v>494</v>
      </c>
      <c r="E3" s="343">
        <f>SUM(E6:E117)-SUM(D6:D117)</f>
        <v>18774.439999999999</v>
      </c>
      <c r="F3" s="345" t="s">
        <v>494</v>
      </c>
      <c r="G3" s="345">
        <f>SUM(G6:G117)-SUM(F6:F117)</f>
        <v>1571.6299999999999</v>
      </c>
      <c r="H3" s="343" t="s">
        <v>494</v>
      </c>
      <c r="I3" s="343">
        <f>SUM(I6:I117)-SUM(H6:H117)</f>
        <v>2833.3599999999997</v>
      </c>
      <c r="J3" s="345" t="s">
        <v>494</v>
      </c>
      <c r="K3" s="345">
        <f>SUM(K6:K117)-SUM(J6:J117)</f>
        <v>1081</v>
      </c>
      <c r="L3" s="343" t="s">
        <v>494</v>
      </c>
      <c r="M3" s="343">
        <f>SUM(M6:M117)-SUM(L6:L117)</f>
        <v>46.47</v>
      </c>
      <c r="N3" s="345" t="s">
        <v>494</v>
      </c>
      <c r="O3" s="345">
        <f>SUM(O6:O117)-SUM(N6:N117)</f>
        <v>46.47</v>
      </c>
      <c r="P3" s="343" t="s">
        <v>494</v>
      </c>
      <c r="Q3" s="343">
        <f>SUM(Q6:Q117)-SUM(P6:P117)</f>
        <v>136.54000000000002</v>
      </c>
      <c r="R3" s="345" t="s">
        <v>494</v>
      </c>
      <c r="S3" s="345">
        <f>SUM(S6:S117)-SUM(R6:R117)</f>
        <v>-1728.8400000000001</v>
      </c>
      <c r="T3" s="343" t="s">
        <v>494</v>
      </c>
      <c r="U3" s="343">
        <f>SUM(U6:U117)-SUM(T6:T117)</f>
        <v>-13085.929999999997</v>
      </c>
      <c r="V3" s="345" t="s">
        <v>494</v>
      </c>
      <c r="W3" s="345">
        <f>SUM(W6:W117)-SUM(V6:V117)</f>
        <v>1200</v>
      </c>
      <c r="X3" s="343" t="s">
        <v>494</v>
      </c>
      <c r="Y3" s="343">
        <f>SUM(Y6:Y117)-SUM(X6:X117)</f>
        <v>294.5</v>
      </c>
      <c r="Z3" s="345" t="s">
        <v>494</v>
      </c>
      <c r="AA3" s="345">
        <f>SUM(AA6:AA117)-SUM(Z6:Z117)</f>
        <v>662.2199999999998</v>
      </c>
      <c r="AB3" s="343" t="s">
        <v>494</v>
      </c>
      <c r="AC3" s="343">
        <f>SUM(AC6:AC117)-SUM(AB6:AB117)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SUM(D6:D116)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1071.6299999999999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18210.929999999997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46244</v>
      </c>
      <c r="B7" s="347">
        <f t="shared" ref="B7:B45" si="2">SUM(E7,U7,K7,G7,I7,S7,O7,M7,Q7,W7,Y7,AA7,AC7)-SUM(D7,F7,T7,H7,R7,N7,J7,L7,P7,V7,X7,Z7,AB7)</f>
        <v>-960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46243</v>
      </c>
      <c r="B8" s="347">
        <f t="shared" si="2"/>
        <v>-116.04</v>
      </c>
      <c r="C8" s="348" t="s">
        <v>858</v>
      </c>
      <c r="D8" s="342">
        <v>116.04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46240</v>
      </c>
      <c r="B9" s="347">
        <f t="shared" si="2"/>
        <v>52.8</v>
      </c>
      <c r="C9" s="348" t="s">
        <v>509</v>
      </c>
      <c r="D9" s="342"/>
      <c r="E9" s="343"/>
      <c r="F9" s="345"/>
      <c r="G9" s="345">
        <v>52.8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46238</v>
      </c>
      <c r="B10" s="347">
        <f t="shared" si="2"/>
        <v>-500</v>
      </c>
      <c r="C10" s="348" t="s">
        <v>896</v>
      </c>
      <c r="D10" s="342">
        <v>500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46238</v>
      </c>
      <c r="B11" s="347">
        <f t="shared" si="2"/>
        <v>-500</v>
      </c>
      <c r="C11" s="348" t="s">
        <v>897</v>
      </c>
      <c r="D11" s="342">
        <v>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46238</v>
      </c>
      <c r="B12" s="347">
        <f t="shared" si="2"/>
        <v>-121.4</v>
      </c>
      <c r="C12" s="348" t="s">
        <v>533</v>
      </c>
      <c r="D12" s="342"/>
      <c r="E12" s="343"/>
      <c r="F12" s="345"/>
      <c r="G12" s="345"/>
      <c r="H12" s="343">
        <v>121.4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46234</v>
      </c>
      <c r="B13" s="347">
        <f t="shared" si="2"/>
        <v>8746.27</v>
      </c>
      <c r="C13" s="348" t="s">
        <v>1004</v>
      </c>
      <c r="D13" s="342"/>
      <c r="E13" s="343">
        <v>8746.27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46234</v>
      </c>
      <c r="B14" s="347">
        <f t="shared" si="2"/>
        <v>2000</v>
      </c>
      <c r="C14" s="348" t="s">
        <v>1005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46234</v>
      </c>
      <c r="B15" s="347">
        <f t="shared" si="2"/>
        <v>0.22</v>
      </c>
      <c r="C15" s="348" t="s">
        <v>505</v>
      </c>
      <c r="D15" s="342"/>
      <c r="E15" s="343"/>
      <c r="F15" s="345"/>
      <c r="G15" s="345">
        <v>0.22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46232</v>
      </c>
      <c r="B16" s="347">
        <f t="shared" si="2"/>
        <v>52.7</v>
      </c>
      <c r="C16" s="348" t="s">
        <v>504</v>
      </c>
      <c r="D16" s="342"/>
      <c r="E16" s="343"/>
      <c r="F16" s="345"/>
      <c r="G16" s="345">
        <v>52.7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46231</v>
      </c>
      <c r="B17" s="347">
        <f t="shared" si="2"/>
        <v>-1171.3800000000001</v>
      </c>
      <c r="C17" s="348" t="s">
        <v>525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>
        <v>1171.3800000000001</v>
      </c>
      <c r="AA17" s="345"/>
      <c r="AB17" s="343"/>
      <c r="AC17" s="343"/>
    </row>
    <row r="18" spans="1:29" ht="14.25" customHeight="1" x14ac:dyDescent="0.3">
      <c r="A18" s="338">
        <v>46226</v>
      </c>
      <c r="B18" s="347">
        <f t="shared" si="2"/>
        <v>-133.13999999999999</v>
      </c>
      <c r="C18" s="348" t="s">
        <v>315</v>
      </c>
      <c r="D18" s="342"/>
      <c r="E18" s="343"/>
      <c r="F18" s="345"/>
      <c r="G18" s="345"/>
      <c r="H18" s="343"/>
      <c r="I18" s="343"/>
      <c r="J18" s="345"/>
      <c r="K18" s="345"/>
      <c r="L18" s="343">
        <v>66.569999999999993</v>
      </c>
      <c r="M18" s="343"/>
      <c r="N18" s="345">
        <v>66.569999999999993</v>
      </c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46214</v>
      </c>
      <c r="B19" s="347">
        <f t="shared" si="2"/>
        <v>53.11</v>
      </c>
      <c r="C19" s="348" t="s">
        <v>509</v>
      </c>
      <c r="D19" s="342"/>
      <c r="E19" s="343"/>
      <c r="F19" s="345"/>
      <c r="G19" s="345">
        <v>53.11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46212</v>
      </c>
      <c r="B20" s="347">
        <f t="shared" si="2"/>
        <v>300</v>
      </c>
      <c r="C20" s="348" t="s">
        <v>973</v>
      </c>
      <c r="D20" s="342"/>
      <c r="E20" s="343">
        <v>300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46211</v>
      </c>
      <c r="B21" s="347">
        <f t="shared" si="2"/>
        <v>-960</v>
      </c>
      <c r="C21" s="348" t="s">
        <v>901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960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-1182.68</v>
      </c>
      <c r="C22" s="348" t="s">
        <v>1002</v>
      </c>
      <c r="D22" s="342">
        <v>1182.68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350</v>
      </c>
      <c r="C23" s="348" t="s">
        <v>971</v>
      </c>
      <c r="D23" s="342"/>
      <c r="E23" s="343">
        <v>350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46209</v>
      </c>
      <c r="B24" s="347">
        <f t="shared" si="2"/>
        <v>-8500</v>
      </c>
      <c r="C24" s="348" t="s">
        <v>957</v>
      </c>
      <c r="D24" s="342">
        <v>8500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46209</v>
      </c>
      <c r="B25" s="347">
        <f t="shared" si="2"/>
        <v>-150</v>
      </c>
      <c r="C25" s="348" t="s">
        <v>972</v>
      </c>
      <c r="D25" s="342"/>
      <c r="E25" s="343"/>
      <c r="F25" s="345"/>
      <c r="G25" s="345"/>
      <c r="H25" s="343">
        <v>150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46205</v>
      </c>
      <c r="B26" s="347">
        <f t="shared" si="2"/>
        <v>-783</v>
      </c>
      <c r="C26" s="348" t="s">
        <v>1001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>
        <v>783</v>
      </c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6487.16</v>
      </c>
      <c r="C27" s="348" t="s">
        <v>970</v>
      </c>
      <c r="D27" s="342"/>
      <c r="E27" s="343">
        <v>6487.16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2000</v>
      </c>
      <c r="C28" s="348" t="s">
        <v>944</v>
      </c>
      <c r="D28" s="342"/>
      <c r="E28" s="343"/>
      <c r="F28" s="345"/>
      <c r="G28" s="345"/>
      <c r="H28" s="343"/>
      <c r="I28" s="343">
        <v>350</v>
      </c>
      <c r="J28" s="345"/>
      <c r="K28" s="345">
        <v>320</v>
      </c>
      <c r="L28" s="343"/>
      <c r="M28" s="343">
        <v>25</v>
      </c>
      <c r="N28" s="345"/>
      <c r="O28" s="345">
        <v>25</v>
      </c>
      <c r="P28" s="343"/>
      <c r="Q28" s="343">
        <v>45</v>
      </c>
      <c r="R28" s="345"/>
      <c r="S28" s="345">
        <v>400</v>
      </c>
      <c r="T28" s="343"/>
      <c r="U28" s="343">
        <v>375</v>
      </c>
      <c r="V28" s="345"/>
      <c r="W28" s="345">
        <v>100</v>
      </c>
      <c r="X28" s="343"/>
      <c r="Y28" s="343">
        <v>85</v>
      </c>
      <c r="Z28" s="345"/>
      <c r="AA28" s="345">
        <v>230</v>
      </c>
      <c r="AB28" s="343"/>
      <c r="AC28" s="343">
        <v>45</v>
      </c>
    </row>
    <row r="29" spans="1:29" ht="14.25" customHeight="1" x14ac:dyDescent="0.3">
      <c r="A29" s="338">
        <v>46203</v>
      </c>
      <c r="B29" s="347">
        <f t="shared" si="2"/>
        <v>0.35</v>
      </c>
      <c r="C29" s="348" t="s">
        <v>505</v>
      </c>
      <c r="D29" s="342"/>
      <c r="E29" s="343"/>
      <c r="F29" s="345"/>
      <c r="G29" s="345">
        <v>0.35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46203</v>
      </c>
      <c r="B30" s="347">
        <f t="shared" si="2"/>
        <v>-580</v>
      </c>
      <c r="C30" s="348" t="s">
        <v>949</v>
      </c>
      <c r="D30" s="342">
        <v>580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-185.64</v>
      </c>
      <c r="C31" s="348" t="s">
        <v>423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>
        <v>92.82</v>
      </c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>
        <v>92.82</v>
      </c>
      <c r="AC31" s="343"/>
    </row>
    <row r="32" spans="1:29" ht="14.25" customHeight="1" x14ac:dyDescent="0.3">
      <c r="A32" s="338">
        <v>46203</v>
      </c>
      <c r="B32" s="347">
        <f t="shared" si="2"/>
        <v>51.56</v>
      </c>
      <c r="C32" s="348" t="s">
        <v>509</v>
      </c>
      <c r="D32" s="342"/>
      <c r="E32" s="343"/>
      <c r="F32" s="345"/>
      <c r="G32" s="345">
        <v>51.56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53.44</v>
      </c>
      <c r="C33" s="348" t="s">
        <v>504</v>
      </c>
      <c r="D33" s="342"/>
      <c r="E33" s="343"/>
      <c r="F33" s="345"/>
      <c r="G33" s="345">
        <v>53.44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-207.96</v>
      </c>
      <c r="C34" s="348" t="s">
        <v>946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>
        <v>207.96</v>
      </c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-1713.1</v>
      </c>
      <c r="C35" s="348" t="s">
        <v>531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1713.1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46189</v>
      </c>
      <c r="B36" s="347">
        <f t="shared" si="2"/>
        <v>53.17</v>
      </c>
      <c r="C36" s="348" t="s">
        <v>509</v>
      </c>
      <c r="D36" s="342"/>
      <c r="E36" s="343"/>
      <c r="F36" s="345"/>
      <c r="G36" s="345">
        <v>53.17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46186</v>
      </c>
      <c r="B37" s="347">
        <f t="shared" si="2"/>
        <v>57.38</v>
      </c>
      <c r="C37" s="348" t="s">
        <v>509</v>
      </c>
      <c r="D37" s="342"/>
      <c r="E37" s="343"/>
      <c r="F37" s="345"/>
      <c r="G37" s="345">
        <v>57.38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46184</v>
      </c>
      <c r="B38" s="347">
        <f t="shared" si="2"/>
        <v>-2159</v>
      </c>
      <c r="C38" s="348" t="s">
        <v>911</v>
      </c>
      <c r="D38" s="342"/>
      <c r="E38" s="343"/>
      <c r="F38" s="345"/>
      <c r="G38" s="345"/>
      <c r="H38" s="343"/>
      <c r="I38" s="343"/>
      <c r="J38" s="345">
        <v>2159</v>
      </c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46183</v>
      </c>
      <c r="B39" s="347">
        <f t="shared" si="2"/>
        <v>-816.19</v>
      </c>
      <c r="C39" s="348" t="s">
        <v>912</v>
      </c>
      <c r="D39" s="342"/>
      <c r="E39" s="343"/>
      <c r="F39" s="345"/>
      <c r="G39" s="345"/>
      <c r="H39" s="343">
        <v>816.19</v>
      </c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46180</v>
      </c>
      <c r="B40" s="347">
        <f t="shared" si="2"/>
        <v>-313.77999999999997</v>
      </c>
      <c r="C40" s="348" t="s">
        <v>890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313.77999999999997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46176</v>
      </c>
      <c r="B41" s="347">
        <f t="shared" si="2"/>
        <v>-1000</v>
      </c>
      <c r="C41" s="348" t="s">
        <v>901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1000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46174</v>
      </c>
      <c r="B42" s="347">
        <f t="shared" si="2"/>
        <v>-320</v>
      </c>
      <c r="C42" s="348" t="s">
        <v>913</v>
      </c>
      <c r="D42" s="342">
        <v>320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si="2"/>
        <v>-3000</v>
      </c>
      <c r="C43" s="348" t="s">
        <v>897</v>
      </c>
      <c r="D43" s="342">
        <v>3000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si="2"/>
        <v>-1000</v>
      </c>
      <c r="C44" s="348" t="s">
        <v>896</v>
      </c>
      <c r="D44" s="342">
        <v>1000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46173</v>
      </c>
      <c r="B45" s="347">
        <f t="shared" si="2"/>
        <v>1160.3599999999999</v>
      </c>
      <c r="C45" s="348" t="s">
        <v>895</v>
      </c>
      <c r="D45" s="342"/>
      <c r="E45" s="343">
        <v>1160.3599999999999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46173</v>
      </c>
      <c r="B46" s="347">
        <f t="shared" ref="B46:B117" si="3">SUM(E46,U46,K46,G46,I46,S46,O46,M46,Q46,W46,Y46,AA46,AC46)-SUM(D46,F46,T46,H46,R46,N46,J46,L46,P46,V46,X46,Z46,AB46)</f>
        <v>2000</v>
      </c>
      <c r="C46" s="348" t="s">
        <v>886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46173</v>
      </c>
      <c r="B47" s="347">
        <f t="shared" si="3"/>
        <v>0.63</v>
      </c>
      <c r="C47" s="348" t="s">
        <v>505</v>
      </c>
      <c r="D47" s="342"/>
      <c r="E47" s="343"/>
      <c r="F47" s="345"/>
      <c r="G47" s="345">
        <v>0.63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46172</v>
      </c>
      <c r="B48" s="347">
        <f t="shared" si="3"/>
        <v>-530.36</v>
      </c>
      <c r="C48" s="348" t="s">
        <v>890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530.36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46168</v>
      </c>
      <c r="B49" s="347">
        <f t="shared" si="3"/>
        <v>0</v>
      </c>
      <c r="C49" s="348" t="s">
        <v>887</v>
      </c>
      <c r="D49" s="342">
        <v>400</v>
      </c>
      <c r="E49" s="343">
        <v>400</v>
      </c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46170</v>
      </c>
      <c r="B50" s="347">
        <f t="shared" si="3"/>
        <v>87.5</v>
      </c>
      <c r="C50" s="348" t="s">
        <v>509</v>
      </c>
      <c r="D50" s="342"/>
      <c r="E50" s="343"/>
      <c r="F50" s="345"/>
      <c r="G50" s="345">
        <v>87.5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46170</v>
      </c>
      <c r="B51" s="347">
        <f t="shared" si="3"/>
        <v>56.18</v>
      </c>
      <c r="C51" s="348" t="s">
        <v>504</v>
      </c>
      <c r="D51" s="342"/>
      <c r="E51" s="343"/>
      <c r="F51" s="345"/>
      <c r="G51" s="345">
        <v>56.18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46170</v>
      </c>
      <c r="B52" s="347">
        <f t="shared" si="3"/>
        <v>-4500</v>
      </c>
      <c r="C52" s="348" t="s">
        <v>512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4500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46166</v>
      </c>
      <c r="B53" s="347">
        <f t="shared" si="3"/>
        <v>-69.2</v>
      </c>
      <c r="C53" s="348" t="s">
        <v>858</v>
      </c>
      <c r="D53" s="342">
        <v>69.2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46165</v>
      </c>
      <c r="B54" s="347">
        <f t="shared" si="3"/>
        <v>-138.44</v>
      </c>
      <c r="C54" s="348" t="s">
        <v>876</v>
      </c>
      <c r="D54" s="342">
        <v>138.44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46158</v>
      </c>
      <c r="B55" s="347">
        <f t="shared" si="3"/>
        <v>-87.13</v>
      </c>
      <c r="C55" s="348" t="s">
        <v>847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87.13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46158</v>
      </c>
      <c r="B56" s="347">
        <f t="shared" si="3"/>
        <v>-95.85</v>
      </c>
      <c r="C56" s="348" t="s">
        <v>849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95.85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46157</v>
      </c>
      <c r="B57" s="347">
        <f t="shared" si="3"/>
        <v>-146.15</v>
      </c>
      <c r="C57" s="348" t="s">
        <v>506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146.15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46155</v>
      </c>
      <c r="B58" s="347">
        <f t="shared" si="3"/>
        <v>-221.4</v>
      </c>
      <c r="C58" s="348" t="s">
        <v>856</v>
      </c>
      <c r="D58" s="342"/>
      <c r="E58" s="343"/>
      <c r="F58" s="345"/>
      <c r="G58" s="345"/>
      <c r="H58" s="343">
        <v>221.4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46155</v>
      </c>
      <c r="B59" s="347">
        <f t="shared" si="3"/>
        <v>444.44</v>
      </c>
      <c r="C59" s="348" t="s">
        <v>519</v>
      </c>
      <c r="D59" s="342"/>
      <c r="E59" s="343">
        <v>444.44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46155</v>
      </c>
      <c r="B60" s="347">
        <f t="shared" si="3"/>
        <v>351.69</v>
      </c>
      <c r="C60" s="348" t="s">
        <v>859</v>
      </c>
      <c r="D60" s="342"/>
      <c r="E60" s="343">
        <v>351.69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46153</v>
      </c>
      <c r="B61" s="347">
        <f t="shared" si="3"/>
        <v>-1045.8699999999999</v>
      </c>
      <c r="C61" s="348" t="s">
        <v>843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1045.8699999999999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46151</v>
      </c>
      <c r="B62" s="347">
        <f t="shared" si="3"/>
        <v>-903.88</v>
      </c>
      <c r="C62" s="348" t="s">
        <v>857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903.88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46149</v>
      </c>
      <c r="B63" s="347">
        <f t="shared" si="3"/>
        <v>69.400000000000006</v>
      </c>
      <c r="C63" s="348" t="s">
        <v>509</v>
      </c>
      <c r="D63" s="342"/>
      <c r="E63" s="343"/>
      <c r="F63" s="345"/>
      <c r="G63" s="345">
        <v>69.400000000000006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46148</v>
      </c>
      <c r="B64" s="347">
        <f t="shared" si="3"/>
        <v>-500.5</v>
      </c>
      <c r="C64" s="348" t="s">
        <v>212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>
        <v>500.5</v>
      </c>
      <c r="Y64" s="343"/>
      <c r="Z64" s="345"/>
      <c r="AA64" s="345"/>
      <c r="AB64" s="343"/>
      <c r="AC64" s="343"/>
    </row>
    <row r="65" spans="1:29" ht="14.25" customHeight="1" x14ac:dyDescent="0.3">
      <c r="A65" s="338">
        <v>46148</v>
      </c>
      <c r="B65" s="347">
        <f t="shared" si="3"/>
        <v>-457.94</v>
      </c>
      <c r="C65" s="348" t="s">
        <v>858</v>
      </c>
      <c r="D65" s="342">
        <v>457.94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46142</v>
      </c>
      <c r="B66" s="347">
        <f t="shared" si="3"/>
        <v>5616.82</v>
      </c>
      <c r="C66" s="348" t="s">
        <v>285</v>
      </c>
      <c r="D66" s="342"/>
      <c r="E66" s="343">
        <v>5616.82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2000</v>
      </c>
      <c r="C67" s="348" t="s">
        <v>503</v>
      </c>
      <c r="D67" s="342"/>
      <c r="E67" s="343"/>
      <c r="F67" s="345"/>
      <c r="G67" s="345"/>
      <c r="H67" s="343"/>
      <c r="I67" s="343">
        <v>350</v>
      </c>
      <c r="J67" s="345"/>
      <c r="K67" s="345">
        <v>320</v>
      </c>
      <c r="L67" s="343"/>
      <c r="M67" s="343">
        <v>25</v>
      </c>
      <c r="N67" s="345"/>
      <c r="O67" s="345">
        <v>25</v>
      </c>
      <c r="P67" s="343"/>
      <c r="Q67" s="343">
        <v>45</v>
      </c>
      <c r="R67" s="345"/>
      <c r="S67" s="345">
        <v>400</v>
      </c>
      <c r="T67" s="343"/>
      <c r="U67" s="343">
        <v>375</v>
      </c>
      <c r="V67" s="345"/>
      <c r="W67" s="345">
        <v>100</v>
      </c>
      <c r="X67" s="343"/>
      <c r="Y67" s="343">
        <v>85</v>
      </c>
      <c r="Z67" s="345"/>
      <c r="AA67" s="345">
        <v>230</v>
      </c>
      <c r="AB67" s="343"/>
      <c r="AC67" s="343">
        <v>45</v>
      </c>
    </row>
    <row r="68" spans="1:29" ht="14.25" customHeight="1" x14ac:dyDescent="0.3">
      <c r="A68" s="338">
        <v>46142</v>
      </c>
      <c r="B68" s="347">
        <f t="shared" si="3"/>
        <v>62.26</v>
      </c>
      <c r="C68" s="348" t="s">
        <v>504</v>
      </c>
      <c r="D68" s="342"/>
      <c r="E68" s="343"/>
      <c r="F68" s="345"/>
      <c r="G68" s="345">
        <v>62.26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46142</v>
      </c>
      <c r="B69" s="347">
        <f t="shared" si="3"/>
        <v>-185.64</v>
      </c>
      <c r="C69" s="348" t="s">
        <v>423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>
        <v>92.82</v>
      </c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>
        <v>92.82</v>
      </c>
      <c r="AC69" s="343"/>
    </row>
    <row r="70" spans="1:29" ht="14.25" customHeight="1" x14ac:dyDescent="0.3">
      <c r="A70" s="338">
        <v>46142</v>
      </c>
      <c r="B70" s="347">
        <f t="shared" si="3"/>
        <v>-127.68</v>
      </c>
      <c r="C70" s="348" t="s">
        <v>315</v>
      </c>
      <c r="D70" s="342"/>
      <c r="E70" s="343"/>
      <c r="F70" s="345"/>
      <c r="G70" s="345"/>
      <c r="H70" s="343"/>
      <c r="I70" s="343"/>
      <c r="J70" s="345"/>
      <c r="K70" s="345"/>
      <c r="L70" s="343">
        <v>63.84</v>
      </c>
      <c r="M70" s="343"/>
      <c r="N70" s="345">
        <v>63.84</v>
      </c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46142</v>
      </c>
      <c r="B71" s="347">
        <f t="shared" si="3"/>
        <v>0.52</v>
      </c>
      <c r="C71" s="348" t="s">
        <v>505</v>
      </c>
      <c r="D71" s="342"/>
      <c r="E71" s="343"/>
      <c r="F71" s="345"/>
      <c r="G71" s="345">
        <v>0.52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46130</v>
      </c>
      <c r="B72" s="347">
        <f t="shared" si="3"/>
        <v>-578.57000000000005</v>
      </c>
      <c r="C72" s="348" t="s">
        <v>506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578.57000000000005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46130</v>
      </c>
      <c r="B73" s="347">
        <f t="shared" si="3"/>
        <v>-93.71</v>
      </c>
      <c r="C73" s="348" t="s">
        <v>507</v>
      </c>
      <c r="D73" s="342"/>
      <c r="E73" s="343"/>
      <c r="F73" s="345"/>
      <c r="G73" s="345"/>
      <c r="H73" s="343">
        <v>93.71</v>
      </c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46130</v>
      </c>
      <c r="B74" s="347">
        <f t="shared" si="3"/>
        <v>-318.36</v>
      </c>
      <c r="C74" s="348" t="s">
        <v>508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318.36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46129</v>
      </c>
      <c r="B75" s="347">
        <f t="shared" si="3"/>
        <v>62.19</v>
      </c>
      <c r="C75" s="348" t="s">
        <v>509</v>
      </c>
      <c r="D75" s="342"/>
      <c r="E75" s="343"/>
      <c r="F75" s="345"/>
      <c r="G75" s="345">
        <v>62.19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46112</v>
      </c>
      <c r="B76" s="347">
        <f t="shared" si="3"/>
        <v>4309.58</v>
      </c>
      <c r="C76" s="348" t="s">
        <v>510</v>
      </c>
      <c r="D76" s="342"/>
      <c r="E76" s="343">
        <v>4309.58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2000</v>
      </c>
      <c r="C77" s="348" t="s">
        <v>511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46112</v>
      </c>
      <c r="B78" s="347">
        <f t="shared" si="3"/>
        <v>0.34</v>
      </c>
      <c r="C78" s="348" t="s">
        <v>505</v>
      </c>
      <c r="D78" s="342"/>
      <c r="E78" s="343"/>
      <c r="F78" s="345"/>
      <c r="G78" s="345">
        <v>0.34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46112</v>
      </c>
      <c r="B79" s="347">
        <f t="shared" si="3"/>
        <v>-1200</v>
      </c>
      <c r="C79" s="348" t="s">
        <v>512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1200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46108</v>
      </c>
      <c r="B80" s="347">
        <f t="shared" si="3"/>
        <v>68.72</v>
      </c>
      <c r="C80" s="348" t="s">
        <v>504</v>
      </c>
      <c r="D80" s="342"/>
      <c r="E80" s="343"/>
      <c r="F80" s="345"/>
      <c r="G80" s="345">
        <v>68.72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46104</v>
      </c>
      <c r="B81" s="347">
        <f t="shared" si="3"/>
        <v>-6</v>
      </c>
      <c r="C81" s="348" t="s">
        <v>513</v>
      </c>
      <c r="D81" s="342">
        <v>6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-100</v>
      </c>
      <c r="C82" s="348" t="s">
        <v>514</v>
      </c>
      <c r="D82" s="342">
        <v>100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515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-50</v>
      </c>
      <c r="C84" s="348" t="s">
        <v>516</v>
      </c>
      <c r="D84" s="342">
        <v>50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46103</v>
      </c>
      <c r="B85" s="347">
        <f t="shared" si="3"/>
        <v>-100</v>
      </c>
      <c r="C85" s="348" t="s">
        <v>517</v>
      </c>
      <c r="D85" s="342">
        <v>100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46103</v>
      </c>
      <c r="B86" s="347">
        <f t="shared" si="3"/>
        <v>-100</v>
      </c>
      <c r="C86" s="348" t="s">
        <v>518</v>
      </c>
      <c r="D86" s="342">
        <v>100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46102</v>
      </c>
      <c r="B87" s="347">
        <f t="shared" si="3"/>
        <v>-300</v>
      </c>
      <c r="C87" s="348" t="s">
        <v>519</v>
      </c>
      <c r="D87" s="342">
        <v>300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46102</v>
      </c>
      <c r="B88" s="347">
        <f t="shared" si="3"/>
        <v>1384.5</v>
      </c>
      <c r="C88" s="348" t="s">
        <v>520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-1384.5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46094</v>
      </c>
      <c r="B89" s="347">
        <f t="shared" si="3"/>
        <v>55.66</v>
      </c>
      <c r="C89" s="348" t="s">
        <v>509</v>
      </c>
      <c r="D89" s="342"/>
      <c r="E89" s="343"/>
      <c r="F89" s="345"/>
      <c r="G89" s="345">
        <v>55.66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46090</v>
      </c>
      <c r="B90" s="347">
        <f t="shared" si="3"/>
        <v>-380</v>
      </c>
      <c r="C90" s="348" t="s">
        <v>521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>
        <v>380</v>
      </c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46083</v>
      </c>
      <c r="B91" s="347">
        <f t="shared" si="3"/>
        <v>-185.64</v>
      </c>
      <c r="C91" s="348" t="s">
        <v>423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>
        <v>92.82</v>
      </c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>
        <v>92.82</v>
      </c>
      <c r="AC91" s="343"/>
    </row>
    <row r="92" spans="1:29" ht="14.25" customHeight="1" x14ac:dyDescent="0.3">
      <c r="A92" s="338">
        <v>46081</v>
      </c>
      <c r="B92" s="347">
        <f t="shared" si="3"/>
        <v>3764.91</v>
      </c>
      <c r="C92" s="348" t="s">
        <v>425</v>
      </c>
      <c r="D92" s="342"/>
      <c r="E92" s="343">
        <v>3764.91</v>
      </c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46081</v>
      </c>
      <c r="B93" s="347">
        <f t="shared" si="3"/>
        <v>2000</v>
      </c>
      <c r="C93" s="348" t="s">
        <v>522</v>
      </c>
      <c r="D93" s="342"/>
      <c r="E93" s="343"/>
      <c r="F93" s="345"/>
      <c r="G93" s="345"/>
      <c r="H93" s="343"/>
      <c r="I93" s="343">
        <v>350</v>
      </c>
      <c r="J93" s="345"/>
      <c r="K93" s="345">
        <v>320</v>
      </c>
      <c r="L93" s="343"/>
      <c r="M93" s="343">
        <v>25</v>
      </c>
      <c r="N93" s="345"/>
      <c r="O93" s="345">
        <v>25</v>
      </c>
      <c r="P93" s="343"/>
      <c r="Q93" s="343">
        <v>45</v>
      </c>
      <c r="R93" s="345"/>
      <c r="S93" s="345">
        <v>400</v>
      </c>
      <c r="T93" s="343"/>
      <c r="U93" s="343">
        <v>375</v>
      </c>
      <c r="V93" s="345"/>
      <c r="W93" s="345">
        <v>100</v>
      </c>
      <c r="X93" s="343"/>
      <c r="Y93" s="343">
        <v>85</v>
      </c>
      <c r="Z93" s="345"/>
      <c r="AA93" s="345">
        <v>230</v>
      </c>
      <c r="AB93" s="343"/>
      <c r="AC93" s="343">
        <v>45</v>
      </c>
    </row>
    <row r="94" spans="1:29" ht="14.25" customHeight="1" x14ac:dyDescent="0.3">
      <c r="A94" s="338">
        <v>46081</v>
      </c>
      <c r="B94" s="347">
        <f t="shared" si="3"/>
        <v>0.23</v>
      </c>
      <c r="C94" s="348" t="s">
        <v>505</v>
      </c>
      <c r="D94" s="342"/>
      <c r="E94" s="343"/>
      <c r="F94" s="345"/>
      <c r="G94" s="345">
        <v>0.23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46070</v>
      </c>
      <c r="B95" s="347">
        <f t="shared" si="3"/>
        <v>-1920</v>
      </c>
      <c r="C95" s="348" t="s">
        <v>523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1920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46069</v>
      </c>
      <c r="B96" s="347">
        <f t="shared" si="3"/>
        <v>-243.8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243.8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46068</v>
      </c>
      <c r="B97" s="347">
        <f t="shared" si="3"/>
        <v>63.46</v>
      </c>
      <c r="C97" s="348" t="s">
        <v>509</v>
      </c>
      <c r="D97" s="342"/>
      <c r="E97" s="343"/>
      <c r="F97" s="345"/>
      <c r="G97" s="345">
        <v>63.46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46067</v>
      </c>
      <c r="B98" s="347">
        <f t="shared" si="3"/>
        <v>-1007.99</v>
      </c>
      <c r="C98" s="348" t="s">
        <v>524</v>
      </c>
      <c r="D98" s="342">
        <v>1007.99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46063</v>
      </c>
      <c r="B99" s="347">
        <f t="shared" si="3"/>
        <v>-1276.4000000000001</v>
      </c>
      <c r="C99" s="348" t="s">
        <v>525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>
        <v>1276.4000000000001</v>
      </c>
      <c r="AA99" s="345"/>
      <c r="AB99" s="343"/>
      <c r="AC99" s="343"/>
    </row>
    <row r="100" spans="1:29" ht="14.25" customHeight="1" x14ac:dyDescent="0.3">
      <c r="A100" s="338">
        <v>46063</v>
      </c>
      <c r="B100" s="347">
        <f t="shared" si="3"/>
        <v>-955</v>
      </c>
      <c r="C100" s="348" t="s">
        <v>526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955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46063</v>
      </c>
      <c r="B101" s="347">
        <f t="shared" si="3"/>
        <v>59.19</v>
      </c>
      <c r="C101" s="348" t="s">
        <v>504</v>
      </c>
      <c r="D101" s="342"/>
      <c r="E101" s="343"/>
      <c r="F101" s="345"/>
      <c r="G101" s="345">
        <v>59.19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46061</v>
      </c>
      <c r="B102" s="347">
        <f t="shared" si="3"/>
        <v>-2203.44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2203.44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46061</v>
      </c>
      <c r="B103" s="347">
        <f t="shared" si="3"/>
        <v>-831.92</v>
      </c>
      <c r="C103" s="348" t="s">
        <v>527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>
        <v>831.92</v>
      </c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46055</v>
      </c>
      <c r="B104" s="347">
        <f t="shared" si="3"/>
        <v>-900</v>
      </c>
      <c r="C104" s="348" t="s">
        <v>512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>
        <v>900</v>
      </c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46053</v>
      </c>
      <c r="B105" s="347">
        <f t="shared" si="3"/>
        <v>3194.64</v>
      </c>
      <c r="C105" s="348" t="s">
        <v>459</v>
      </c>
      <c r="D105" s="342"/>
      <c r="E105" s="343">
        <v>3194.64</v>
      </c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2000</v>
      </c>
      <c r="C106" s="348" t="s">
        <v>528</v>
      </c>
      <c r="D106" s="342"/>
      <c r="E106" s="343"/>
      <c r="F106" s="345"/>
      <c r="G106" s="345"/>
      <c r="H106" s="343"/>
      <c r="I106" s="343">
        <v>350</v>
      </c>
      <c r="J106" s="345"/>
      <c r="K106" s="345">
        <v>320</v>
      </c>
      <c r="L106" s="343"/>
      <c r="M106" s="343">
        <v>25</v>
      </c>
      <c r="N106" s="345"/>
      <c r="O106" s="345">
        <v>25</v>
      </c>
      <c r="P106" s="343"/>
      <c r="Q106" s="343">
        <v>45</v>
      </c>
      <c r="R106" s="345"/>
      <c r="S106" s="345">
        <v>400</v>
      </c>
      <c r="T106" s="343"/>
      <c r="U106" s="343">
        <v>375</v>
      </c>
      <c r="V106" s="345"/>
      <c r="W106" s="345">
        <v>100</v>
      </c>
      <c r="X106" s="343"/>
      <c r="Y106" s="343">
        <v>85</v>
      </c>
      <c r="Z106" s="345"/>
      <c r="AA106" s="345">
        <v>230</v>
      </c>
      <c r="AB106" s="343"/>
      <c r="AC106" s="343">
        <v>45</v>
      </c>
    </row>
    <row r="107" spans="1:29" ht="14.25" customHeight="1" x14ac:dyDescent="0.3">
      <c r="A107" s="338">
        <v>46053</v>
      </c>
      <c r="B107" s="347">
        <f t="shared" si="3"/>
        <v>0.38</v>
      </c>
      <c r="C107" s="348" t="s">
        <v>505</v>
      </c>
      <c r="D107" s="342"/>
      <c r="E107" s="343"/>
      <c r="F107" s="345"/>
      <c r="G107" s="345">
        <v>0.38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46053</v>
      </c>
      <c r="B108" s="347">
        <f t="shared" si="3"/>
        <v>54.55</v>
      </c>
      <c r="C108" s="348" t="s">
        <v>509</v>
      </c>
      <c r="D108" s="342"/>
      <c r="E108" s="343"/>
      <c r="F108" s="345"/>
      <c r="G108" s="345">
        <v>54.55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46048</v>
      </c>
      <c r="B109" s="347">
        <f t="shared" si="3"/>
        <v>-583</v>
      </c>
      <c r="C109" s="348" t="s">
        <v>529</v>
      </c>
      <c r="D109" s="342">
        <v>583</v>
      </c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46044</v>
      </c>
      <c r="B110" s="347">
        <f t="shared" si="3"/>
        <v>-126.24</v>
      </c>
      <c r="C110" s="348" t="s">
        <v>315</v>
      </c>
      <c r="D110" s="342"/>
      <c r="E110" s="343"/>
      <c r="F110" s="345"/>
      <c r="G110" s="345"/>
      <c r="H110" s="343"/>
      <c r="I110" s="343"/>
      <c r="J110" s="345"/>
      <c r="K110" s="345"/>
      <c r="L110" s="343">
        <v>63.12</v>
      </c>
      <c r="M110" s="343"/>
      <c r="N110" s="345">
        <v>63.12</v>
      </c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46043</v>
      </c>
      <c r="B111" s="347">
        <f t="shared" si="3"/>
        <v>-100</v>
      </c>
      <c r="C111" s="348" t="s">
        <v>530</v>
      </c>
      <c r="D111" s="342"/>
      <c r="E111" s="343"/>
      <c r="F111" s="345"/>
      <c r="G111" s="345"/>
      <c r="H111" s="343">
        <v>100</v>
      </c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46043</v>
      </c>
      <c r="B112" s="347">
        <f t="shared" si="3"/>
        <v>-2724</v>
      </c>
      <c r="C112" s="348" t="s">
        <v>531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2724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46038</v>
      </c>
      <c r="B113" s="347">
        <f t="shared" si="3"/>
        <v>55.69</v>
      </c>
      <c r="C113" s="348" t="s">
        <v>509</v>
      </c>
      <c r="D113" s="342"/>
      <c r="E113" s="343"/>
      <c r="F113" s="345"/>
      <c r="G113" s="345">
        <v>55.69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46030</v>
      </c>
      <c r="B114" s="347">
        <f t="shared" si="3"/>
        <v>1049.3699999999999</v>
      </c>
      <c r="C114" s="340" t="s">
        <v>532</v>
      </c>
      <c r="D114" s="342"/>
      <c r="E114" s="343">
        <v>1049.3699999999999</v>
      </c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46027</v>
      </c>
      <c r="B115" s="347">
        <f t="shared" si="3"/>
        <v>-113.94</v>
      </c>
      <c r="C115" s="348" t="s">
        <v>533</v>
      </c>
      <c r="D115" s="342"/>
      <c r="E115" s="343"/>
      <c r="F115" s="345"/>
      <c r="G115" s="345"/>
      <c r="H115" s="343">
        <v>113.94</v>
      </c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46027</v>
      </c>
      <c r="B116" s="347">
        <f t="shared" si="3"/>
        <v>-622.1</v>
      </c>
      <c r="C116" s="348" t="s">
        <v>523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622.1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44562</v>
      </c>
      <c r="B117" s="347">
        <f t="shared" si="3"/>
        <v>12240.49</v>
      </c>
      <c r="C117" s="348" t="s">
        <v>534</v>
      </c>
      <c r="D117" s="342"/>
      <c r="E117" s="343">
        <v>1710.49</v>
      </c>
      <c r="F117" s="345"/>
      <c r="G117" s="345">
        <v>500</v>
      </c>
      <c r="H117" s="343"/>
      <c r="I117" s="343">
        <v>2000</v>
      </c>
      <c r="J117" s="345"/>
      <c r="K117" s="345">
        <v>1000</v>
      </c>
      <c r="L117" s="343"/>
      <c r="M117" s="343">
        <v>65</v>
      </c>
      <c r="N117" s="345"/>
      <c r="O117" s="345">
        <v>65</v>
      </c>
      <c r="P117" s="343"/>
      <c r="Q117" s="343">
        <v>100</v>
      </c>
      <c r="R117" s="345"/>
      <c r="S117" s="345">
        <v>2000</v>
      </c>
      <c r="T117" s="343"/>
      <c r="U117" s="343">
        <v>2500</v>
      </c>
      <c r="V117" s="345"/>
      <c r="W117" s="345">
        <v>500</v>
      </c>
      <c r="X117" s="343"/>
      <c r="Y117" s="343">
        <v>200</v>
      </c>
      <c r="Z117" s="345"/>
      <c r="AA117" s="345">
        <v>1500</v>
      </c>
      <c r="AB117" s="343"/>
      <c r="AC117" s="343">
        <v>100</v>
      </c>
    </row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70.333333333333329</v>
      </c>
      <c r="F6" s="384">
        <f ca="1">'Isaac 401k'!D4</f>
        <v>76946</v>
      </c>
      <c r="G6" s="385">
        <f ca="1">(F6-B9)/365.25</f>
        <v>128.78850102669404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52.583333333333336</v>
      </c>
      <c r="F7" s="392">
        <f ca="1">'Lorri 401b'!D4</f>
        <v>70464</v>
      </c>
      <c r="G7" s="393">
        <f ca="1">(F7-C9)/365.25</f>
        <v>106.43121149897331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3398800.1518393415</v>
      </c>
      <c r="R11" s="25">
        <f t="array" aca="1" ref="R11" ca="1">INDEX('Lorri 401b'!L:L,MATCH('Retirement Calculator'!A11,'Lorri 401b'!N:N,0),0)</f>
        <v>3623534.2282214081</v>
      </c>
      <c r="S11" s="25">
        <f t="shared" ref="S11:S265" ca="1" si="7">SUM(Q11:R11)</f>
        <v>7022334.3800607491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3379576.357005755</v>
      </c>
      <c r="R12" s="25">
        <f t="array" aca="1" ref="R12" ca="1">INDEX('Lorri 401b'!L:L,MATCH('Retirement Calculator'!A12,'Lorri 401b'!N:N,0),0)</f>
        <v>3638632.2875056639</v>
      </c>
      <c r="S12" s="25">
        <f t="shared" ca="1" si="7"/>
        <v>7018208.6445114184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3360272.4630270284</v>
      </c>
      <c r="R13" s="25">
        <f t="array" aca="1" ref="R13" ca="1">INDEX('Lorri 401b'!L:L,MATCH('Retirement Calculator'!A13,'Lorri 401b'!N:N,0),0)</f>
        <v>3653793.2553702709</v>
      </c>
      <c r="S13" s="25">
        <f t="shared" ca="1" si="7"/>
        <v>7014065.7183972988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3340888.1361567238</v>
      </c>
      <c r="R14" s="25">
        <f t="array" aca="1" ref="R14" ca="1">INDEX('Lorri 401b'!L:L,MATCH('Retirement Calculator'!A14,'Lorri 401b'!N:N,0),0)</f>
        <v>3669017.3939343137</v>
      </c>
      <c r="S14" s="25">
        <f t="shared" ca="1" si="7"/>
        <v>7009905.530091038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3321423.0412577931</v>
      </c>
      <c r="R15" s="25">
        <f t="array" aca="1" ref="R15" ca="1">INDEX('Lorri 401b'!L:L,MATCH('Retirement Calculator'!A15,'Lorri 401b'!N:N,0),0)</f>
        <v>3684304.9664090401</v>
      </c>
      <c r="S15" s="25">
        <f t="shared" ca="1" si="7"/>
        <v>7005728.0076668337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3301876.8417967833</v>
      </c>
      <c r="R16" s="25">
        <f t="array" aca="1" ref="R16" ca="1">INDEX('Lorri 401b'!L:L,MATCH('Retirement Calculator'!A16,'Lorri 401b'!N:N,0),0)</f>
        <v>3699656.2371024112</v>
      </c>
      <c r="S16" s="25">
        <f t="shared" ca="1" si="7"/>
        <v>7001533.0788991945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3282249.1998380194</v>
      </c>
      <c r="R17" s="25">
        <f t="array" aca="1" ref="R17" ca="1">INDEX('Lorri 401b'!L:L,MATCH('Retirement Calculator'!A17,'Lorri 401b'!N:N,0),0)</f>
        <v>3715071.4714236711</v>
      </c>
      <c r="S17" s="25">
        <f t="shared" ca="1" si="7"/>
        <v>6997320.6712616906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3262539.7760377605</v>
      </c>
      <c r="R18" s="25">
        <f t="array" aca="1" ref="R18" ca="1">INDEX('Lorri 401b'!L:L,MATCH('Retirement Calculator'!A18,'Lorri 401b'!N:N,0),0)</f>
        <v>3730550.9358879365</v>
      </c>
      <c r="S18" s="25">
        <f t="shared" ca="1" si="7"/>
        <v>6993090.7119256966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3242748.2296383339</v>
      </c>
      <c r="R19" s="25">
        <f t="array" aca="1" ref="R19" ca="1">INDEX('Lorri 401b'!L:L,MATCH('Retirement Calculator'!A19,'Lorri 401b'!N:N,0),0)</f>
        <v>3746094.8981208028</v>
      </c>
      <c r="S19" s="25">
        <f t="shared" ca="1" si="7"/>
        <v>6988843.1277591363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3222874.2184622432</v>
      </c>
      <c r="R20" s="25">
        <f t="array" aca="1" ref="R20" ca="1">INDEX('Lorri 401b'!L:L,MATCH('Retirement Calculator'!A20,'Lorri 401b'!N:N,0),0)</f>
        <v>3761703.626862973</v>
      </c>
      <c r="S20" s="25">
        <f t="shared" ca="1" si="7"/>
        <v>6984577.8453252167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3202917.3989062519</v>
      </c>
      <c r="R21" s="25">
        <f t="array" aca="1" ref="R21" ca="1">INDEX('Lorri 401b'!L:L,MATCH('Retirement Calculator'!A21,'Lorri 401b'!N:N,0),0)</f>
        <v>3777377.3919749022</v>
      </c>
      <c r="S21" s="25">
        <f t="shared" ca="1" si="7"/>
        <v>6980294.7908811541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3182877.425935444</v>
      </c>
      <c r="R22" s="25">
        <f t="array" aca="1" ref="R22" ca="1">INDEX('Lorri 401b'!L:L,MATCH('Retirement Calculator'!A22,'Lorri 401b'!N:N,0),0)</f>
        <v>3793116.4644414643</v>
      </c>
      <c r="S22" s="25">
        <f t="shared" ca="1" si="7"/>
        <v>6975993.8903769087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3162753.9530772581</v>
      </c>
      <c r="R23" s="25">
        <f t="array" aca="1" ref="R23" ca="1">INDEX('Lorri 401b'!L:L,MATCH('Retirement Calculator'!A23,'Lorri 401b'!N:N,0),0)</f>
        <v>3808921.116376637</v>
      </c>
      <c r="S23" s="25">
        <f t="shared" ca="1" si="7"/>
        <v>6971675.0694538951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3142546.6324154963</v>
      </c>
      <c r="R24" s="25">
        <f t="array" aca="1" ref="R24" ca="1">INDEX('Lorri 401b'!L:L,MATCH('Retirement Calculator'!A24,'Lorri 401b'!N:N,0),0)</f>
        <v>3824791.6210282063</v>
      </c>
      <c r="S24" s="25">
        <f t="shared" ca="1" si="7"/>
        <v>6967338.2534437031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3122255.1145843104</v>
      </c>
      <c r="R25" s="25">
        <f t="array" aca="1" ref="R25" ca="1">INDEX('Lorri 401b'!L:L,MATCH('Retirement Calculator'!A25,'Lorri 401b'!N:N,0),0)</f>
        <v>3840728.2527824906</v>
      </c>
      <c r="S25" s="25">
        <f t="shared" ca="1" si="7"/>
        <v>6962983.367366801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3101879.0487621613</v>
      </c>
      <c r="R26" s="25">
        <f t="array" aca="1" ref="R26" ca="1">INDEX('Lorri 401b'!L:L,MATCH('Retirement Calculator'!A26,'Lorri 401b'!N:N,0),0)</f>
        <v>3856731.2871690844</v>
      </c>
      <c r="S26" s="25">
        <f t="shared" ca="1" si="7"/>
        <v>6958610.3359312452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3081418.0826657531</v>
      </c>
      <c r="R27" s="25">
        <f t="array" aca="1" ref="R27" ca="1">INDEX('Lorri 401b'!L:L,MATCH('Retirement Calculator'!A27,'Lorri 401b'!N:N,0),0)</f>
        <v>3872801.0008656224</v>
      </c>
      <c r="S27" s="25">
        <f t="shared" ca="1" si="7"/>
        <v>6954219.083531376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3060871.8625439433</v>
      </c>
      <c r="R28" s="25">
        <f t="array" aca="1" ref="R28" ca="1">INDEX('Lorri 401b'!L:L,MATCH('Retirement Calculator'!A28,'Lorri 401b'!N:N,0),0)</f>
        <v>3888937.6717025624</v>
      </c>
      <c r="S28" s="25">
        <f t="shared" ca="1" si="7"/>
        <v>6949809.5342465062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3040240.0331716258</v>
      </c>
      <c r="R29" s="25">
        <f t="array" aca="1" ref="R29" ca="1">INDEX('Lorri 401b'!L:L,MATCH('Retirement Calculator'!A29,'Lorri 401b'!N:N,0),0)</f>
        <v>3905141.5786679899</v>
      </c>
      <c r="S29" s="25">
        <f t="shared" ca="1" si="7"/>
        <v>6945381.6118396157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3019522.2378435903</v>
      </c>
      <c r="R30" s="25">
        <f t="array" aca="1" ref="R30" ca="1">INDEX('Lorri 401b'!L:L,MATCH('Retirement Calculator'!A30,'Lorri 401b'!N:N,0),0)</f>
        <v>3921413.0019124397</v>
      </c>
      <c r="S30" s="25">
        <f t="shared" ca="1" si="7"/>
        <v>6940935.23975603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2998718.1183683546</v>
      </c>
      <c r="R31" s="25">
        <f t="array" aca="1" ref="R31" ca="1">INDEX('Lorri 401b'!L:L,MATCH('Retirement Calculator'!A31,'Lorri 401b'!N:N,0),0)</f>
        <v>3937752.2227537413</v>
      </c>
      <c r="S31" s="25">
        <f t="shared" ca="1" si="7"/>
        <v>6936470.3411220964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2977827.3150619725</v>
      </c>
      <c r="R32" s="25">
        <f t="array" aca="1" ref="R32" ca="1">INDEX('Lorri 401b'!L:L,MATCH('Retirement Calculator'!A32,'Lorri 401b'!N:N,0),0)</f>
        <v>3954159.5236818818</v>
      </c>
      <c r="S32" s="25">
        <f t="shared" ca="1" si="7"/>
        <v>6931986.8387438543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2956849.4667418133</v>
      </c>
      <c r="R33" s="25">
        <f t="array" aca="1" ref="R33" ca="1">INDEX('Lorri 401b'!L:L,MATCH('Retirement Calculator'!A33,'Lorri 401b'!N:N,0),0)</f>
        <v>3970635.1883638897</v>
      </c>
      <c r="S33" s="25">
        <f t="shared" ca="1" si="7"/>
        <v>6927484.6551057026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2935784.2107203202</v>
      </c>
      <c r="R34" s="25">
        <f t="array" aca="1" ref="R34" ca="1">INDEX('Lorri 401b'!L:L,MATCH('Retirement Calculator'!A34,'Lorri 401b'!N:N,0),0)</f>
        <v>3987179.5016487394</v>
      </c>
      <c r="S34" s="25">
        <f t="shared" ca="1" si="7"/>
        <v>6922963.7123690601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2914631.1827987377</v>
      </c>
      <c r="R35" s="25">
        <f t="array" aca="1" ref="R35" ca="1">INDEX('Lorri 401b'!L:L,MATCH('Retirement Calculator'!A35,'Lorri 401b'!N:N,0),0)</f>
        <v>4003792.7495722757</v>
      </c>
      <c r="S35" s="25">
        <f t="shared" ca="1" si="7"/>
        <v>6918423.9323710129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2893390.0172608155</v>
      </c>
      <c r="R36" s="25">
        <f t="array" aca="1" ref="R36" ca="1">INDEX('Lorri 401b'!L:L,MATCH('Retirement Calculator'!A36,'Lorri 401b'!N:N,0),0)</f>
        <v>4020475.2193621602</v>
      </c>
      <c r="S36" s="25">
        <f t="shared" ca="1" si="7"/>
        <v>6913865.2366229761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2872060.3468664852</v>
      </c>
      <c r="R37" s="25">
        <f t="array" aca="1" ref="R37" ca="1">INDEX('Lorri 401b'!L:L,MATCH('Retirement Calculator'!A37,'Lorri 401b'!N:N,0),0)</f>
        <v>4037227.199442836</v>
      </c>
      <c r="S37" s="25">
        <f t="shared" ca="1" si="7"/>
        <v>6909287.5463093212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2850641.8028455116</v>
      </c>
      <c r="R38" s="25">
        <f t="array" aca="1" ref="R38" ca="1">INDEX('Lorri 401b'!L:L,MATCH('Retirement Calculator'!A38,'Lorri 401b'!N:N,0),0)</f>
        <v>4054048.9794405145</v>
      </c>
      <c r="S38" s="25">
        <f t="shared" ca="1" si="7"/>
        <v>6904690.7822860256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2829134.0148911173</v>
      </c>
      <c r="R39" s="25">
        <f t="array" aca="1" ref="R39" ca="1">INDEX('Lorri 401b'!L:L,MATCH('Retirement Calculator'!A39,'Lorri 401b'!N:N,0),0)</f>
        <v>4070940.8501881831</v>
      </c>
      <c r="S39" s="25">
        <f t="shared" ca="1" si="7"/>
        <v>6900074.8650793005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2807536.6111535798</v>
      </c>
      <c r="R40" s="25">
        <f t="array" aca="1" ref="R40" ca="1">INDEX('Lorri 401b'!L:L,MATCH('Retirement Calculator'!A40,'Lorri 401b'!N:N,0),0)</f>
        <v>4087903.1037306339</v>
      </c>
      <c r="S40" s="25">
        <f t="shared" ca="1" si="7"/>
        <v>6895439.7148842141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2785849.2182338024</v>
      </c>
      <c r="R41" s="25">
        <f t="array" aca="1" ref="R41" ca="1">INDEX('Lorri 401b'!L:L,MATCH('Retirement Calculator'!A41,'Lorri 401b'!N:N,0),0)</f>
        <v>4104936.0333295115</v>
      </c>
      <c r="S41" s="25">
        <f t="shared" ca="1" si="7"/>
        <v>6890785.2515633143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2764071.4611768592</v>
      </c>
      <c r="R42" s="25">
        <f t="array" aca="1" ref="R42" ca="1">INDEX('Lorri 401b'!L:L,MATCH('Retirement Calculator'!A42,'Lorri 401b'!N:N,0),0)</f>
        <v>4122039.9334683847</v>
      </c>
      <c r="S42" s="25">
        <f t="shared" ca="1" si="7"/>
        <v>6886111.3946452439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2742202.9634655123</v>
      </c>
      <c r="R43" s="25">
        <f t="array" aca="1" ref="R43" ca="1">INDEX('Lorri 401b'!L:L,MATCH('Retirement Calculator'!A43,'Lorri 401b'!N:N,0),0)</f>
        <v>4139215.0998578365</v>
      </c>
      <c r="S43" s="25">
        <f t="shared" ca="1" si="7"/>
        <v>6881418.0633233488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2720243.3470137012</v>
      </c>
      <c r="R44" s="25">
        <f t="array" aca="1" ref="R44" ca="1">INDEX('Lorri 401b'!L:L,MATCH('Retirement Calculator'!A44,'Lorri 401b'!N:N,0),0)</f>
        <v>4156461.8294405774</v>
      </c>
      <c r="S44" s="25">
        <f t="shared" ca="1" si="7"/>
        <v>6876705.1764542786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2698192.232160008</v>
      </c>
      <c r="R45" s="25">
        <f t="array" aca="1" ref="R45" ca="1">INDEX('Lorri 401b'!L:L,MATCH('Retirement Calculator'!A45,'Lorri 401b'!N:N,0),0)</f>
        <v>4173780.4203965799</v>
      </c>
      <c r="S45" s="25">
        <f t="shared" ca="1" si="7"/>
        <v>6871972.6525565879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2676049.2376610911</v>
      </c>
      <c r="R46" s="25">
        <f t="array" aca="1" ref="R46" ca="1">INDEX('Lorri 401b'!L:L,MATCH('Retirement Calculator'!A46,'Lorri 401b'!N:N,0),0)</f>
        <v>4191171.1721482323</v>
      </c>
      <c r="S46" s="25">
        <f t="shared" ca="1" si="7"/>
        <v>6867220.409809323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2653813.9806850953</v>
      </c>
      <c r="R47" s="25">
        <f t="array" aca="1" ref="R47" ca="1">INDEX('Lorri 401b'!L:L,MATCH('Retirement Calculator'!A47,'Lorri 401b'!N:N,0),0)</f>
        <v>4208634.3853655169</v>
      </c>
      <c r="S47" s="25">
        <f t="shared" ca="1" si="7"/>
        <v>6862448.3660506122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2631486.0768050328</v>
      </c>
      <c r="R48" s="25">
        <f t="array" aca="1" ref="R48" ca="1">INDEX('Lorri 401b'!L:L,MATCH('Retirement Calculator'!A48,'Lorri 401b'!N:N,0),0)</f>
        <v>4226170.361971207</v>
      </c>
      <c r="S48" s="25">
        <f t="shared" ca="1" si="7"/>
        <v>6857656.4387762398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2609065.1399921365</v>
      </c>
      <c r="R49" s="25">
        <f t="array" aca="1" ref="R49" ca="1">INDEX('Lorri 401b'!L:L,MATCH('Retirement Calculator'!A49,'Lorri 401b'!N:N,0),0)</f>
        <v>4243779.4051460866</v>
      </c>
      <c r="S49" s="25">
        <f t="shared" ca="1" si="7"/>
        <v>6852844.5451382231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2586550.7826091866</v>
      </c>
      <c r="R50" s="25">
        <f t="array" aca="1" ref="R50" ca="1">INDEX('Lorri 401b'!L:L,MATCH('Retirement Calculator'!A50,'Lorri 401b'!N:N,0),0)</f>
        <v>4261461.819334195</v>
      </c>
      <c r="S50" s="25">
        <f t="shared" ca="1" si="7"/>
        <v>6848012.6019433811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2563942.6154038077</v>
      </c>
      <c r="R51" s="25">
        <f t="array" aca="1" ref="R51" ca="1">INDEX('Lorri 401b'!L:L,MATCH('Retirement Calculator'!A51,'Lorri 401b'!N:N,0),0)</f>
        <v>4279217.9102480877</v>
      </c>
      <c r="S51" s="25">
        <f t="shared" ca="1" si="7"/>
        <v>6843160.5256518954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2541240.2475017398</v>
      </c>
      <c r="R52" s="25">
        <f t="array" aca="1" ref="R52" ca="1">INDEX('Lorri 401b'!L:L,MATCH('Retirement Calculator'!A52,'Lorri 401b'!N:N,0),0)</f>
        <v>4297047.9848741218</v>
      </c>
      <c r="S52" s="25">
        <f t="shared" ca="1" si="7"/>
        <v>6838288.2323758621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2519222.5197334131</v>
      </c>
      <c r="R53" s="25">
        <f t="array" aca="1" ref="R53" ca="1">INDEX('Lorri 401b'!L:L,MATCH('Retirement Calculator'!A53,'Lorri 401b'!N:N,0),0)</f>
        <v>4314952.3514777636</v>
      </c>
      <c r="S53" s="25">
        <f t="shared" ca="1" si="7"/>
        <v>6834174.8712111767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2497113.0514327185</v>
      </c>
      <c r="R54" s="25">
        <f t="array" aca="1" ref="R54" ca="1">INDEX('Lorri 401b'!L:L,MATCH('Retirement Calculator'!A54,'Lorri 401b'!N:N,0),0)</f>
        <v>4332931.3196089212</v>
      </c>
      <c r="S54" s="25">
        <f t="shared" ca="1" si="7"/>
        <v>6830044.3710416397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2474911.4603474378</v>
      </c>
      <c r="R55" s="25">
        <f t="array" aca="1" ref="R55" ca="1">INDEX('Lorri 401b'!L:L,MATCH('Retirement Calculator'!A55,'Lorri 401b'!N:N,0),0)</f>
        <v>4350985.2001072913</v>
      </c>
      <c r="S55" s="25">
        <f t="shared" ca="1" si="7"/>
        <v>6825896.6604547296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2452617.362632635</v>
      </c>
      <c r="R56" s="25">
        <f t="array" aca="1" ref="R56" ca="1">INDEX('Lorri 401b'!L:L,MATCH('Retirement Calculator'!A56,'Lorri 401b'!N:N,0),0)</f>
        <v>4369114.3051077388</v>
      </c>
      <c r="S56" s="25">
        <f t="shared" ca="1" si="7"/>
        <v>6821731.6677403739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2430230.3728440204</v>
      </c>
      <c r="R57" s="25">
        <f t="array" aca="1" ref="R57" ca="1">INDEX('Lorri 401b'!L:L,MATCH('Retirement Calculator'!A57,'Lorri 401b'!N:N,0),0)</f>
        <v>4387318.9480456877</v>
      </c>
      <c r="S57" s="25">
        <f t="shared" ca="1" si="7"/>
        <v>6817549.3208897077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2407750.1039312868</v>
      </c>
      <c r="R58" s="25">
        <f t="array" aca="1" ref="R58" ca="1">INDEX('Lorri 401b'!L:L,MATCH('Retirement Calculator'!A58,'Lorri 401b'!N:N,0),0)</f>
        <v>4405599.4436625447</v>
      </c>
      <c r="S58" s="25">
        <f t="shared" ca="1" si="7"/>
        <v>6813349.547593832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2385176.1672314168</v>
      </c>
      <c r="R59" s="25">
        <f t="array" aca="1" ref="R59" ca="1">INDEX('Lorri 401b'!L:L,MATCH('Retirement Calculator'!A59,'Lorri 401b'!N:N,0),0)</f>
        <v>4423956.1080111386</v>
      </c>
      <c r="S59" s="25">
        <f t="shared" ca="1" si="7"/>
        <v>6809132.2752425559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2362508.1724619637</v>
      </c>
      <c r="R60" s="25">
        <f t="array" aca="1" ref="R60" ca="1">INDEX('Lorri 401b'!L:L,MATCH('Retirement Calculator'!A60,'Lorri 401b'!N:N,0),0)</f>
        <v>4442389.2584611848</v>
      </c>
      <c r="S60" s="25">
        <f t="shared" ca="1" si="7"/>
        <v>6804897.430923149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2339745.7277143048</v>
      </c>
      <c r="R61" s="25">
        <f t="array" aca="1" ref="R61" ca="1">INDEX('Lorri 401b'!L:L,MATCH('Retirement Calculator'!A61,'Lorri 401b'!N:N,0),0)</f>
        <v>4460899.2137047732</v>
      </c>
      <c r="S61" s="25">
        <f t="shared" ca="1" si="7"/>
        <v>6800644.941419078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2316888.4394468642</v>
      </c>
      <c r="R62" s="25">
        <f t="array" aca="1" ref="R62" ca="1">INDEX('Lorri 401b'!L:L,MATCH('Retirement Calculator'!A62,'Lorri 401b'!N:N,0),0)</f>
        <v>4479486.2937618764</v>
      </c>
      <c r="S62" s="25">
        <f t="shared" ca="1" si="7"/>
        <v>6796374.7332087401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2293935.9124783091</v>
      </c>
      <c r="R63" s="25">
        <f t="array" aca="1" ref="R63" ca="1">INDEX('Lorri 401b'!L:L,MATCH('Retirement Calculator'!A63,'Lorri 401b'!N:N,0),0)</f>
        <v>4498150.8199858842</v>
      </c>
      <c r="S63" s="25">
        <f t="shared" ca="1" si="7"/>
        <v>6792086.7324641934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2270887.7499807184</v>
      </c>
      <c r="R64" s="25">
        <f t="array" aca="1" ref="R64" ca="1">INDEX('Lorri 401b'!L:L,MATCH('Retirement Calculator'!A64,'Lorri 401b'!N:N,0),0)</f>
        <v>4516893.1150691584</v>
      </c>
      <c r="S64" s="25">
        <f t="shared" ca="1" si="7"/>
        <v>6787780.8650498763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2247743.553472721</v>
      </c>
      <c r="R65" s="25">
        <f t="array" aca="1" ref="R65" ca="1">INDEX('Lorri 401b'!L:L,MATCH('Retirement Calculator'!A65,'Lorri 401b'!N:N,0),0)</f>
        <v>4535713.5030486137</v>
      </c>
      <c r="S65" s="25">
        <f t="shared" ca="1" si="7"/>
        <v>6783457.0565213347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2224502.9228126067</v>
      </c>
      <c r="R66" s="25">
        <f t="array" aca="1" ref="R66" ca="1">INDEX('Lorri 401b'!L:L,MATCH('Retirement Calculator'!A66,'Lorri 401b'!N:N,0),0)</f>
        <v>4554612.3093113163</v>
      </c>
      <c r="S66" s="25">
        <f t="shared" ca="1" si="7"/>
        <v>6779115.2321239226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2201165.4561914089</v>
      </c>
      <c r="R67" s="25">
        <f t="array" aca="1" ref="R67" ca="1">INDEX('Lorri 401b'!L:L,MATCH('Retirement Calculator'!A67,'Lorri 401b'!N:N,0),0)</f>
        <v>4573589.8606001139</v>
      </c>
      <c r="S67" s="25">
        <f t="shared" ca="1" si="7"/>
        <v>6774755.3167915232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2177730.7501259558</v>
      </c>
      <c r="R68" s="25">
        <f t="array" aca="1" ref="R68" ca="1">INDEX('Lorri 401b'!L:L,MATCH('Retirement Calculator'!A68,'Lorri 401b'!N:N,0),0)</f>
        <v>4592646.4850192806</v>
      </c>
      <c r="S68" s="25">
        <f t="shared" ca="1" si="7"/>
        <v>6770377.2351452364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2154198.399451897</v>
      </c>
      <c r="R69" s="25">
        <f t="array" aca="1" ref="R69" ca="1">INDEX('Lorri 401b'!L:L,MATCH('Retirement Calculator'!A69,'Lorri 401b'!N:N,0),0)</f>
        <v>4611782.5120401941</v>
      </c>
      <c r="S69" s="25">
        <f t="shared" ca="1" si="7"/>
        <v>6765980.9114920907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2130567.9973166962</v>
      </c>
      <c r="R70" s="25">
        <f t="array" aca="1" ref="R70" ca="1">INDEX('Lorri 401b'!L:L,MATCH('Retirement Calculator'!A70,'Lorri 401b'!N:N,0),0)</f>
        <v>4630998.2725070287</v>
      </c>
      <c r="S70" s="25">
        <f t="shared" ca="1" si="7"/>
        <v>6761566.2698237244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2106839.1351725985</v>
      </c>
      <c r="R71" s="25">
        <f t="array" aca="1" ref="R71" ca="1">INDEX('Lorri 401b'!L:L,MATCH('Retirement Calculator'!A71,'Lorri 401b'!N:N,0),0)</f>
        <v>4650294.098642475</v>
      </c>
      <c r="S71" s="25">
        <f t="shared" ca="1" si="7"/>
        <v>6757133.233815074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2083011.402769567</v>
      </c>
      <c r="R72" s="25">
        <f t="array" aca="1" ref="R72" ca="1">INDEX('Lorri 401b'!L:L,MATCH('Retirement Calculator'!A72,'Lorri 401b'!N:N,0),0)</f>
        <v>4669670.3240534849</v>
      </c>
      <c r="S72" s="25">
        <f t="shared" ca="1" si="7"/>
        <v>6752681.7268230524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2059084.3881481895</v>
      </c>
      <c r="R73" s="25">
        <f t="array" aca="1" ref="R73" ca="1">INDEX('Lorri 401b'!L:L,MATCH('Retirement Calculator'!A73,'Lorri 401b'!N:N,0),0)</f>
        <v>4689127.2837370411</v>
      </c>
      <c r="S73" s="25">
        <f t="shared" ca="1" si="7"/>
        <v>6748211.6718852306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2035057.6776325563</v>
      </c>
      <c r="R74" s="25">
        <f t="array" aca="1" ref="R74" ca="1">INDEX('Lorri 401b'!L:L,MATCH('Retirement Calculator'!A74,'Lorri 401b'!N:N,0),0)</f>
        <v>4708665.3140859455</v>
      </c>
      <c r="S74" s="25">
        <f t="shared" ca="1" si="7"/>
        <v>6743722.9917185018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2010930.855823108</v>
      </c>
      <c r="R75" s="25">
        <f t="array" aca="1" ref="R75" ca="1">INDEX('Lorri 401b'!L:L,MATCH('Retirement Calculator'!A75,'Lorri 401b'!N:N,0),0)</f>
        <v>4728284.7528946372</v>
      </c>
      <c r="S75" s="25">
        <f t="shared" ca="1" si="7"/>
        <v>6739215.6087177452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1986703.5055894535</v>
      </c>
      <c r="R76" s="25">
        <f t="array" aca="1" ref="R76" ca="1">INDEX('Lorri 401b'!L:L,MATCH('Retirement Calculator'!A76,'Lorri 401b'!N:N,0),0)</f>
        <v>4747985.9393650312</v>
      </c>
      <c r="S76" s="25">
        <f t="shared" ca="1" si="7"/>
        <v>6734689.4449544847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1962375.2080631589</v>
      </c>
      <c r="R77" s="25">
        <f t="array" aca="1" ref="R77" ca="1">INDEX('Lorri 401b'!L:L,MATCH('Retirement Calculator'!A77,'Lorri 401b'!N:N,0),0)</f>
        <v>4767769.2141123852</v>
      </c>
      <c r="S77" s="25">
        <f t="shared" ca="1" si="7"/>
        <v>6730144.4221755443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1961442.2432280609</v>
      </c>
      <c r="R78" s="25">
        <f t="array" aca="1" ref="R78" ca="1">INDEX('Lorri 401b'!L:L,MATCH('Retirement Calculator'!A78,'Lorri 401b'!N:N,0),0)</f>
        <v>4764138.2185736308</v>
      </c>
      <c r="S78" s="25">
        <f t="shared" ca="1" si="7"/>
        <v>6725580.4618016919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1960505.3910394832</v>
      </c>
      <c r="R79" s="25">
        <f t="array" aca="1" ref="R79" ca="1">INDEX('Lorri 401b'!L:L,MATCH('Retirement Calculator'!A79,'Lorri 401b'!N:N,0),0)</f>
        <v>4760492.0938867982</v>
      </c>
      <c r="S79" s="25">
        <f t="shared" ca="1" si="7"/>
        <v>6720997.4849262815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1959564.6353001199</v>
      </c>
      <c r="R80" s="25">
        <f t="array" aca="1" ref="R80" ca="1">INDEX('Lorri 401b'!L:L,MATCH('Retirement Calculator'!A80,'Lorri 401b'!N:N,0),0)</f>
        <v>4756830.7770137703</v>
      </c>
      <c r="S80" s="25">
        <f t="shared" ca="1" si="7"/>
        <v>6716395.4123138897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1958619.9597451759</v>
      </c>
      <c r="R81" s="25">
        <f t="array" aca="1" ref="R81" ca="1">INDEX('Lorri 401b'!L:L,MATCH('Retirement Calculator'!A81,'Lorri 401b'!N:N,0),0)</f>
        <v>4753154.2046537716</v>
      </c>
      <c r="S81" s="25">
        <f t="shared" ca="1" si="7"/>
        <v>6711774.1643989477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1957671.3480420862</v>
      </c>
      <c r="R82" s="25">
        <f t="array" aca="1" ref="R82" ca="1">INDEX('Lorri 401b'!L:L,MATCH('Retirement Calculator'!A82,'Lorri 401b'!N:N,0),0)</f>
        <v>4749462.3132422725</v>
      </c>
      <c r="S82" s="25">
        <f t="shared" ca="1" si="7"/>
        <v>6707133.6612843592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1956718.7837902338</v>
      </c>
      <c r="R83" s="25">
        <f t="array" aca="1" ref="R83" ca="1">INDEX('Lorri 401b'!L:L,MATCH('Retirement Calculator'!A83,'Lorri 401b'!N:N,0),0)</f>
        <v>4745755.0389498919</v>
      </c>
      <c r="S83" s="25">
        <f t="shared" ca="1" si="7"/>
        <v>6702473.8227401255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1955762.2505206652</v>
      </c>
      <c r="R84" s="25">
        <f t="array" aca="1" ref="R84" ca="1">INDEX('Lorri 401b'!L:L,MATCH('Retirement Calculator'!A84,'Lorri 401b'!N:N,0),0)</f>
        <v>4742032.317681293</v>
      </c>
      <c r="S84" s="25">
        <f t="shared" ca="1" si="7"/>
        <v>6697794.5682019582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1954801.7316958068</v>
      </c>
      <c r="R85" s="25">
        <f t="array" aca="1" ref="R85" ca="1">INDEX('Lorri 401b'!L:L,MATCH('Retirement Calculator'!A85,'Lorri 401b'!N:N,0),0)</f>
        <v>4738294.0850740755</v>
      </c>
      <c r="S85" s="25">
        <f t="shared" ca="1" si="7"/>
        <v>6693095.8167698821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1953837.2107091781</v>
      </c>
      <c r="R86" s="25">
        <f t="array" aca="1" ref="R86" ca="1">INDEX('Lorri 401b'!L:L,MATCH('Retirement Calculator'!A86,'Lorri 401b'!N:N,0),0)</f>
        <v>4734540.2764976611</v>
      </c>
      <c r="S86" s="25">
        <f t="shared" ca="1" si="7"/>
        <v>6688377.487206839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1952868.6708851052</v>
      </c>
      <c r="R87" s="25">
        <f t="array" aca="1" ref="R87" ca="1">INDEX('Lorri 401b'!L:L,MATCH('Retirement Calculator'!A87,'Lorri 401b'!N:N,0),0)</f>
        <v>4730770.8270521779</v>
      </c>
      <c r="S87" s="25">
        <f t="shared" ca="1" si="7"/>
        <v>6683639.4979372825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1951896.095478432</v>
      </c>
      <c r="R88" s="25">
        <f t="array" aca="1" ref="R88" ca="1">INDEX('Lorri 401b'!L:L,MATCH('Retirement Calculator'!A88,'Lorri 401b'!N:N,0),0)</f>
        <v>4726985.6715673385</v>
      </c>
      <c r="S88" s="25">
        <f t="shared" ca="1" si="7"/>
        <v>6678881.7670457708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1950919.4676742309</v>
      </c>
      <c r="R89" s="25">
        <f t="array" aca="1" ref="R89" ca="1">INDEX('Lorri 401b'!L:L,MATCH('Retirement Calculator'!A89,'Lorri 401b'!N:N,0),0)</f>
        <v>4723184.744601313</v>
      </c>
      <c r="S89" s="25">
        <f t="shared" ca="1" si="7"/>
        <v>6674104.2122755442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1949938.7705875123</v>
      </c>
      <c r="R90" s="25">
        <f t="array" aca="1" ref="R90" ca="1">INDEX('Lorri 401b'!L:L,MATCH('Retirement Calculator'!A90,'Lorri 401b'!N:N,0),0)</f>
        <v>4719367.9804395959</v>
      </c>
      <c r="S90" s="25">
        <f t="shared" ca="1" si="7"/>
        <v>6669306.7510271082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1948953.9872629324</v>
      </c>
      <c r="R91" s="25">
        <f t="array" aca="1" ref="R91" ca="1">INDEX('Lorri 401b'!L:L,MATCH('Retirement Calculator'!A91,'Lorri 401b'!N:N,0),0)</f>
        <v>4715535.3130938709</v>
      </c>
      <c r="S91" s="25">
        <f t="shared" ca="1" si="7"/>
        <v>6664489.3003568035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1947965.1006745</v>
      </c>
      <c r="R92" s="25">
        <f t="array" aca="1" ref="R92" ca="1">INDEX('Lorri 401b'!L:L,MATCH('Retirement Calculator'!A92,'Lorri 401b'!N:N,0),0)</f>
        <v>4711686.6763008721</v>
      </c>
      <c r="S92" s="25">
        <f t="shared" ca="1" si="7"/>
        <v>6659651.7769753719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1946972.0937252825</v>
      </c>
      <c r="R93" s="25">
        <f t="array" aca="1" ref="R93" ca="1">INDEX('Lorri 401b'!L:L,MATCH('Retirement Calculator'!A93,'Lorri 401b'!N:N,0),0)</f>
        <v>4707822.0035212357</v>
      </c>
      <c r="S93" s="25">
        <f t="shared" ca="1" si="7"/>
        <v>6654794.0972465184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1945974.9492471099</v>
      </c>
      <c r="R94" s="25">
        <f t="array" aca="1" ref="R94" ca="1">INDEX('Lorri 401b'!L:L,MATCH('Retirement Calculator'!A94,'Lorri 401b'!N:N,0),0)</f>
        <v>4703941.2279383512</v>
      </c>
      <c r="S94" s="25">
        <f t="shared" ca="1" si="7"/>
        <v>6649916.1771854609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1944973.6500002784</v>
      </c>
      <c r="R95" s="25">
        <f t="array" aca="1" ref="R95" ca="1">INDEX('Lorri 401b'!L:L,MATCH('Retirement Calculator'!A95,'Lorri 401b'!N:N,0),0)</f>
        <v>4700044.2824572045</v>
      </c>
      <c r="S95" s="25">
        <f t="shared" ca="1" si="7"/>
        <v>6645017.9324574824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1943968.1786732518</v>
      </c>
      <c r="R96" s="25">
        <f t="array" aca="1" ref="R96" ca="1">INDEX('Lorri 401b'!L:L,MATCH('Retirement Calculator'!A96,'Lorri 401b'!N:N,0),0)</f>
        <v>4696131.0997032197</v>
      </c>
      <c r="S96" s="25">
        <f t="shared" ca="1" si="7"/>
        <v>6640099.2783764713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1942958.5178823625</v>
      </c>
      <c r="R97" s="25">
        <f t="array" aca="1" ref="R97" ca="1">INDEX('Lorri 401b'!L:L,MATCH('Retirement Calculator'!A97,'Lorri 401b'!N:N,0),0)</f>
        <v>4692201.6120210933</v>
      </c>
      <c r="S97" s="25">
        <f t="shared" ca="1" si="7"/>
        <v>6635160.1299034562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1941944.6501715111</v>
      </c>
      <c r="R98" s="25">
        <f t="array" aca="1" ref="R98" ca="1">INDEX('Lorri 401b'!L:L,MATCH('Retirement Calculator'!A98,'Lorri 401b'!N:N,0),0)</f>
        <v>4688255.7514736252</v>
      </c>
      <c r="S98" s="25">
        <f t="shared" ca="1" si="7"/>
        <v>6630200.4016451361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1940926.5580118645</v>
      </c>
      <c r="R99" s="25">
        <f t="array" aca="1" ref="R99" ca="1">INDEX('Lorri 401b'!L:L,MATCH('Retirement Calculator'!A99,'Lorri 401b'!N:N,0),0)</f>
        <v>4684293.4498405419</v>
      </c>
      <c r="S99" s="25">
        <f t="shared" ca="1" si="7"/>
        <v>6625220.0078524062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1939904.2238015528</v>
      </c>
      <c r="R100" s="25">
        <f t="array" aca="1" ref="R100" ca="1">INDEX('Lorri 401b'!L:L,MATCH('Retirement Calculator'!A100,'Lorri 401b'!N:N,0),0)</f>
        <v>4680314.6386173209</v>
      </c>
      <c r="S100" s="25">
        <f t="shared" ca="1" si="7"/>
        <v>6620218.8624188732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1938877.6298653646</v>
      </c>
      <c r="R101" s="25">
        <f t="array" aca="1" ref="R101" ca="1">INDEX('Lorri 401b'!L:L,MATCH('Retirement Calculator'!A101,'Lorri 401b'!N:N,0),0)</f>
        <v>4676319.2490140032</v>
      </c>
      <c r="S101" s="25">
        <f t="shared" ca="1" si="7"/>
        <v>6615196.8788793683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1937846.7584544425</v>
      </c>
      <c r="R102" s="25">
        <f t="array" aca="1" ref="R102" ca="1">INDEX('Lorri 401b'!L:L,MATCH('Retirement Calculator'!A102,'Lorri 401b'!N:N,0),0)</f>
        <v>4672307.2119540051</v>
      </c>
      <c r="S102" s="25">
        <f t="shared" ca="1" si="7"/>
        <v>6610153.9704084471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1936811.5917459747</v>
      </c>
      <c r="R103" s="25">
        <f t="array" aca="1" ref="R103" ca="1">INDEX('Lorri 401b'!L:L,MATCH('Retirement Calculator'!A103,'Lorri 401b'!N:N,0),0)</f>
        <v>4668278.4580729241</v>
      </c>
      <c r="S103" s="25">
        <f t="shared" ca="1" si="7"/>
        <v>6605090.0498188986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1935772.1118428884</v>
      </c>
      <c r="R104" s="25">
        <f t="array" aca="1" ref="R104" ca="1">INDEX('Lorri 401b'!L:L,MATCH('Retirement Calculator'!A104,'Lorri 401b'!N:N,0),0)</f>
        <v>4664232.9177173385</v>
      </c>
      <c r="S104" s="25">
        <f t="shared" ca="1" si="7"/>
        <v>6600005.0295602269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1934728.3007735393</v>
      </c>
      <c r="R105" s="25">
        <f t="array" aca="1" ref="R105" ca="1">INDEX('Lorri 401b'!L:L,MATCH('Retirement Calculator'!A105,'Lorri 401b'!N:N,0),0)</f>
        <v>4660170.5209436044</v>
      </c>
      <c r="S105" s="25">
        <f t="shared" ca="1" si="7"/>
        <v>6594898.821717144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1933680.1404914013</v>
      </c>
      <c r="R106" s="25">
        <f t="array" aca="1" ref="R106" ca="1">INDEX('Lorri 401b'!L:L,MATCH('Retirement Calculator'!A106,'Lorri 401b'!N:N,0),0)</f>
        <v>4656091.1975166462</v>
      </c>
      <c r="S106" s="25">
        <f t="shared" ca="1" si="7"/>
        <v>6589771.338008048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1932627.6128747542</v>
      </c>
      <c r="R107" s="25">
        <f t="array" aca="1" ref="R107" ca="1">INDEX('Lorri 401b'!L:L,MATCH('Retirement Calculator'!A107,'Lorri 401b'!N:N,0),0)</f>
        <v>4651994.8769087428</v>
      </c>
      <c r="S107" s="25">
        <f t="shared" ca="1" si="7"/>
        <v>6584622.4897834975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1932249.616408038</v>
      </c>
      <c r="R108" s="25">
        <f t="array" aca="1" ref="R108" ca="1">INDEX('Lorri 401b'!L:L,MATCH('Retirement Calculator'!A108,'Lorri 401b'!N:N,0),0)</f>
        <v>4649632.6549499733</v>
      </c>
      <c r="S108" s="25">
        <f t="shared" ca="1" si="7"/>
        <v>6581882.2713580113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1931870.0449560436</v>
      </c>
      <c r="R109" s="25">
        <f t="array" aca="1" ref="R109" ca="1">INDEX('Lorri 401b'!L:L,MATCH('Retirement Calculator'!A109,'Lorri 401b'!N:N,0),0)</f>
        <v>4647260.5903997095</v>
      </c>
      <c r="S109" s="25">
        <f t="shared" ca="1" si="7"/>
        <v>6579130.6353557529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1931488.8919563326</v>
      </c>
      <c r="R110" s="25">
        <f t="array" aca="1" ref="R110" ca="1">INDEX('Lorri 401b'!L:L,MATCH('Retirement Calculator'!A110,'Lorri 401b'!N:N,0),0)</f>
        <v>4644878.6422471525</v>
      </c>
      <c r="S110" s="25">
        <f t="shared" ca="1" si="7"/>
        <v>6576367.5342034847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1931106.1508191228</v>
      </c>
      <c r="R111" s="25">
        <f t="array" aca="1" ref="R111" ca="1">INDEX('Lorri 401b'!L:L,MATCH('Retirement Calculator'!A111,'Lorri 401b'!N:N,0),0)</f>
        <v>4642486.7693106262</v>
      </c>
      <c r="S111" s="25">
        <f t="shared" ca="1" si="7"/>
        <v>6573592.920129749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1930721.8149271747</v>
      </c>
      <c r="R112" s="25">
        <f t="array" aca="1" ref="R112" ca="1">INDEX('Lorri 401b'!L:L,MATCH('Retirement Calculator'!A112,'Lorri 401b'!N:N,0),0)</f>
        <v>4640084.9302368648</v>
      </c>
      <c r="S112" s="25">
        <f t="shared" ca="1" si="7"/>
        <v>6570806.7451640395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1930335.8776356769</v>
      </c>
      <c r="R113" s="25">
        <f t="array" aca="1" ref="R113" ca="1">INDEX('Lorri 401b'!L:L,MATCH('Retirement Calculator'!A113,'Lorri 401b'!N:N,0),0)</f>
        <v>4637673.0835002959</v>
      </c>
      <c r="S113" s="25">
        <f t="shared" ca="1" si="7"/>
        <v>6568008.9611359723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1929948.332272131</v>
      </c>
      <c r="R114" s="25">
        <f t="array" aca="1" ref="R114" ca="1">INDEX('Lorri 401b'!L:L,MATCH('Retirement Calculator'!A114,'Lorri 401b'!N:N,0),0)</f>
        <v>4635251.1874023248</v>
      </c>
      <c r="S114" s="25">
        <f t="shared" ca="1" si="7"/>
        <v>6565199.5196744557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1929559.1721362371</v>
      </c>
      <c r="R115" s="25">
        <f t="array" aca="1" ref="R115" ca="1">INDEX('Lorri 401b'!L:L,MATCH('Retirement Calculator'!A115,'Lorri 401b'!N:N,0),0)</f>
        <v>4632819.2000706121</v>
      </c>
      <c r="S115" s="25">
        <f t="shared" ca="1" si="7"/>
        <v>6562378.372206849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1929168.3904997769</v>
      </c>
      <c r="R116" s="25">
        <f t="array" aca="1" ref="R116" ca="1">INDEX('Lorri 401b'!L:L,MATCH('Retirement Calculator'!A116,'Lorri 401b'!N:N,0),0)</f>
        <v>4630377.0794583503</v>
      </c>
      <c r="S116" s="25">
        <f t="shared" ca="1" si="7"/>
        <v>6559545.4699581275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1928775.9806064982</v>
      </c>
      <c r="R117" s="25">
        <f t="array" aca="1" ref="R117" ca="1">INDEX('Lorri 401b'!L:L,MATCH('Retirement Calculator'!A117,'Lorri 401b'!N:N,0),0)</f>
        <v>4627924.7833435377</v>
      </c>
      <c r="S117" s="25">
        <f t="shared" ca="1" si="7"/>
        <v>6556700.7639500359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1928381.9356719975</v>
      </c>
      <c r="R118" s="25">
        <f t="array" aca="1" ref="R118" ca="1">INDEX('Lorri 401b'!L:L,MATCH('Retirement Calculator'!A118,'Lorri 401b'!N:N,0),0)</f>
        <v>4625462.2693282468</v>
      </c>
      <c r="S118" s="25">
        <f t="shared" ca="1" si="7"/>
        <v>6553844.2050002441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1927986.2488836031</v>
      </c>
      <c r="R119" s="25">
        <f t="array" aca="1" ref="R119" ca="1">INDEX('Lorri 401b'!L:L,MATCH('Retirement Calculator'!A119,'Lorri 401b'!N:N,0),0)</f>
        <v>4622989.4948378922</v>
      </c>
      <c r="S119" s="25">
        <f t="shared" ca="1" si="7"/>
        <v>6550975.7437214954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1927588.913400257</v>
      </c>
      <c r="R120" s="25">
        <f t="array" aca="1" ref="R120" ca="1">INDEX('Lorri 401b'!L:L,MATCH('Retirement Calculator'!A120,'Lorri 401b'!N:N,0),0)</f>
        <v>4620506.4171204939</v>
      </c>
      <c r="S120" s="25">
        <f t="shared" ca="1" si="7"/>
        <v>6548095.330520751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1927189.9223523969</v>
      </c>
      <c r="R121" s="25">
        <f t="array" aca="1" ref="R121" ca="1">INDEX('Lorri 401b'!L:L,MATCH('Retirement Calculator'!A121,'Lorri 401b'!N:N,0),0)</f>
        <v>4618012.9932459407</v>
      </c>
      <c r="S121" s="25">
        <f t="shared" ca="1" si="7"/>
        <v>6545202.9155983375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1926789.2688418375</v>
      </c>
      <c r="R122" s="25">
        <f t="array" aca="1" ref="R122" ca="1">INDEX('Lorri 401b'!L:L,MATCH('Retirement Calculator'!A122,'Lorri 401b'!N:N,0),0)</f>
        <v>4615509.1801052429</v>
      </c>
      <c r="S122" s="25">
        <f t="shared" ca="1" si="7"/>
        <v>6542298.4489470804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1926386.9459416508</v>
      </c>
      <c r="R123" s="25">
        <f t="array" aca="1" ref="R123" ca="1">INDEX('Lorri 401b'!L:L,MATCH('Retirement Calculator'!A123,'Lorri 401b'!N:N,0),0)</f>
        <v>4612994.9344097925</v>
      </c>
      <c r="S123" s="25">
        <f t="shared" ca="1" si="7"/>
        <v>6539381.8803514428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1925982.9466960465</v>
      </c>
      <c r="R124" s="25">
        <f t="array" aca="1" ref="R124" ca="1">INDEX('Lorri 401b'!L:L,MATCH('Retirement Calculator'!A124,'Lorri 401b'!N:N,0),0)</f>
        <v>4610470.2126906104</v>
      </c>
      <c r="S124" s="25">
        <f t="shared" ca="1" si="7"/>
        <v>6536453.1593866572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1925577.2641202523</v>
      </c>
      <c r="R125" s="25">
        <f t="array" aca="1" ref="R125" ca="1">INDEX('Lorri 401b'!L:L,MATCH('Retirement Calculator'!A125,'Lorri 401b'!N:N,0),0)</f>
        <v>4607934.9712975984</v>
      </c>
      <c r="S125" s="25">
        <f t="shared" ca="1" si="7"/>
        <v>6533512.2354178503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1925169.8912003923</v>
      </c>
      <c r="R126" s="25">
        <f t="array" aca="1" ref="R126" ca="1">INDEX('Lorri 401b'!L:L,MATCH('Retirement Calculator'!A126,'Lorri 401b'!N:N,0),0)</f>
        <v>4605389.1663987823</v>
      </c>
      <c r="S126" s="25">
        <f t="shared" ca="1" si="7"/>
        <v>6530559.0575991748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1924760.8208933661</v>
      </c>
      <c r="R127" s="25">
        <f t="array" aca="1" ref="R127" ca="1">INDEX('Lorri 401b'!L:L,MATCH('Retirement Calculator'!A127,'Lorri 401b'!N:N,0),0)</f>
        <v>4602832.7539795544</v>
      </c>
      <c r="S127" s="25">
        <f t="shared" ca="1" si="7"/>
        <v>6527593.5748729203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1924350.0461267275</v>
      </c>
      <c r="R128" s="25">
        <f t="array" aca="1" ref="R128" ca="1">INDEX('Lorri 401b'!L:L,MATCH('Retirement Calculator'!A128,'Lorri 401b'!N:N,0),0)</f>
        <v>4600265.6898419131</v>
      </c>
      <c r="S128" s="25">
        <f t="shared" ca="1" si="7"/>
        <v>6524615.7359686401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1923937.559798561</v>
      </c>
      <c r="R129" s="25">
        <f t="array" aca="1" ref="R129" ca="1">INDEX('Lorri 401b'!L:L,MATCH('Retirement Calculator'!A129,'Lorri 401b'!N:N,0),0)</f>
        <v>4597687.9296036987</v>
      </c>
      <c r="S129" s="25">
        <f t="shared" ca="1" si="7"/>
        <v>6521625.4894022597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1923523.3547773606</v>
      </c>
      <c r="R130" s="25">
        <f t="array" aca="1" ref="R130" ca="1">INDEX('Lorri 401b'!L:L,MATCH('Retirement Calculator'!A130,'Lorri 401b'!N:N,0),0)</f>
        <v>4595099.4286978254</v>
      </c>
      <c r="S130" s="25">
        <f t="shared" ca="1" si="7"/>
        <v>6518622.7834751857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1923107.4239019051</v>
      </c>
      <c r="R131" s="25">
        <f t="array" aca="1" ref="R131" ca="1">INDEX('Lorri 401b'!L:L,MATCH('Retirement Calculator'!A131,'Lorri 401b'!N:N,0),0)</f>
        <v>4592500.1423715102</v>
      </c>
      <c r="S131" s="25">
        <f t="shared" ca="1" si="7"/>
        <v>6515607.5662734155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1922689.7599811351</v>
      </c>
      <c r="R132" s="25">
        <f t="array" aca="1" ref="R132" ca="1">INDEX('Lorri 401b'!L:L,MATCH('Retirement Calculator'!A132,'Lorri 401b'!N:N,0),0)</f>
        <v>4589890.0256855022</v>
      </c>
      <c r="S132" s="25">
        <f t="shared" ca="1" si="7"/>
        <v>6512579.7856666371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1922270.3557940288</v>
      </c>
      <c r="R133" s="25">
        <f t="array" aca="1" ref="R133" ca="1">INDEX('Lorri 401b'!L:L,MATCH('Retirement Calculator'!A133,'Lorri 401b'!N:N,0),0)</f>
        <v>4587269.0335133029</v>
      </c>
      <c r="S133" s="25">
        <f t="shared" ca="1" si="7"/>
        <v>6509539.3893073313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1921849.2040894763</v>
      </c>
      <c r="R134" s="25">
        <f t="array" aca="1" ref="R134" ca="1">INDEX('Lorri 401b'!L:L,MATCH('Retirement Calculator'!A134,'Lorri 401b'!N:N,0),0)</f>
        <v>4584637.1205403861</v>
      </c>
      <c r="S134" s="25">
        <f t="shared" ca="1" si="7"/>
        <v>6506486.3246298619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1921426.2975861547</v>
      </c>
      <c r="R135" s="25">
        <f t="array" aca="1" ref="R135" ca="1">INDEX('Lorri 401b'!L:L,MATCH('Retirement Calculator'!A135,'Lorri 401b'!N:N,0),0)</f>
        <v>4581994.2412634157</v>
      </c>
      <c r="S135" s="25">
        <f t="shared" ca="1" si="7"/>
        <v>6503420.5388495699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1921001.6289724025</v>
      </c>
      <c r="R136" s="25">
        <f t="array" aca="1" ref="R136" ca="1">INDEX('Lorri 401b'!L:L,MATCH('Retirement Calculator'!A136,'Lorri 401b'!N:N,0),0)</f>
        <v>4579340.3499894571</v>
      </c>
      <c r="S136" s="25">
        <f t="shared" ca="1" si="7"/>
        <v>6500341.9789618598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1920575.1909060932</v>
      </c>
      <c r="R137" s="25">
        <f t="array" aca="1" ref="R137" ca="1">INDEX('Lorri 401b'!L:L,MATCH('Retirement Calculator'!A137,'Lorri 401b'!N:N,0),0)</f>
        <v>4576675.4008351909</v>
      </c>
      <c r="S137" s="25">
        <f t="shared" ca="1" si="7"/>
        <v>6497250.5917412844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1920146.9760145075</v>
      </c>
      <c r="R138" s="25">
        <f t="array" aca="1" ref="R138" ca="1">INDEX('Lorri 401b'!L:L,MATCH('Retirement Calculator'!A138,'Lorri 401b'!N:N,0),0)</f>
        <v>4573999.347726115</v>
      </c>
      <c r="S138" s="25">
        <f t="shared" ca="1" si="7"/>
        <v>6494146.323740622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1919716.9768942068</v>
      </c>
      <c r="R139" s="25">
        <f t="array" aca="1" ref="R139" ca="1">INDEX('Lorri 401b'!L:L,MATCH('Retirement Calculator'!A139,'Lorri 401b'!N:N,0),0)</f>
        <v>4571312.1443957509</v>
      </c>
      <c r="S139" s="25">
        <f t="shared" ca="1" si="7"/>
        <v>6491029.1212899573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1919285.1861109049</v>
      </c>
      <c r="R140" s="25">
        <f t="array" aca="1" ref="R140" ca="1">INDEX('Lorri 401b'!L:L,MATCH('Retirement Calculator'!A140,'Lorri 401b'!N:N,0),0)</f>
        <v>4568613.7443848439</v>
      </c>
      <c r="S140" s="25">
        <f t="shared" ca="1" si="7"/>
        <v>6487898.9304957483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1918851.5961993393</v>
      </c>
      <c r="R141" s="25">
        <f t="array" aca="1" ref="R141" ca="1">INDEX('Lorri 401b'!L:L,MATCH('Retirement Calculator'!A141,'Lorri 401b'!N:N,0),0)</f>
        <v>4565904.101040558</v>
      </c>
      <c r="S141" s="25">
        <f t="shared" ca="1" si="7"/>
        <v>6484755.6972398972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1918416.199663142</v>
      </c>
      <c r="R142" s="25">
        <f t="array" aca="1" ref="R142" ca="1">INDEX('Lorri 401b'!L:L,MATCH('Retirement Calculator'!A142,'Lorri 401b'!N:N,0),0)</f>
        <v>4563183.1675156709</v>
      </c>
      <c r="S142" s="25">
        <f t="shared" ca="1" si="7"/>
        <v>6481599.3671788126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1917978.9889747107</v>
      </c>
      <c r="R143" s="25">
        <f t="array" aca="1" ref="R143" ca="1">INDEX('Lorri 401b'!L:L,MATCH('Retirement Calculator'!A143,'Lorri 401b'!N:N,0),0)</f>
        <v>4560450.8967677634</v>
      </c>
      <c r="S143" s="25">
        <f t="shared" ca="1" si="7"/>
        <v>6478429.8857424743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1917539.9565750775</v>
      </c>
      <c r="R144" s="25">
        <f t="array" aca="1" ref="R144" ca="1">INDEX('Lorri 401b'!L:L,MATCH('Retirement Calculator'!A144,'Lorri 401b'!N:N,0),0)</f>
        <v>4557707.2415584065</v>
      </c>
      <c r="S144" s="25">
        <f t="shared" ca="1" si="7"/>
        <v>6475247.1981334835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1917099.0948737792</v>
      </c>
      <c r="R145" s="25">
        <f t="array" aca="1" ref="R145" ca="1">INDEX('Lorri 401b'!L:L,MATCH('Retirement Calculator'!A145,'Lorri 401b'!N:N,0),0)</f>
        <v>4554952.1544523444</v>
      </c>
      <c r="S145" s="25">
        <f t="shared" ca="1" si="7"/>
        <v>6472051.2493261239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1916656.3962487255</v>
      </c>
      <c r="R146" s="25">
        <f t="array" aca="1" ref="R146" ca="1">INDEX('Lorri 401b'!L:L,MATCH('Retirement Calculator'!A146,'Lorri 401b'!N:N,0),0)</f>
        <v>4552185.5878166733</v>
      </c>
      <c r="S146" s="25">
        <f t="shared" ca="1" si="7"/>
        <v>6468841.9840653986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1916211.8530460673</v>
      </c>
      <c r="R147" s="25">
        <f t="array" aca="1" ref="R147" ca="1">INDEX('Lorri 401b'!L:L,MATCH('Retirement Calculator'!A147,'Lorri 401b'!N:N,0),0)</f>
        <v>4549407.49382002</v>
      </c>
      <c r="S147" s="25">
        <f t="shared" ca="1" si="7"/>
        <v>6465619.3468660871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1915765.4575800649</v>
      </c>
      <c r="R148" s="25">
        <f t="array" aca="1" ref="R148" ca="1">INDEX('Lorri 401b'!L:L,MATCH('Retirement Calculator'!A148,'Lorri 401b'!N:N,0),0)</f>
        <v>4546617.8244317146</v>
      </c>
      <c r="S148" s="25">
        <f t="shared" ca="1" si="7"/>
        <v>6462383.282011779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1915317.202132954</v>
      </c>
      <c r="R149" s="25">
        <f t="array" aca="1" ref="R149" ca="1">INDEX('Lorri 401b'!L:L,MATCH('Retirement Calculator'!A149,'Lorri 401b'!N:N,0),0)</f>
        <v>4543816.5314209573</v>
      </c>
      <c r="S149" s="25">
        <f t="shared" ca="1" si="7"/>
        <v>6459133.7335539116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1914867.0789548135</v>
      </c>
      <c r="R150" s="25">
        <f t="array" aca="1" ref="R150" ca="1">INDEX('Lorri 401b'!L:L,MATCH('Retirement Calculator'!A150,'Lorri 401b'!N:N,0),0)</f>
        <v>4541003.5663559884</v>
      </c>
      <c r="S150" s="25">
        <f t="shared" ca="1" si="7"/>
        <v>6455870.6453108024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1914415.0802634307</v>
      </c>
      <c r="R151" s="25">
        <f t="array" aca="1" ref="R151" ca="1">INDEX('Lorri 401b'!L:L,MATCH('Retirement Calculator'!A151,'Lorri 401b'!N:N,0),0)</f>
        <v>4538178.8806032492</v>
      </c>
      <c r="S151" s="25">
        <f t="shared" ca="1" si="7"/>
        <v>6452593.9608666804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1913961.1982441673</v>
      </c>
      <c r="R152" s="25">
        <f t="array" aca="1" ref="R152" ca="1">INDEX('Lorri 401b'!L:L,MATCH('Retirement Calculator'!A152,'Lorri 401b'!N:N,0),0)</f>
        <v>4535342.4253265401</v>
      </c>
      <c r="S152" s="25">
        <f t="shared" ca="1" si="7"/>
        <v>6449303.6235707076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1913505.4250498235</v>
      </c>
      <c r="R153" s="25">
        <f t="array" aca="1" ref="R153" ca="1">INDEX('Lorri 401b'!L:L,MATCH('Retirement Calculator'!A153,'Lorri 401b'!N:N,0),0)</f>
        <v>4532494.1514861779</v>
      </c>
      <c r="S153" s="25">
        <f t="shared" ca="1" si="7"/>
        <v>6445999.5765360016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1913047.7528005033</v>
      </c>
      <c r="R154" s="25">
        <f t="array" aca="1" ref="R154" ca="1">INDEX('Lorri 401b'!L:L,MATCH('Retirement Calculator'!A154,'Lorri 401b'!N:N,0),0)</f>
        <v>4529634.009838148</v>
      </c>
      <c r="S154" s="25">
        <f t="shared" ca="1" si="7"/>
        <v>6442681.7626386508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1912588.1735834775</v>
      </c>
      <c r="R155" s="25">
        <f t="array" aca="1" ref="R155" ca="1">INDEX('Lorri 401b'!L:L,MATCH('Retirement Calculator'!A155,'Lorri 401b'!N:N,0),0)</f>
        <v>4526761.9509332515</v>
      </c>
      <c r="S155" s="25">
        <f t="shared" ca="1" si="7"/>
        <v>6439350.1245167293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1912126.6794530475</v>
      </c>
      <c r="R156" s="25">
        <f t="array" aca="1" ref="R156" ca="1">INDEX('Lorri 401b'!L:L,MATCH('Retirement Calculator'!A156,'Lorri 401b'!N:N,0),0)</f>
        <v>4523877.9251162512</v>
      </c>
      <c r="S156" s="25">
        <f t="shared" ca="1" si="7"/>
        <v>6436004.6045692991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1911663.2624304073</v>
      </c>
      <c r="R157" s="25">
        <f t="array" aca="1" ref="R157" ca="1">INDEX('Lorri 401b'!L:L,MATCH('Retirement Calculator'!A157,'Lorri 401b'!N:N,0),0)</f>
        <v>4520981.8825250128</v>
      </c>
      <c r="S157" s="25">
        <f t="shared" ca="1" si="7"/>
        <v>6432645.1449554199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1911197.9145035064</v>
      </c>
      <c r="R158" s="25">
        <f t="array" aca="1" ref="R158" ca="1">INDEX('Lorri 401b'!L:L,MATCH('Retirement Calculator'!A158,'Lorri 401b'!N:N,0),0)</f>
        <v>4518073.7730896445</v>
      </c>
      <c r="S158" s="25">
        <f t="shared" ca="1" si="7"/>
        <v>6429271.6875931509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1910730.6276269099</v>
      </c>
      <c r="R159" s="25">
        <f t="array" aca="1" ref="R159" ca="1">INDEX('Lorri 401b'!L:L,MATCH('Retirement Calculator'!A159,'Lorri 401b'!N:N,0),0)</f>
        <v>4515153.5465316288</v>
      </c>
      <c r="S159" s="25">
        <f t="shared" ca="1" si="7"/>
        <v>6425884.1741585387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1910261.3937216608</v>
      </c>
      <c r="R160" s="25">
        <f t="array" aca="1" ref="R160" ca="1">INDEX('Lorri 401b'!L:L,MATCH('Retirement Calculator'!A160,'Lorri 401b'!N:N,0),0)</f>
        <v>4512221.1523629548</v>
      </c>
      <c r="S160" s="25">
        <f t="shared" ca="1" si="7"/>
        <v>6422482.5460846154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1909790.2046751401</v>
      </c>
      <c r="R161" s="25">
        <f t="array" aca="1" ref="R161" ca="1">INDEX('Lorri 401b'!L:L,MATCH('Retirement Calculator'!A161,'Lorri 401b'!N:N,0),0)</f>
        <v>4509276.5398852443</v>
      </c>
      <c r="S161" s="25">
        <f t="shared" ca="1" si="7"/>
        <v>6419066.7445603842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1909317.0523409254</v>
      </c>
      <c r="R162" s="25">
        <f t="array" aca="1" ref="R162" ca="1">INDEX('Lorri 401b'!L:L,MATCH('Retirement Calculator'!A162,'Lorri 401b'!N:N,0),0)</f>
        <v>4506319.6581888767</v>
      </c>
      <c r="S162" s="25">
        <f t="shared" ca="1" si="7"/>
        <v>6415636.7105298024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1908841.9285386514</v>
      </c>
      <c r="R163" s="25">
        <f t="array" aca="1" ref="R163" ca="1">INDEX('Lorri 401b'!L:L,MATCH('Retirement Calculator'!A163,'Lorri 401b'!N:N,0),0)</f>
        <v>4503350.4561521076</v>
      </c>
      <c r="S163" s="25">
        <f t="shared" ca="1" si="7"/>
        <v>6412192.3846907588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1908364.8250538681</v>
      </c>
      <c r="R164" s="25">
        <f t="array" aca="1" ref="R164" ca="1">INDEX('Lorri 401b'!L:L,MATCH('Retirement Calculator'!A164,'Lorri 401b'!N:N,0),0)</f>
        <v>4500368.8824401852</v>
      </c>
      <c r="S164" s="25">
        <f t="shared" ca="1" si="7"/>
        <v>6408733.7074940531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1907885.7336378982</v>
      </c>
      <c r="R165" s="25">
        <f t="array" aca="1" ref="R165" ca="1">INDEX('Lorri 401b'!L:L,MATCH('Retirement Calculator'!A165,'Lorri 401b'!N:N,0),0)</f>
        <v>4497374.8855044637</v>
      </c>
      <c r="S165" s="25">
        <f t="shared" ca="1" si="7"/>
        <v>6405260.6191423619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1907404.646007695</v>
      </c>
      <c r="R166" s="25">
        <f t="array" aca="1" ref="R166" ca="1">INDEX('Lorri 401b'!L:L,MATCH('Retirement Calculator'!A166,'Lorri 401b'!N:N,0),0)</f>
        <v>4494368.4135815101</v>
      </c>
      <c r="S166" s="25">
        <f t="shared" ca="1" si="7"/>
        <v>6401773.0595892053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1906921.5538456994</v>
      </c>
      <c r="R167" s="25">
        <f t="array" aca="1" ref="R167" ca="1">INDEX('Lorri 401b'!L:L,MATCH('Retirement Calculator'!A167,'Lorri 401b'!N:N,0),0)</f>
        <v>4491349.414692211</v>
      </c>
      <c r="S167" s="25">
        <f t="shared" ca="1" si="7"/>
        <v>6398270.9685379099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1906436.4487996954</v>
      </c>
      <c r="R168" s="25">
        <f t="array" aca="1" ref="R168" ca="1">INDEX('Lorri 401b'!L:L,MATCH('Retirement Calculator'!A168,'Lorri 401b'!N:N,0),0)</f>
        <v>4488317.836640873</v>
      </c>
      <c r="S168" s="25">
        <f t="shared" ca="1" si="7"/>
        <v>6394754.2854405679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1905949.3224826662</v>
      </c>
      <c r="R169" s="25">
        <f t="array" aca="1" ref="R169" ca="1">INDEX('Lorri 401b'!L:L,MATCH('Retirement Calculator'!A169,'Lorri 401b'!N:N,0),0)</f>
        <v>4485273.6270143213</v>
      </c>
      <c r="S169" s="25">
        <f t="shared" ca="1" si="7"/>
        <v>6391222.9494969873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1905460.1664726497</v>
      </c>
      <c r="R170" s="25">
        <f t="array" aca="1" ref="R170" ca="1">INDEX('Lorri 401b'!L:L,MATCH('Retirement Calculator'!A170,'Lorri 401b'!N:N,0),0)</f>
        <v>4482216.7331809914</v>
      </c>
      <c r="S170" s="25">
        <f t="shared" ca="1" si="7"/>
        <v>6387676.8996536415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1904968.9723125913</v>
      </c>
      <c r="R171" s="25">
        <f t="array" aca="1" ref="R171" ca="1">INDEX('Lorri 401b'!L:L,MATCH('Retirement Calculator'!A171,'Lorri 401b'!N:N,0),0)</f>
        <v>4479147.1022900231</v>
      </c>
      <c r="S171" s="25">
        <f t="shared" ca="1" si="7"/>
        <v>6384116.0746026142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1904475.7315101994</v>
      </c>
      <c r="R172" s="25">
        <f t="array" aca="1" ref="R172" ca="1">INDEX('Lorri 401b'!L:L,MATCH('Retirement Calculator'!A172,'Lorri 401b'!N:N,0),0)</f>
        <v>4476064.6812703423</v>
      </c>
      <c r="S172" s="25">
        <f t="shared" ca="1" si="7"/>
        <v>6380540.4127805419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1903980.4355377974</v>
      </c>
      <c r="R173" s="25">
        <f t="array" aca="1" ref="R173" ca="1">INDEX('Lorri 401b'!L:L,MATCH('Retirement Calculator'!A173,'Lorri 401b'!N:N,0),0)</f>
        <v>4472969.4168297462</v>
      </c>
      <c r="S173" s="25">
        <f t="shared" ca="1" si="7"/>
        <v>6376949.8523675436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1903483.0758321772</v>
      </c>
      <c r="R174" s="25">
        <f t="array" aca="1" ref="R174" ca="1">INDEX('Lorri 401b'!L:L,MATCH('Retirement Calculator'!A174,'Lorri 401b'!N:N,0),0)</f>
        <v>4469861.2554539815</v>
      </c>
      <c r="S174" s="25">
        <f t="shared" ca="1" si="7"/>
        <v>6373344.3312861584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1902983.6437944502</v>
      </c>
      <c r="R175" s="25">
        <f t="array" aca="1" ref="R175" ca="1">INDEX('Lorri 401b'!L:L,MATCH('Retirement Calculator'!A175,'Lorri 401b'!N:N,0),0)</f>
        <v>4466740.1434058174</v>
      </c>
      <c r="S175" s="25">
        <f t="shared" ca="1" si="7"/>
        <v>6369723.7872002674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1902482.1307898993</v>
      </c>
      <c r="R176" s="25">
        <f t="array" aca="1" ref="R176" ca="1">INDEX('Lorri 401b'!L:L,MATCH('Retirement Calculator'!A176,'Lorri 401b'!N:N,0),0)</f>
        <v>4463606.0267241197</v>
      </c>
      <c r="S176" s="25">
        <f t="shared" ca="1" si="7"/>
        <v>6366088.1575140189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1901978.5281478295</v>
      </c>
      <c r="R177" s="25">
        <f t="array" aca="1" ref="R177" ca="1">INDEX('Lorri 401b'!L:L,MATCH('Retirement Calculator'!A177,'Lorri 401b'!N:N,0),0)</f>
        <v>4460458.8512229146</v>
      </c>
      <c r="S177" s="25">
        <f t="shared" ca="1" si="7"/>
        <v>6362437.3793707443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1901472.8271614176</v>
      </c>
      <c r="R178" s="25">
        <f t="array" aca="1" ref="R178" ca="1">INDEX('Lorri 401b'!L:L,MATCH('Retirement Calculator'!A178,'Lorri 401b'!N:N,0),0)</f>
        <v>4457298.5624904539</v>
      </c>
      <c r="S178" s="25">
        <f t="shared" ca="1" si="7"/>
        <v>6358771.3896518713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1900965.0190875623</v>
      </c>
      <c r="R179" s="25">
        <f t="array" aca="1" ref="R179" ca="1">INDEX('Lorri 401b'!L:L,MATCH('Retirement Calculator'!A179,'Lorri 401b'!N:N,0),0)</f>
        <v>4454125.1058882754</v>
      </c>
      <c r="S179" s="25">
        <f t="shared" ca="1" si="7"/>
        <v>6355090.1249758378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1900455.0951467326</v>
      </c>
      <c r="R180" s="25">
        <f t="array" aca="1" ref="R180" ca="1">INDEX('Lorri 401b'!L:L,MATCH('Retirement Calculator'!A180,'Lorri 401b'!N:N,0),0)</f>
        <v>4450938.4265502542</v>
      </c>
      <c r="S180" s="25">
        <f t="shared" ca="1" si="7"/>
        <v>6351393.5216969866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1899943.0465228162</v>
      </c>
      <c r="R181" s="25">
        <f t="array" aca="1" ref="R181" ca="1">INDEX('Lorri 401b'!L:L,MATCH('Retirement Calculator'!A181,'Lorri 401b'!N:N,0),0)</f>
        <v>4447738.4693816574</v>
      </c>
      <c r="S181" s="25">
        <f t="shared" ca="1" si="7"/>
        <v>6347681.5159044731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1899428.8643629667</v>
      </c>
      <c r="R182" s="25">
        <f t="array" aca="1" ref="R182" ca="1">INDEX('Lorri 401b'!L:L,MATCH('Retirement Calculator'!A182,'Lorri 401b'!N:N,0),0)</f>
        <v>4444525.1790581923</v>
      </c>
      <c r="S182" s="25">
        <f t="shared" ca="1" si="7"/>
        <v>6343954.0434211586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1898912.5397774514</v>
      </c>
      <c r="R183" s="25">
        <f t="array" aca="1" ref="R183" ca="1">INDEX('Lorri 401b'!L:L,MATCH('Retirement Calculator'!A183,'Lorri 401b'!N:N,0),0)</f>
        <v>4441298.5000250461</v>
      </c>
      <c r="S183" s="25">
        <f t="shared" ca="1" si="7"/>
        <v>6340211.0398024973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1898394.0638394963</v>
      </c>
      <c r="R184" s="25">
        <f t="array" aca="1" ref="R184" ca="1">INDEX('Lorri 401b'!L:L,MATCH('Retirement Calculator'!A184,'Lorri 401b'!N:N,0),0)</f>
        <v>4438058.3764959276</v>
      </c>
      <c r="S184" s="25">
        <f t="shared" ca="1" si="7"/>
        <v>6336452.4403354237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1897873.4275851331</v>
      </c>
      <c r="R185" s="25">
        <f t="array" aca="1" ref="R185" ca="1">INDEX('Lorri 401b'!L:L,MATCH('Retirement Calculator'!A185,'Lorri 401b'!N:N,0),0)</f>
        <v>4434804.7524521044</v>
      </c>
      <c r="S185" s="25">
        <f t="shared" ca="1" si="7"/>
        <v>6332678.1800372377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1897350.6220130434</v>
      </c>
      <c r="R186" s="25">
        <f t="array" aca="1" ref="R186" ca="1">INDEX('Lorri 401b'!L:L,MATCH('Retirement Calculator'!A186,'Lorri 401b'!N:N,0),0)</f>
        <v>4431537.5716414321</v>
      </c>
      <c r="S186" s="25">
        <f t="shared" ca="1" si="7"/>
        <v>6328888.1936544757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1896825.6380844032</v>
      </c>
      <c r="R187" s="25">
        <f t="array" aca="1" ref="R187" ca="1">INDEX('Lorri 401b'!L:L,MATCH('Retirement Calculator'!A187,'Lorri 401b'!N:N,0),0)</f>
        <v>4428256.7775773825</v>
      </c>
      <c r="S187" s="25">
        <f t="shared" ca="1" si="7"/>
        <v>6325082.4156617858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1896298.4667227271</v>
      </c>
      <c r="R188" s="25">
        <f t="array" aca="1" ref="R188" ca="1">INDEX('Lorri 401b'!L:L,MATCH('Retirement Calculator'!A188,'Lorri 401b'!N:N,0),0)</f>
        <v>4424962.3135380661</v>
      </c>
      <c r="S188" s="25">
        <f t="shared" ca="1" si="7"/>
        <v>6321260.7802607929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1895769.0988137107</v>
      </c>
      <c r="R189" s="25">
        <f t="array" aca="1" ref="R189" ca="1">INDEX('Lorri 401b'!L:L,MATCH('Retirement Calculator'!A189,'Lorri 401b'!N:N,0),0)</f>
        <v>4421654.1225652527</v>
      </c>
      <c r="S189" s="25">
        <f t="shared" ca="1" si="7"/>
        <v>6317423.2213789634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1895237.5252050734</v>
      </c>
      <c r="R190" s="25">
        <f t="array" aca="1" ref="R190" ca="1">INDEX('Lorri 401b'!L:L,MATCH('Retirement Calculator'!A190,'Lorri 401b'!N:N,0),0)</f>
        <v>4418332.147463385</v>
      </c>
      <c r="S190" s="25">
        <f t="shared" ca="1" si="7"/>
        <v>6313569.6726684589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1894703.7367064001</v>
      </c>
      <c r="R191" s="25">
        <f t="array" aca="1" ref="R191" ca="1">INDEX('Lorri 401b'!L:L,MATCH('Retirement Calculator'!A191,'Lorri 401b'!N:N,0),0)</f>
        <v>4414996.3307985933</v>
      </c>
      <c r="S191" s="25">
        <f t="shared" ca="1" si="7"/>
        <v>6309700.0675049936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1894167.7240889822</v>
      </c>
      <c r="R192" s="25">
        <f t="array" aca="1" ref="R192" ca="1">INDEX('Lorri 401b'!L:L,MATCH('Retirement Calculator'!A192,'Lorri 401b'!N:N,0),0)</f>
        <v>4411646.6148976982</v>
      </c>
      <c r="S192" s="25">
        <f t="shared" ca="1" si="7"/>
        <v>6305814.3389866799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1893629.4780856585</v>
      </c>
      <c r="R193" s="25">
        <f t="array" aca="1" ref="R193" ca="1">INDEX('Lorri 401b'!L:L,MATCH('Retirement Calculator'!A193,'Lorri 401b'!N:N,0),0)</f>
        <v>4408282.9418472163</v>
      </c>
      <c r="S193" s="25">
        <f t="shared" ca="1" si="7"/>
        <v>6301912.4199328749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1893088.9893906543</v>
      </c>
      <c r="R194" s="25">
        <f t="array" aca="1" ref="R194" ca="1">INDEX('Lorri 401b'!L:L,MATCH('Retirement Calculator'!A194,'Lorri 401b'!N:N,0),0)</f>
        <v>4404905.2534923572</v>
      </c>
      <c r="S194" s="25">
        <f t="shared" ca="1" si="7"/>
        <v>6297994.2428830117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1892546.248659421</v>
      </c>
      <c r="R195" s="25">
        <f t="array" aca="1" ref="R195" ca="1">INDEX('Lorri 401b'!L:L,MATCH('Retirement Calculator'!A195,'Lorri 401b'!N:N,0),0)</f>
        <v>4401513.4914360195</v>
      </c>
      <c r="S195" s="25">
        <f t="shared" ca="1" si="7"/>
        <v>6294059.7400954403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1892001.2465084742</v>
      </c>
      <c r="R196" s="25">
        <f t="array" aca="1" ref="R196" ca="1">INDEX('Lorri 401b'!L:L,MATCH('Retirement Calculator'!A196,'Lorri 401b'!N:N,0),0)</f>
        <v>4398107.5970377801</v>
      </c>
      <c r="S196" s="25">
        <f t="shared" ca="1" si="7"/>
        <v>6290108.8435462546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1891453.9735152319</v>
      </c>
      <c r="R197" s="25">
        <f t="array" aca="1" ref="R197" ca="1">INDEX('Lorri 401b'!L:L,MATCH('Retirement Calculator'!A197,'Lorri 401b'!N:N,0),0)</f>
        <v>4394687.5114128813</v>
      </c>
      <c r="S197" s="25">
        <f t="shared" ca="1" si="7"/>
        <v>6286141.4849281134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1890904.4202178509</v>
      </c>
      <c r="R198" s="25">
        <f t="array" aca="1" ref="R198" ca="1">INDEX('Lorri 401b'!L:L,MATCH('Retirement Calculator'!A198,'Lorri 401b'!N:N,0),0)</f>
        <v>4391253.1754312124</v>
      </c>
      <c r="S198" s="25">
        <f t="shared" ca="1" si="7"/>
        <v>6282157.5956490636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1890352.5771150643</v>
      </c>
      <c r="R199" s="25">
        <f t="array" aca="1" ref="R199" ca="1">INDEX('Lorri 401b'!L:L,MATCH('Retirement Calculator'!A199,'Lorri 401b'!N:N,0),0)</f>
        <v>4387804.5297162868</v>
      </c>
      <c r="S199" s="25">
        <f t="shared" ca="1" si="7"/>
        <v>6278157.1068313513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1889798.4346660159</v>
      </c>
      <c r="R200" s="25">
        <f t="array" aca="1" ref="R200" ca="1">INDEX('Lorri 401b'!L:L,MATCH('Retirement Calculator'!A200,'Lorri 401b'!N:N,0),0)</f>
        <v>4384341.5146442158</v>
      </c>
      <c r="S200" s="25">
        <f t="shared" ca="1" si="7"/>
        <v>6274139.949310232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1889241.9832900965</v>
      </c>
      <c r="R201" s="25">
        <f t="array" aca="1" ref="R201" ca="1">INDEX('Lorri 401b'!L:L,MATCH('Retirement Calculator'!A201,'Lorri 401b'!N:N,0),0)</f>
        <v>4380864.0703426776</v>
      </c>
      <c r="S201" s="25">
        <f t="shared" ca="1" si="7"/>
        <v>6270106.0536327744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1888683.2133667774</v>
      </c>
      <c r="R202" s="25">
        <f t="array" aca="1" ref="R202" ca="1">INDEX('Lorri 401b'!L:L,MATCH('Retirement Calculator'!A202,'Lorri 401b'!N:N,0),0)</f>
        <v>4377372.1366898827</v>
      </c>
      <c r="S202" s="25">
        <f t="shared" ca="1" si="7"/>
        <v>6266055.3500566604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1888122.1152354446</v>
      </c>
      <c r="R203" s="25">
        <f t="array" aca="1" ref="R203" ca="1">INDEX('Lorri 401b'!L:L,MATCH('Retirement Calculator'!A203,'Lorri 401b'!N:N,0),0)</f>
        <v>4373865.6533135343</v>
      </c>
      <c r="S203" s="25">
        <f t="shared" ca="1" si="7"/>
        <v>6261987.7685489785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1887558.6791952313</v>
      </c>
      <c r="R204" s="25">
        <f t="array" aca="1" ref="R204" ca="1">INDEX('Lorri 401b'!L:L,MATCH('Retirement Calculator'!A204,'Lorri 401b'!N:N,0),0)</f>
        <v>4370344.5595897846</v>
      </c>
      <c r="S204" s="25">
        <f t="shared" ca="1" si="7"/>
        <v>6257903.2387850154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1886992.8955048504</v>
      </c>
      <c r="R205" s="25">
        <f t="array" aca="1" ref="R205" ca="1">INDEX('Lorri 401b'!L:L,MATCH('Retirement Calculator'!A205,'Lorri 401b'!N:N,0),0)</f>
        <v>4366808.7946421858</v>
      </c>
      <c r="S205" s="25">
        <f t="shared" ca="1" si="7"/>
        <v>6253801.6901470367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1886424.7543824262</v>
      </c>
      <c r="R206" s="25">
        <f t="array" aca="1" ref="R206" ca="1">INDEX('Lorri 401b'!L:L,MATCH('Retirement Calculator'!A206,'Lorri 401b'!N:N,0),0)</f>
        <v>4363258.2973406389</v>
      </c>
      <c r="S206" s="25">
        <f t="shared" ca="1" si="7"/>
        <v>6249683.0517230649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1885854.2460053251</v>
      </c>
      <c r="R207" s="25">
        <f t="array" aca="1" ref="R207" ca="1">INDEX('Lorri 401b'!L:L,MATCH('Retirement Calculator'!A207,'Lorri 401b'!N:N,0),0)</f>
        <v>4359693.0063003357</v>
      </c>
      <c r="S207" s="25">
        <f t="shared" ca="1" si="7"/>
        <v>6245547.2523056604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1885281.3605099863</v>
      </c>
      <c r="R208" s="25">
        <f t="array" aca="1" ref="R208" ca="1">INDEX('Lorri 401b'!L:L,MATCH('Retirement Calculator'!A208,'Lorri 401b'!N:N,0),0)</f>
        <v>4356112.8598806979</v>
      </c>
      <c r="S208" s="25">
        <f t="shared" ca="1" si="7"/>
        <v>6241394.220390684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1884706.0879917501</v>
      </c>
      <c r="R209" s="25">
        <f t="array" aca="1" ref="R209" ca="1">INDEX('Lorri 401b'!L:L,MATCH('Retirement Calculator'!A209,'Lorri 401b'!N:N,0),0)</f>
        <v>4352517.7961843116</v>
      </c>
      <c r="S209" s="25">
        <f t="shared" ca="1" si="7"/>
        <v>6237223.8841760615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1884128.418504688</v>
      </c>
      <c r="R210" s="25">
        <f t="array" aca="1" ref="R210" ca="1">INDEX('Lorri 401b'!L:L,MATCH('Retirement Calculator'!A210,'Lorri 401b'!N:N,0),0)</f>
        <v>4348907.7530558575</v>
      </c>
      <c r="S210" s="25">
        <f t="shared" ca="1" si="7"/>
        <v>6233036.1715605455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1883548.3420614298</v>
      </c>
      <c r="R211" s="25">
        <f t="array" aca="1" ref="R211" ca="1">INDEX('Lorri 401b'!L:L,MATCH('Retirement Calculator'!A211,'Lorri 401b'!N:N,0),0)</f>
        <v>4345282.6680810349</v>
      </c>
      <c r="S211" s="25">
        <f t="shared" ca="1" si="7"/>
        <v>6228831.0101424642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1882965.8486329913</v>
      </c>
      <c r="R212" s="25">
        <f t="array" aca="1" ref="R212" ca="1">INDEX('Lorri 401b'!L:L,MATCH('Retirement Calculator'!A212,'Lorri 401b'!N:N,0),0)</f>
        <v>4341642.4785854835</v>
      </c>
      <c r="S212" s="25">
        <f t="shared" ca="1" si="7"/>
        <v>6224608.3272184748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1882380.928148601</v>
      </c>
      <c r="R213" s="25">
        <f t="array" aca="1" ref="R213" ca="1">INDEX('Lorri 401b'!L:L,MATCH('Retirement Calculator'!A213,'Lorri 401b'!N:N,0),0)</f>
        <v>4337987.121633701</v>
      </c>
      <c r="S213" s="25">
        <f t="shared" ca="1" si="7"/>
        <v>6220368.0497823022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1881793.5704955256</v>
      </c>
      <c r="R214" s="25">
        <f t="array" aca="1" ref="R214" ca="1">INDEX('Lorri 401b'!L:L,MATCH('Retirement Calculator'!A214,'Lorri 401b'!N:N,0),0)</f>
        <v>4334316.5340279527</v>
      </c>
      <c r="S214" s="25">
        <f t="shared" ca="1" si="7"/>
        <v>6216110.1045234781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1881203.7655188958</v>
      </c>
      <c r="R215" s="25">
        <f t="array" aca="1" ref="R215" ca="1">INDEX('Lorri 401b'!L:L,MATCH('Retirement Calculator'!A215,'Lorri 401b'!N:N,0),0)</f>
        <v>4330630.6523071798</v>
      </c>
      <c r="S215" s="25">
        <f t="shared" ca="1" si="7"/>
        <v>6211834.4178260751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1880611.5030215301</v>
      </c>
      <c r="R216" s="25">
        <f t="array" aca="1" ref="R216" ca="1">INDEX('Lorri 401b'!L:L,MATCH('Retirement Calculator'!A216,'Lorri 401b'!N:N,0),0)</f>
        <v>4326929.4127459042</v>
      </c>
      <c r="S216" s="25">
        <f t="shared" ca="1" si="7"/>
        <v>6207540.9157674341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1880016.7727637587</v>
      </c>
      <c r="R217" s="25">
        <f t="array" aca="1" ref="R217" ca="1">INDEX('Lorri 401b'!L:L,MATCH('Retirement Calculator'!A217,'Lorri 401b'!N:N,0),0)</f>
        <v>4323212.7513531232</v>
      </c>
      <c r="S217" s="25">
        <f t="shared" ca="1" si="7"/>
        <v>6203229.5241168821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1879419.5644632466</v>
      </c>
      <c r="R218" s="25">
        <f t="array" aca="1" ref="R218" ca="1">INDEX('Lorri 401b'!L:L,MATCH('Retirement Calculator'!A218,'Lorri 401b'!N:N,0),0)</f>
        <v>4319480.6038712058</v>
      </c>
      <c r="S218" s="25">
        <f t="shared" ca="1" si="7"/>
        <v>6198900.1683344524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1878819.8677948157</v>
      </c>
      <c r="R219" s="25">
        <f t="array" aca="1" ref="R219" ca="1">INDEX('Lorri 401b'!L:L,MATCH('Retirement Calculator'!A219,'Lorri 401b'!N:N,0),0)</f>
        <v>4315732.9057747796</v>
      </c>
      <c r="S219" s="25">
        <f t="shared" ca="1" si="7"/>
        <v>6194552.7735695951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1878217.6723902663</v>
      </c>
      <c r="R220" s="25">
        <f t="array" aca="1" ref="R220" ca="1">INDEX('Lorri 401b'!L:L,MATCH('Retirement Calculator'!A220,'Lorri 401b'!N:N,0),0)</f>
        <v>4311969.592269619</v>
      </c>
      <c r="S220" s="25">
        <f t="shared" ca="1" si="7"/>
        <v>6190187.2646598853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1877612.9678381979</v>
      </c>
      <c r="R221" s="25">
        <f t="array" aca="1" ref="R221" ca="1">INDEX('Lorri 401b'!L:L,MATCH('Retirement Calculator'!A221,'Lorri 401b'!N:N,0),0)</f>
        <v>4308190.59829152</v>
      </c>
      <c r="S221" s="25">
        <f t="shared" ca="1" si="7"/>
        <v>6185803.566129718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1877005.7436838294</v>
      </c>
      <c r="R222" s="25">
        <f t="array" aca="1" ref="R222" ca="1">INDEX('Lorri 401b'!L:L,MATCH('Retirement Calculator'!A222,'Lorri 401b'!N:N,0),0)</f>
        <v>4304395.8585051792</v>
      </c>
      <c r="S222" s="25">
        <f t="shared" ca="1" si="7"/>
        <v>6181401.6021890081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1876395.9894288175</v>
      </c>
      <c r="R223" s="25">
        <f t="array" aca="1" ref="R223" ca="1">INDEX('Lorri 401b'!L:L,MATCH('Retirement Calculator'!A223,'Lorri 401b'!N:N,0),0)</f>
        <v>4300585.3073030617</v>
      </c>
      <c r="S223" s="25">
        <f t="shared" ca="1" si="7"/>
        <v>6176981.296731879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1875783.6945310766</v>
      </c>
      <c r="R224" s="25">
        <f t="array" aca="1" ref="R224" ca="1">INDEX('Lorri 401b'!L:L,MATCH('Retirement Calculator'!A224,'Lorri 401b'!N:N,0),0)</f>
        <v>4296758.8788042683</v>
      </c>
      <c r="S224" s="25">
        <f t="shared" ca="1" si="7"/>
        <v>6172542.5733353449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1875168.8484045949</v>
      </c>
      <c r="R225" s="25">
        <f t="array" aca="1" ref="R225" ca="1">INDEX('Lorri 401b'!L:L,MATCH('Retirement Calculator'!A225,'Lorri 401b'!N:N,0),0)</f>
        <v>4292916.506853397</v>
      </c>
      <c r="S225" s="25">
        <f t="shared" ca="1" si="7"/>
        <v>6168085.3552579917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1874551.440419253</v>
      </c>
      <c r="R226" s="25">
        <f t="array" aca="1" ref="R226" ca="1">INDEX('Lorri 401b'!L:L,MATCH('Retirement Calculator'!A226,'Lorri 401b'!N:N,0),0)</f>
        <v>4289058.1250193967</v>
      </c>
      <c r="S226" s="25">
        <f t="shared" ca="1" si="7"/>
        <v>6163609.5654386496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1873931.4599006388</v>
      </c>
      <c r="R227" s="25">
        <f t="array" aca="1" ref="R227" ca="1">INDEX('Lorri 401b'!L:L,MATCH('Retirement Calculator'!A227,'Lorri 401b'!N:N,0),0)</f>
        <v>4285183.6665944215</v>
      </c>
      <c r="S227" s="25">
        <f t="shared" ca="1" si="7"/>
        <v>6159115.1264950605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1873308.8961298636</v>
      </c>
      <c r="R228" s="25">
        <f t="array" aca="1" ref="R228" ca="1">INDEX('Lorri 401b'!L:L,MATCH('Retirement Calculator'!A228,'Lorri 401b'!N:N,0),0)</f>
        <v>4281293.0645926762</v>
      </c>
      <c r="S228" s="25">
        <f t="shared" ca="1" si="7"/>
        <v>6154601.9607225396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1872683.7383433769</v>
      </c>
      <c r="R229" s="25">
        <f t="array" aca="1" ref="R229" ca="1">INDEX('Lorri 401b'!L:L,MATCH('Retirement Calculator'!A229,'Lorri 401b'!N:N,0),0)</f>
        <v>4277386.2517492566</v>
      </c>
      <c r="S229" s="25">
        <f t="shared" ca="1" si="7"/>
        <v>6150069.9900926333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1872055.9757327798</v>
      </c>
      <c r="R230" s="25">
        <f t="array" aca="1" ref="R230" ca="1">INDEX('Lorri 401b'!L:L,MATCH('Retirement Calculator'!A230,'Lorri 401b'!N:N,0),0)</f>
        <v>4273463.160518989</v>
      </c>
      <c r="S230" s="25">
        <f t="shared" ca="1" si="7"/>
        <v>6145519.136251769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1871425.5974446386</v>
      </c>
      <c r="R231" s="25">
        <f t="array" aca="1" ref="R231" ca="1">INDEX('Lorri 401b'!L:L,MATCH('Retirement Calculator'!A231,'Lorri 401b'!N:N,0),0)</f>
        <v>4269523.7230752623</v>
      </c>
      <c r="S231" s="25">
        <f t="shared" ca="1" si="7"/>
        <v>6140949.3205199009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1870792.5925802968</v>
      </c>
      <c r="R232" s="25">
        <f t="array" aca="1" ref="R232" ca="1">INDEX('Lorri 401b'!L:L,MATCH('Retirement Calculator'!A232,'Lorri 401b'!N:N,0),0)</f>
        <v>4265567.8713088538</v>
      </c>
      <c r="S232" s="25">
        <f t="shared" ca="1" si="7"/>
        <v>6136360.4638891509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1870156.9501956869</v>
      </c>
      <c r="R233" s="25">
        <f t="array" aca="1" ref="R233" ca="1">INDEX('Lorri 401b'!L:L,MATCH('Retirement Calculator'!A233,'Lorri 401b'!N:N,0),0)</f>
        <v>4261595.5368267512</v>
      </c>
      <c r="S233" s="25">
        <f t="shared" ca="1" si="7"/>
        <v>6131752.4870224381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1869518.659301141</v>
      </c>
      <c r="R234" s="25">
        <f t="array" aca="1" ref="R234" ca="1">INDEX('Lorri 401b'!L:L,MATCH('Retirement Calculator'!A234,'Lorri 401b'!N:N,0),0)</f>
        <v>4257606.6509509739</v>
      </c>
      <c r="S234" s="25">
        <f t="shared" ca="1" si="7"/>
        <v>6127125.3102521151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1868877.7088612013</v>
      </c>
      <c r="R235" s="25">
        <f t="array" aca="1" ref="R235" ca="1">INDEX('Lorri 401b'!L:L,MATCH('Retirement Calculator'!A235,'Lorri 401b'!N:N,0),0)</f>
        <v>4253601.1447173804</v>
      </c>
      <c r="S235" s="25">
        <f t="shared" ca="1" si="7"/>
        <v>6122478.8535785815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1868234.0877944285</v>
      </c>
      <c r="R236" s="25">
        <f t="array" aca="1" ref="R236" ca="1">INDEX('Lorri 401b'!L:L,MATCH('Retirement Calculator'!A236,'Lorri 401b'!N:N,0),0)</f>
        <v>4249578.9488744801</v>
      </c>
      <c r="S236" s="25">
        <f t="shared" ca="1" si="7"/>
        <v>6117813.0366689088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1867587.7849732109</v>
      </c>
      <c r="R237" s="25">
        <f t="array" aca="1" ref="R237" ca="1">INDEX('Lorri 401b'!L:L,MATCH('Retirement Calculator'!A237,'Lorri 401b'!N:N,0),0)</f>
        <v>4245539.9938822342</v>
      </c>
      <c r="S237" s="25">
        <f t="shared" ca="1" si="7"/>
        <v>6113127.7788554449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1866938.7892235715</v>
      </c>
      <c r="R238" s="25">
        <f t="array" aca="1" ref="R238" ca="1">INDEX('Lorri 401b'!L:L,MATCH('Retirement Calculator'!A238,'Lorri 401b'!N:N,0),0)</f>
        <v>4241484.2099108547</v>
      </c>
      <c r="S238" s="25">
        <f t="shared" ca="1" si="7"/>
        <v>6108422.999134426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1866287.0893249754</v>
      </c>
      <c r="R239" s="25">
        <f t="array" aca="1" ref="R239" ca="1">INDEX('Lorri 401b'!L:L,MATCH('Retirement Calculator'!A239,'Lorri 401b'!N:N,0),0)</f>
        <v>4237411.5268395944</v>
      </c>
      <c r="S239" s="25">
        <f t="shared" ca="1" si="7"/>
        <v>6103698.6161645697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1865632.674010135</v>
      </c>
      <c r="R240" s="25">
        <f t="array" aca="1" ref="R240" ca="1">INDEX('Lorri 401b'!L:L,MATCH('Retirement Calculator'!A240,'Lorri 401b'!N:N,0),0)</f>
        <v>4233321.8742555371</v>
      </c>
      <c r="S240" s="25">
        <f t="shared" ca="1" si="7"/>
        <v>6098954.5482656723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1864975.5319648162</v>
      </c>
      <c r="R241" s="25">
        <f t="array" aca="1" ref="R241" ca="1">INDEX('Lorri 401b'!L:L,MATCH('Retirement Calculator'!A241,'Lorri 401b'!N:N,0),0)</f>
        <v>4229215.1814523796</v>
      </c>
      <c r="S241" s="25">
        <f t="shared" ca="1" si="7"/>
        <v>6094190.7134171957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1864315.6518276418</v>
      </c>
      <c r="R242" s="25">
        <f t="array" aca="1" ref="R242" ca="1">INDEX('Lorri 401b'!L:L,MATCH('Retirement Calculator'!A242,'Lorri 401b'!N:N,0),0)</f>
        <v>4225091.3774292087</v>
      </c>
      <c r="S242" s="25">
        <f t="shared" ca="1" si="7"/>
        <v>6089407.0292568505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1863653.0221898959</v>
      </c>
      <c r="R243" s="25">
        <f t="array" aca="1" ref="R243" ca="1">INDEX('Lorri 401b'!L:L,MATCH('Retirement Calculator'!A243,'Lorri 401b'!N:N,0),0)</f>
        <v>4220950.3908892749</v>
      </c>
      <c r="S243" s="25">
        <f t="shared" ca="1" si="7"/>
        <v>6084603.4130791705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1862987.6315953259</v>
      </c>
      <c r="R244" s="25">
        <f t="array" aca="1" ref="R244" ca="1">INDEX('Lorri 401b'!L:L,MATCH('Retirement Calculator'!A244,'Lorri 401b'!N:N,0),0)</f>
        <v>4216792.150238758</v>
      </c>
      <c r="S244" s="25">
        <f t="shared" ca="1" si="7"/>
        <v>6079779.7818340836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1862319.4685399453</v>
      </c>
      <c r="R245" s="25">
        <f t="array" aca="1" ref="R245" ca="1">INDEX('Lorri 401b'!L:L,MATCH('Retirement Calculator'!A245,'Lorri 401b'!N:N,0),0)</f>
        <v>4212616.5835855305</v>
      </c>
      <c r="S245" s="25">
        <f t="shared" ca="1" si="7"/>
        <v>6074936.0521254763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1861648.521471834</v>
      </c>
      <c r="R246" s="25">
        <f t="array" aca="1" ref="R246" ca="1">INDEX('Lorri 401b'!L:L,MATCH('Retirement Calculator'!A246,'Lorri 401b'!N:N,0),0)</f>
        <v>4208423.6187379137</v>
      </c>
      <c r="S246" s="25">
        <f t="shared" ca="1" si="7"/>
        <v>6070072.1402097475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1860974.7787909389</v>
      </c>
      <c r="R247" s="25">
        <f t="array" aca="1" ref="R247" ca="1">INDEX('Lorri 401b'!L:L,MATCH('Retirement Calculator'!A247,'Lorri 401b'!N:N,0),0)</f>
        <v>4204213.1832034318</v>
      </c>
      <c r="S247" s="25">
        <f t="shared" ca="1" si="7"/>
        <v>6065187.9619943704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1860298.2288488734</v>
      </c>
      <c r="R248" s="25">
        <f t="array" aca="1" ref="R248" ca="1">INDEX('Lorri 401b'!L:L,MATCH('Retirement Calculator'!A248,'Lorri 401b'!N:N,0),0)</f>
        <v>4199985.2041875562</v>
      </c>
      <c r="S248" s="25">
        <f t="shared" ca="1" si="7"/>
        <v>6060283.4330364298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1859618.8599487159</v>
      </c>
      <c r="R249" s="25">
        <f t="array" aca="1" ref="R249" ca="1">INDEX('Lorri 401b'!L:L,MATCH('Retirement Calculator'!A249,'Lorri 401b'!N:N,0),0)</f>
        <v>4195739.6085924478</v>
      </c>
      <c r="S249" s="25">
        <f t="shared" ca="1" si="7"/>
        <v>6055358.468541164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1858936.6603448077</v>
      </c>
      <c r="R250" s="25">
        <f t="array" aca="1" ref="R250" ca="1">INDEX('Lorri 401b'!L:L,MATCH('Retirement Calculator'!A250,'Lorri 401b'!N:N,0),0)</f>
        <v>4191476.3230156936</v>
      </c>
      <c r="S250" s="25">
        <f t="shared" ca="1" si="7"/>
        <v>6050412.983360501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1858251.6182425499</v>
      </c>
      <c r="R251" s="25">
        <f t="array" aca="1" ref="R251" ca="1">INDEX('Lorri 401b'!L:L,MATCH('Retirement Calculator'!A251,'Lorri 401b'!N:N,0),0)</f>
        <v>4187195.2737490362</v>
      </c>
      <c r="S251" s="25">
        <f t="shared" ca="1" si="7"/>
        <v>6045446.8919915864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1857563.7217981995</v>
      </c>
      <c r="R252" s="25">
        <f t="array" aca="1" ref="R252" ca="1">INDEX('Lorri 401b'!L:L,MATCH('Retirement Calculator'!A252,'Lorri 401b'!N:N,0),0)</f>
        <v>4182896.3867771011</v>
      </c>
      <c r="S252" s="25">
        <f t="shared" ca="1" si="7"/>
        <v>6040460.1085753003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1856872.9591186643</v>
      </c>
      <c r="R253" s="25">
        <f t="array" aca="1" ref="R253" ca="1">INDEX('Lorri 401b'!L:L,MATCH('Retirement Calculator'!A253,'Lorri 401b'!N:N,0),0)</f>
        <v>4178579.5877761161</v>
      </c>
      <c r="S253" s="25">
        <f t="shared" ca="1" si="7"/>
        <v>6035452.5468947804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1856179.3182612977</v>
      </c>
      <c r="R254" s="25">
        <f t="array" aca="1" ref="R254" ca="1">INDEX('Lorri 401b'!L:L,MATCH('Retirement Calculator'!A254,'Lorri 401b'!N:N,0),0)</f>
        <v>4174244.8021126268</v>
      </c>
      <c r="S254" s="25">
        <f t="shared" ca="1" si="7"/>
        <v>6030424.1203739243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1855482.7872336919</v>
      </c>
      <c r="R255" s="25">
        <f t="array" aca="1" ref="R255" ca="1">INDEX('Lorri 401b'!L:L,MATCH('Retirement Calculator'!A255,'Lorri 401b'!N:N,0),0)</f>
        <v>4169891.9548422066</v>
      </c>
      <c r="S255" s="25">
        <f t="shared" ca="1" si="7"/>
        <v>6025374.7420758987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1854783.3539934712</v>
      </c>
      <c r="R256" s="25">
        <f t="array" aca="1" ref="R256" ca="1">INDEX('Lorri 401b'!L:L,MATCH('Retirement Calculator'!A256,'Lorri 401b'!N:N,0),0)</f>
        <v>4165520.9707081593</v>
      </c>
      <c r="S256" s="25">
        <f t="shared" ca="1" si="7"/>
        <v>6020304.3247016305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1854081.0064480829</v>
      </c>
      <c r="R257" s="25">
        <f t="array" aca="1" ref="R257" ca="1">INDEX('Lorri 401b'!L:L,MATCH('Retirement Calculator'!A257,'Lorri 401b'!N:N,0),0)</f>
        <v>4161131.7741402201</v>
      </c>
      <c r="S257" s="25">
        <f t="shared" ca="1" si="7"/>
        <v>6015212.7805883028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1853375.7324545889</v>
      </c>
      <c r="R258" s="25">
        <f t="array" aca="1" ref="R258" ca="1">INDEX('Lorri 401b'!L:L,MATCH('Retirement Calculator'!A258,'Lorri 401b'!N:N,0),0)</f>
        <v>4156724.2892532479</v>
      </c>
      <c r="S258" s="25">
        <f t="shared" ca="1" si="7"/>
        <v>6010100.0217078365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1852667.5198194552</v>
      </c>
      <c r="R259" s="25">
        <f t="array" aca="1" ref="R259" ca="1">INDEX('Lorri 401b'!L:L,MATCH('Retirement Calculator'!A259,'Lorri 401b'!N:N,0),0)</f>
        <v>4152298.4398459136</v>
      </c>
      <c r="S259" s="25">
        <f t="shared" ca="1" si="7"/>
        <v>6004965.9596653692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1851956.3562983419</v>
      </c>
      <c r="R260" s="25">
        <f t="array" aca="1" ref="R260" ca="1">INDEX('Lorri 401b'!L:L,MATCH('Retirement Calculator'!A260,'Lorri 401b'!N:N,0),0)</f>
        <v>4147854.1493993821</v>
      </c>
      <c r="S260" s="25">
        <f t="shared" ca="1" si="7"/>
        <v>5999810.5056977235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1851242.2295958905</v>
      </c>
      <c r="R261" s="25">
        <f t="array" aca="1" ref="R261" ca="1">INDEX('Lorri 401b'!L:L,MATCH('Retirement Calculator'!A261,'Lorri 401b'!N:N,0),0)</f>
        <v>4143391.3410759899</v>
      </c>
      <c r="S261" s="25">
        <f t="shared" ca="1" si="7"/>
        <v>5994633.5706718806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1850525.1273655123</v>
      </c>
      <c r="R262" s="25">
        <f t="array" aca="1" ref="R262" ca="1">INDEX('Lorri 401b'!L:L,MATCH('Retirement Calculator'!A262,'Lorri 401b'!N:N,0),0)</f>
        <v>4138909.9377179169</v>
      </c>
      <c r="S262" s="25">
        <f t="shared" ca="1" si="7"/>
        <v>5989435.0650834292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1849805.0372091741</v>
      </c>
      <c r="R263" s="25">
        <f t="array" aca="1" ref="R263" ca="1">INDEX('Lorri 401b'!L:L,MATCH('Retirement Calculator'!A263,'Lorri 401b'!N:N,0),0)</f>
        <v>4134409.8618458519</v>
      </c>
      <c r="S263" s="25">
        <f t="shared" ca="1" si="7"/>
        <v>5984214.8990550265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1849081.9466771847</v>
      </c>
      <c r="R264" s="25">
        <f t="array" aca="1" ref="R264" ca="1">INDEX('Lorri 401b'!L:L,MATCH('Retirement Calculator'!A264,'Lorri 401b'!N:N,0),0)</f>
        <v>4129891.0356576531</v>
      </c>
      <c r="S264" s="25">
        <f t="shared" ca="1" si="7"/>
        <v>5978972.9823348373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1848355.8432679784</v>
      </c>
      <c r="R265" s="25">
        <f t="array" aca="1" ref="R265" ca="1">INDEX('Lorri 401b'!L:L,MATCH('Retirement Calculator'!A265,'Lorri 401b'!N:N,0),0)</f>
        <v>4125353.3810270038</v>
      </c>
      <c r="S265" s="25">
        <f t="shared" ca="1" si="7"/>
        <v>5973709.2242949819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1847626.7144279005</v>
      </c>
      <c r="R266" s="25">
        <f t="array" aca="1" ref="R266" ca="1">INDEX('Lorri 401b'!L:L,MATCH('Retirement Calculator'!A266,'Lorri 401b'!N:N,0),0)</f>
        <v>4120796.8195020598</v>
      </c>
      <c r="S266" s="25">
        <f t="shared" ref="S266:S520" ca="1" si="267">SUM(Q266:R266)</f>
        <v>5968423.5339299608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1846894.5475509891</v>
      </c>
      <c r="R267" s="25">
        <f t="array" aca="1" ref="R267" ca="1">INDEX('Lorri 401b'!L:L,MATCH('Retirement Calculator'!A267,'Lorri 401b'!N:N,0),0)</f>
        <v>4116221.2723040953</v>
      </c>
      <c r="S267" s="25">
        <f t="shared" ca="1" si="267"/>
        <v>5963115.8198550846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1846159.3299787571</v>
      </c>
      <c r="R268" s="25">
        <f t="array" aca="1" ref="R268" ca="1">INDEX('Lorri 401b'!L:L,MATCH('Retirement Calculator'!A268,'Lorri 401b'!N:N,0),0)</f>
        <v>4111626.6603261395</v>
      </c>
      <c r="S268" s="25">
        <f t="shared" ca="1" si="267"/>
        <v>5957785.9903048966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1845421.048999974</v>
      </c>
      <c r="R269" s="25">
        <f t="array" aca="1" ref="R269" ca="1">INDEX('Lorri 401b'!L:L,MATCH('Retirement Calculator'!A269,'Lorri 401b'!N:N,0),0)</f>
        <v>4107012.904131609</v>
      </c>
      <c r="S269" s="25">
        <f t="shared" ca="1" si="267"/>
        <v>5952433.9531315826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1844679.6918504462</v>
      </c>
      <c r="R270" s="25">
        <f t="array" aca="1" ref="R270" ca="1">INDEX('Lorri 401b'!L:L,MATCH('Retirement Calculator'!A270,'Lorri 401b'!N:N,0),0)</f>
        <v>4102379.9239529343</v>
      </c>
      <c r="S270" s="25">
        <f t="shared" ca="1" si="267"/>
        <v>5947059.6158033805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1843935.2457127953</v>
      </c>
      <c r="R271" s="25">
        <f t="array" aca="1" ref="R271" ca="1">INDEX('Lorri 401b'!L:L,MATCH('Retirement Calculator'!A271,'Lorri 401b'!N:N,0),0)</f>
        <v>4097727.6396901822</v>
      </c>
      <c r="S271" s="25">
        <f t="shared" ca="1" si="267"/>
        <v>5941662.8854029775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1843187.6977162375</v>
      </c>
      <c r="R272" s="25">
        <f t="array" aca="1" ref="R272" ca="1">INDEX('Lorri 401b'!L:L,MATCH('Retirement Calculator'!A272,'Lorri 401b'!N:N,0),0)</f>
        <v>4093055.9709096681</v>
      </c>
      <c r="S272" s="25">
        <f t="shared" ca="1" si="267"/>
        <v>5936243.6686259061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1842437.0349363608</v>
      </c>
      <c r="R273" s="25">
        <f t="array" aca="1" ref="R273" ca="1">INDEX('Lorri 401b'!L:L,MATCH('Retirement Calculator'!A273,'Lorri 401b'!N:N,0),0)</f>
        <v>4088364.8368425691</v>
      </c>
      <c r="S273" s="25">
        <f t="shared" ca="1" si="267"/>
        <v>5930801.8717789296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1841683.2443949012</v>
      </c>
      <c r="R274" s="25">
        <f t="array" aca="1" ref="R274" ca="1">INDEX('Lorri 401b'!L:L,MATCH('Retirement Calculator'!A274,'Lorri 401b'!N:N,0),0)</f>
        <v>4083654.1563835237</v>
      </c>
      <c r="S274" s="25">
        <f t="shared" ca="1" si="267"/>
        <v>5925337.4007784249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1840926.3130595188</v>
      </c>
      <c r="R275" s="25">
        <f t="array" aca="1" ref="R275" ca="1">INDEX('Lorri 401b'!L:L,MATCH('Retirement Calculator'!A275,'Lorri 401b'!N:N,0),0)</f>
        <v>4078923.8480892321</v>
      </c>
      <c r="S275" s="25">
        <f t="shared" ca="1" si="267"/>
        <v>5919850.1611487512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1840166.2278435724</v>
      </c>
      <c r="R276" s="25">
        <f t="array" aca="1" ref="R276" ca="1">INDEX('Lorri 401b'!L:L,MATCH('Retirement Calculator'!A276,'Lorri 401b'!N:N,0),0)</f>
        <v>4074173.8301770478</v>
      </c>
      <c r="S276" s="25">
        <f t="shared" ca="1" si="267"/>
        <v>5914340.0580206197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1839402.9756058929</v>
      </c>
      <c r="R277" s="25">
        <f t="array" aca="1" ref="R277" ca="1">INDEX('Lorri 401b'!L:L,MATCH('Retirement Calculator'!A277,'Lorri 401b'!N:N,0),0)</f>
        <v>4069404.0205235626</v>
      </c>
      <c r="S277" s="25">
        <f t="shared" ca="1" si="267"/>
        <v>5908806.996129455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1838636.5431505565</v>
      </c>
      <c r="R278" s="25">
        <f t="array" aca="1" ref="R278" ca="1">INDEX('Lorri 401b'!L:L,MATCH('Retirement Calculator'!A278,'Lorri 401b'!N:N,0),0)</f>
        <v>4064614.3366631879</v>
      </c>
      <c r="S278" s="25">
        <f t="shared" ca="1" si="267"/>
        <v>5903250.8798137447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1837866.9172266561</v>
      </c>
      <c r="R279" s="25">
        <f t="array" aca="1" ref="R279" ca="1">INDEX('Lorri 401b'!L:L,MATCH('Retirement Calculator'!A279,'Lorri 401b'!N:N,0),0)</f>
        <v>4059804.6957867285</v>
      </c>
      <c r="S279" s="25">
        <f t="shared" ca="1" si="267"/>
        <v>5897671.6130133849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1837094.0845280727</v>
      </c>
      <c r="R280" s="25">
        <f t="array" aca="1" ref="R280" ca="1">INDEX('Lorri 401b'!L:L,MATCH('Retirement Calculator'!A280,'Lorri 401b'!N:N,0),0)</f>
        <v>4054975.0147399502</v>
      </c>
      <c r="S280" s="25">
        <f t="shared" ca="1" si="267"/>
        <v>5892069.0992680229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1836318.0316932453</v>
      </c>
      <c r="R281" s="25">
        <f t="array" aca="1" ref="R281" ca="1">INDEX('Lorri 401b'!L:L,MATCH('Retirement Calculator'!A281,'Lorri 401b'!N:N,0),0)</f>
        <v>4050125.2100221436</v>
      </c>
      <c r="S281" s="25">
        <f t="shared" ca="1" si="267"/>
        <v>5886443.2417153884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1835538.7453049393</v>
      </c>
      <c r="R282" s="25">
        <f t="array" aca="1" ref="R282" ca="1">INDEX('Lorri 401b'!L:L,MATCH('Retirement Calculator'!A282,'Lorri 401b'!N:N,0),0)</f>
        <v>4045255.1977846795</v>
      </c>
      <c r="S282" s="25">
        <f t="shared" ca="1" si="267"/>
        <v>5880793.9430896193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1834756.2118900155</v>
      </c>
      <c r="R283" s="25">
        <f t="array" aca="1" ref="R283" ca="1">INDEX('Lorri 401b'!L:L,MATCH('Retirement Calculator'!A283,'Lorri 401b'!N:N,0),0)</f>
        <v>4040364.8938295594</v>
      </c>
      <c r="S283" s="25">
        <f t="shared" ca="1" si="267"/>
        <v>5875121.1057195747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1833970.4179191962</v>
      </c>
      <c r="R284" s="25">
        <f t="array" aca="1" ref="R284" ca="1">INDEX('Lorri 401b'!L:L,MATCH('Retirement Calculator'!A284,'Lorri 401b'!N:N,0),0)</f>
        <v>4035454.2136079594</v>
      </c>
      <c r="S284" s="25">
        <f t="shared" ca="1" si="267"/>
        <v>5869424.6315271556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1833181.3498068317</v>
      </c>
      <c r="R285" s="25">
        <f t="array" aca="1" ref="R285" ca="1">INDEX('Lorri 401b'!L:L,MATCH('Retirement Calculator'!A285,'Lorri 401b'!N:N,0),0)</f>
        <v>4030523.0722187697</v>
      </c>
      <c r="S285" s="25">
        <f t="shared" ca="1" si="267"/>
        <v>5863704.4220256014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1832388.9939106656</v>
      </c>
      <c r="R286" s="25">
        <f t="array" aca="1" ref="R286" ca="1">INDEX('Lorri 401b'!L:L,MATCH('Retirement Calculator'!A286,'Lorri 401b'!N:N,0),0)</f>
        <v>4025571.3844071249</v>
      </c>
      <c r="S286" s="25">
        <f t="shared" ca="1" si="267"/>
        <v>5857960.3783177901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1831593.3365315991</v>
      </c>
      <c r="R287" s="25">
        <f t="array" aca="1" ref="R287" ca="1">INDEX('Lorri 401b'!L:L,MATCH('Retirement Calculator'!A287,'Lorri 401b'!N:N,0),0)</f>
        <v>4020599.0645629317</v>
      </c>
      <c r="S287" s="25">
        <f t="shared" ca="1" si="267"/>
        <v>5852192.4010945307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1830794.363913453</v>
      </c>
      <c r="R288" s="25">
        <f t="array" aca="1" ref="R288" ca="1">INDEX('Lorri 401b'!L:L,MATCH('Retirement Calculator'!A288,'Lorri 401b'!N:N,0),0)</f>
        <v>4015606.0267193876</v>
      </c>
      <c r="S288" s="25">
        <f t="shared" ca="1" si="267"/>
        <v>5846400.3906328408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1829992.0622427312</v>
      </c>
      <c r="R289" s="25">
        <f t="array" aca="1" ref="R289" ca="1">INDEX('Lorri 401b'!L:L,MATCH('Retirement Calculator'!A289,'Lorri 401b'!N:N,0),0)</f>
        <v>4010592.1845514956</v>
      </c>
      <c r="S289" s="25">
        <f t="shared" ca="1" si="267"/>
        <v>5840584.2467942266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1829186.4176483816</v>
      </c>
      <c r="R290" s="25">
        <f t="array" aca="1" ref="R290" ca="1">INDEX('Lorri 401b'!L:L,MATCH('Retirement Calculator'!A290,'Lorri 401b'!N:N,0),0)</f>
        <v>4005557.4513745704</v>
      </c>
      <c r="S290" s="25">
        <f t="shared" ca="1" si="267"/>
        <v>5834743.8690229524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1828377.4162015554</v>
      </c>
      <c r="R291" s="25">
        <f t="array" aca="1" ref="R291" ca="1">INDEX('Lorri 401b'!L:L,MATCH('Retirement Calculator'!A291,'Lorri 401b'!N:N,0),0)</f>
        <v>4000501.7401427417</v>
      </c>
      <c r="S291" s="25">
        <f t="shared" ca="1" si="267"/>
        <v>5828879.1563442973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1827565.0439153675</v>
      </c>
      <c r="R292" s="25">
        <f t="array" aca="1" ref="R292" ca="1">INDEX('Lorri 401b'!L:L,MATCH('Retirement Calculator'!A292,'Lorri 401b'!N:N,0),0)</f>
        <v>3995424.9634474469</v>
      </c>
      <c r="S292" s="25">
        <f t="shared" ca="1" si="267"/>
        <v>5822990.0073628146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1826749.2867446537</v>
      </c>
      <c r="R293" s="25">
        <f t="array" aca="1" ref="R293" ca="1">INDEX('Lorri 401b'!L:L,MATCH('Retirement Calculator'!A293,'Lorri 401b'!N:N,0),0)</f>
        <v>3990327.0335159218</v>
      </c>
      <c r="S293" s="25">
        <f t="shared" ca="1" si="267"/>
        <v>5817076.320260575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1825930.1305857287</v>
      </c>
      <c r="R294" s="25">
        <f t="array" aca="1" ref="R294" ca="1">INDEX('Lorri 401b'!L:L,MATCH('Retirement Calculator'!A294,'Lorri 401b'!N:N,0),0)</f>
        <v>3985207.8622096819</v>
      </c>
      <c r="S294" s="25">
        <f t="shared" ca="1" si="267"/>
        <v>5811137.9927954106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1825107.5612761416</v>
      </c>
      <c r="R295" s="25">
        <f t="array" aca="1" ref="R295" ca="1">INDEX('Lorri 401b'!L:L,MATCH('Retirement Calculator'!A295,'Lorri 401b'!N:N,0),0)</f>
        <v>3980067.3610229995</v>
      </c>
      <c r="S295" s="25">
        <f t="shared" ca="1" si="267"/>
        <v>5805174.9222991411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1824281.5645944311</v>
      </c>
      <c r="R296" s="25">
        <f t="array" aca="1" ref="R296" ca="1">INDEX('Lorri 401b'!L:L,MATCH('Retirement Calculator'!A296,'Lorri 401b'!N:N,0),0)</f>
        <v>3974905.4410813726</v>
      </c>
      <c r="S296" s="25">
        <f t="shared" ca="1" si="267"/>
        <v>5799187.0056758039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1823452.1262598801</v>
      </c>
      <c r="R297" s="25">
        <f t="array" aca="1" ref="R297" ca="1">INDEX('Lorri 401b'!L:L,MATCH('Retirement Calculator'!A297,'Lorri 401b'!N:N,0),0)</f>
        <v>3969722.0131399888</v>
      </c>
      <c r="S297" s="25">
        <f t="shared" ca="1" si="267"/>
        <v>5793174.1393998694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1822619.2319322685</v>
      </c>
      <c r="R298" s="25">
        <f t="array" aca="1" ref="R298" ca="1">INDEX('Lorri 401b'!L:L,MATCH('Retirement Calculator'!A298,'Lorri 401b'!N:N,0),0)</f>
        <v>3964516.9875821825</v>
      </c>
      <c r="S298" s="25">
        <f t="shared" ca="1" si="267"/>
        <v>5787136.219514451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1821782.8672116252</v>
      </c>
      <c r="R299" s="25">
        <f t="array" aca="1" ref="R299" ca="1">INDEX('Lorri 401b'!L:L,MATCH('Retirement Calculator'!A299,'Lorri 401b'!N:N,0),0)</f>
        <v>3959290.2744178856</v>
      </c>
      <c r="S299" s="25">
        <f t="shared" ca="1" si="267"/>
        <v>5781073.1416295106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1820943.0176379792</v>
      </c>
      <c r="R300" s="25">
        <f t="array" aca="1" ref="R300" ca="1">INDEX('Lorri 401b'!L:L,MATCH('Retirement Calculator'!A300,'Lorri 401b'!N:N,0),0)</f>
        <v>3954041.7832820704</v>
      </c>
      <c r="S300" s="25">
        <f t="shared" ca="1" si="267"/>
        <v>5774984.8009200497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1820099.6686911096</v>
      </c>
      <c r="R301" s="25">
        <f t="array" aca="1" ref="R301" ca="1">INDEX('Lorri 401b'!L:L,MATCH('Retirement Calculator'!A301,'Lorri 401b'!N:N,0),0)</f>
        <v>3948771.4234331893</v>
      </c>
      <c r="S301" s="25">
        <f t="shared" ca="1" si="267"/>
        <v>5768871.0921242991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1819252.8057902949</v>
      </c>
      <c r="R302" s="25">
        <f t="array" aca="1" ref="R302" ca="1">INDEX('Lorri 401b'!L:L,MATCH('Retirement Calculator'!A302,'Lorri 401b'!N:N,0),0)</f>
        <v>3943479.1037516044</v>
      </c>
      <c r="S302" s="25">
        <f t="shared" ca="1" si="267"/>
        <v>5762731.9095418993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1818402.4142940601</v>
      </c>
      <c r="R303" s="25">
        <f t="array" aca="1" ref="R303" ca="1">INDEX('Lorri 401b'!L:L,MATCH('Retirement Calculator'!A303,'Lorri 401b'!N:N,0),0)</f>
        <v>3938164.7327380134</v>
      </c>
      <c r="S303" s="25">
        <f t="shared" ca="1" si="267"/>
        <v>5756567.1470320737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1817548.4794999242</v>
      </c>
      <c r="R304" s="25">
        <f t="array" aca="1" ref="R304" ca="1">INDEX('Lorri 401b'!L:L,MATCH('Retirement Calculator'!A304,'Lorri 401b'!N:N,0),0)</f>
        <v>3932828.2185118655</v>
      </c>
      <c r="S304" s="25">
        <f t="shared" ca="1" si="267"/>
        <v>5750376.6980117895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1816690.986644146</v>
      </c>
      <c r="R305" s="25">
        <f t="array" aca="1" ref="R305" ca="1">INDEX('Lorri 401b'!L:L,MATCH('Retirement Calculator'!A305,'Lorri 401b'!N:N,0),0)</f>
        <v>3927469.4688097755</v>
      </c>
      <c r="S305" s="25">
        <f t="shared" ca="1" si="267"/>
        <v>5744160.4554539211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1815829.920901469</v>
      </c>
      <c r="R306" s="25">
        <f t="array" aca="1" ref="R306" ca="1">INDEX('Lorri 401b'!L:L,MATCH('Retirement Calculator'!A306,'Lorri 401b'!N:N,0),0)</f>
        <v>3922088.3909839266</v>
      </c>
      <c r="S306" s="25">
        <f t="shared" ca="1" si="267"/>
        <v>5737918.311885396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1814965.2673848639</v>
      </c>
      <c r="R307" s="25">
        <f t="array" aca="1" ref="R307" ca="1">INDEX('Lorri 401b'!L:L,MATCH('Retirement Calculator'!A307,'Lorri 401b'!N:N,0),0)</f>
        <v>3916684.8920004698</v>
      </c>
      <c r="S307" s="25">
        <f t="shared" ca="1" si="267"/>
        <v>5731650.1593853338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1814097.011145273</v>
      </c>
      <c r="R308" s="25">
        <f t="array" aca="1" ref="R308" ca="1">INDEX('Lorri 401b'!L:L,MATCH('Retirement Calculator'!A308,'Lorri 401b'!N:N,0),0)</f>
        <v>3911258.8784379154</v>
      </c>
      <c r="S308" s="25">
        <f t="shared" ca="1" si="267"/>
        <v>5725355.8895831881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1813225.1371713504</v>
      </c>
      <c r="R309" s="25">
        <f t="array" aca="1" ref="R309" ca="1">INDEX('Lorri 401b'!L:L,MATCH('Retirement Calculator'!A309,'Lorri 401b'!N:N,0),0)</f>
        <v>3905810.2564855171</v>
      </c>
      <c r="S309" s="25">
        <f t="shared" ca="1" si="267"/>
        <v>5719035.3936568676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1812349.6303892033</v>
      </c>
      <c r="R310" s="25">
        <f t="array" aca="1" ref="R310" ca="1">INDEX('Lorri 401b'!L:L,MATCH('Retirement Calculator'!A310,'Lorri 401b'!N:N,0),0)</f>
        <v>3900338.9319416503</v>
      </c>
      <c r="S310" s="25">
        <f t="shared" ca="1" si="267"/>
        <v>5712688.5623308532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1811470.4756621306</v>
      </c>
      <c r="R311" s="25">
        <f t="array" aca="1" ref="R311" ca="1">INDEX('Lorri 401b'!L:L,MATCH('Retirement Calculator'!A311,'Lorri 401b'!N:N,0),0)</f>
        <v>3894844.8102121842</v>
      </c>
      <c r="S311" s="25">
        <f t="shared" ca="1" si="267"/>
        <v>5706315.2858743146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1810587.6577903617</v>
      </c>
      <c r="R312" s="25">
        <f t="array" aca="1" ref="R312" ca="1">INDEX('Lorri 401b'!L:L,MATCH('Retirement Calculator'!A312,'Lorri 401b'!N:N,0),0)</f>
        <v>3889327.7963088453</v>
      </c>
      <c r="S312" s="25">
        <f t="shared" ca="1" si="267"/>
        <v>5699915.4540992072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1809701.1615107937</v>
      </c>
      <c r="R313" s="25">
        <f t="array" aca="1" ref="R313" ca="1">INDEX('Lorri 401b'!L:L,MATCH('Retirement Calculator'!A313,'Lorri 401b'!N:N,0),0)</f>
        <v>3883787.7948475759</v>
      </c>
      <c r="S313" s="25">
        <f t="shared" ca="1" si="267"/>
        <v>5693488.9563583694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1808810.9714967276</v>
      </c>
      <c r="R314" s="25">
        <f t="array" aca="1" ref="R314" ca="1">INDEX('Lorri 401b'!L:L,MATCH('Retirement Calculator'!A314,'Lorri 401b'!N:N,0),0)</f>
        <v>3878224.7100468846</v>
      </c>
      <c r="S314" s="25">
        <f t="shared" ca="1" si="267"/>
        <v>5687035.6815436119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1807917.0723576029</v>
      </c>
      <c r="R315" s="25">
        <f t="array" aca="1" ref="R315" ca="1">INDEX('Lorri 401b'!L:L,MATCH('Retirement Calculator'!A315,'Lorri 401b'!N:N,0),0)</f>
        <v>3872638.4457261902</v>
      </c>
      <c r="S315" s="25">
        <f t="shared" ca="1" si="267"/>
        <v>5680555.5180837931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1807019.4486387318</v>
      </c>
      <c r="R316" s="25">
        <f t="array" aca="1" ref="R316" ca="1">INDEX('Lorri 401b'!L:L,MATCH('Retirement Calculator'!A316,'Lorri 401b'!N:N,0),0)</f>
        <v>3867028.90530416</v>
      </c>
      <c r="S316" s="25">
        <f t="shared" ca="1" si="267"/>
        <v>5674048.3539428916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1806118.0848210321</v>
      </c>
      <c r="R317" s="25">
        <f t="array" aca="1" ref="R317" ca="1">INDEX('Lorri 401b'!L:L,MATCH('Retirement Calculator'!A317,'Lorri 401b'!N:N,0),0)</f>
        <v>3861395.9917970379</v>
      </c>
      <c r="S317" s="25">
        <f t="shared" ca="1" si="267"/>
        <v>5667514.0766180698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1805212.9653207588</v>
      </c>
      <c r="R318" s="25">
        <f t="array" aca="1" ref="R318" ca="1">INDEX('Lorri 401b'!L:L,MATCH('Retirement Calculator'!A318,'Lorri 401b'!N:N,0),0)</f>
        <v>3855739.6078169695</v>
      </c>
      <c r="S318" s="25">
        <f t="shared" ca="1" si="267"/>
        <v>5660952.5731377285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1804304.0744892342</v>
      </c>
      <c r="R319" s="25">
        <f t="array" aca="1" ref="R319" ca="1">INDEX('Lorri 401b'!L:L,MATCH('Retirement Calculator'!A319,'Lorri 401b'!N:N,0),0)</f>
        <v>3850059.6555703171</v>
      </c>
      <c r="S319" s="25">
        <f t="shared" ca="1" si="267"/>
        <v>5654363.7300595511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1803391.3966125783</v>
      </c>
      <c r="R320" s="25">
        <f t="array" aca="1" ref="R320" ca="1">INDEX('Lorri 401b'!L:L,MATCH('Retirement Calculator'!A320,'Lorri 401b'!N:N,0),0)</f>
        <v>3844356.0368559705</v>
      </c>
      <c r="S320" s="25">
        <f t="shared" ca="1" si="267"/>
        <v>5647747.4334685486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1802474.9159114363</v>
      </c>
      <c r="R321" s="25">
        <f t="array" aca="1" ref="R321" ca="1">INDEX('Lorri 401b'!L:L,MATCH('Retirement Calculator'!A321,'Lorri 401b'!N:N,0),0)</f>
        <v>3838628.6530636474</v>
      </c>
      <c r="S321" s="25">
        <f t="shared" ca="1" si="267"/>
        <v>5641103.5689750835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1801554.6165407063</v>
      </c>
      <c r="R322" s="25">
        <f t="array" aca="1" ref="R322" ca="1">INDEX('Lorri 401b'!L:L,MATCH('Retirement Calculator'!A322,'Lorri 401b'!N:N,0),0)</f>
        <v>3832877.4051721897</v>
      </c>
      <c r="S322" s="25">
        <f t="shared" ca="1" si="267"/>
        <v>5634432.0217128955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1800630.4825892649</v>
      </c>
      <c r="R323" s="25">
        <f t="array" aca="1" ref="R323" ca="1">INDEX('Lorri 401b'!L:L,MATCH('Retirement Calculator'!A323,'Lorri 401b'!N:N,0),0)</f>
        <v>3827102.1937478511</v>
      </c>
      <c r="S323" s="25">
        <f t="shared" ca="1" si="267"/>
        <v>5627732.6763371155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1799702.4980796925</v>
      </c>
      <c r="R324" s="25">
        <f t="array" aca="1" ref="R324" ca="1">INDEX('Lorri 401b'!L:L,MATCH('Retirement Calculator'!A324,'Lorri 401b'!N:N,0),0)</f>
        <v>3821302.9189425777</v>
      </c>
      <c r="S324" s="25">
        <f t="shared" ca="1" si="267"/>
        <v>5621005.4170222702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1798770.6469679968</v>
      </c>
      <c r="R325" s="25">
        <f t="array" aca="1" ref="R325" ca="1">INDEX('Lorri 401b'!L:L,MATCH('Retirement Calculator'!A325,'Lorri 401b'!N:N,0),0)</f>
        <v>3815479.4804922822</v>
      </c>
      <c r="S325" s="25">
        <f t="shared" ca="1" si="267"/>
        <v>5614250.1274602786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1797834.9131433358</v>
      </c>
      <c r="R326" s="25">
        <f t="array" aca="1" ref="R326" ca="1">INDEX('Lorri 401b'!L:L,MATCH('Retirement Calculator'!A326,'Lorri 401b'!N:N,0),0)</f>
        <v>3809631.7777151102</v>
      </c>
      <c r="S326" s="25">
        <f t="shared" ca="1" si="267"/>
        <v>5607466.6908584461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1796895.2804277386</v>
      </c>
      <c r="R327" s="25">
        <f t="array" aca="1" ref="R327" ca="1">INDEX('Lorri 401b'!L:L,MATCH('Retirement Calculator'!A327,'Lorri 401b'!N:N,0),0)</f>
        <v>3803759.7095097001</v>
      </c>
      <c r="S327" s="25">
        <f t="shared" ca="1" si="267"/>
        <v>5600654.9899374386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1795951.7325758263</v>
      </c>
      <c r="R328" s="25">
        <f t="array" aca="1" ref="R328" ca="1">INDEX('Lorri 401b'!L:L,MATCH('Retirement Calculator'!A328,'Lorri 401b'!N:N,0),0)</f>
        <v>3797863.1743534342</v>
      </c>
      <c r="S328" s="25">
        <f t="shared" ca="1" si="267"/>
        <v>5593814.9069292601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1795004.2532745311</v>
      </c>
      <c r="R329" s="25">
        <f t="array" aca="1" ref="R329" ca="1">INDEX('Lorri 401b'!L:L,MATCH('Retirement Calculator'!A329,'Lorri 401b'!N:N,0),0)</f>
        <v>3791942.0703006838</v>
      </c>
      <c r="S329" s="25">
        <f t="shared" ca="1" si="267"/>
        <v>5586946.3235752154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1794052.8261428138</v>
      </c>
      <c r="R330" s="25">
        <f t="array" aca="1" ref="R330" ca="1">INDEX('Lorri 401b'!L:L,MATCH('Retirement Calculator'!A330,'Lorri 401b'!N:N,0),0)</f>
        <v>3785996.294981047</v>
      </c>
      <c r="S330" s="25">
        <f t="shared" ca="1" si="267"/>
        <v>5580049.1211238606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1793097.434731381</v>
      </c>
      <c r="R331" s="25">
        <f t="array" aca="1" ref="R331" ca="1">INDEX('Lorri 401b'!L:L,MATCH('Retirement Calculator'!A331,'Lorri 401b'!N:N,0),0)</f>
        <v>3780025.7455975786</v>
      </c>
      <c r="S331" s="25">
        <f t="shared" ca="1" si="267"/>
        <v>5573123.1803289596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1792138.0625224006</v>
      </c>
      <c r="R332" s="25">
        <f t="array" aca="1" ref="R332" ca="1">INDEX('Lorri 401b'!L:L,MATCH('Retirement Calculator'!A332,'Lorri 401b'!N:N,0),0)</f>
        <v>3774030.3189250124</v>
      </c>
      <c r="S332" s="25">
        <f t="shared" ca="1" si="267"/>
        <v>5566168.381447413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1791174.6929292162</v>
      </c>
      <c r="R333" s="25">
        <f t="array" aca="1" ref="R333" ca="1">INDEX('Lorri 401b'!L:L,MATCH('Retirement Calculator'!A333,'Lorri 401b'!N:N,0),0)</f>
        <v>3768009.911307977</v>
      </c>
      <c r="S333" s="25">
        <f t="shared" ca="1" si="267"/>
        <v>5559184.6042371932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1790207.3092960601</v>
      </c>
      <c r="R334" s="25">
        <f t="array" aca="1" ref="R334" ca="1">INDEX('Lorri 401b'!L:L,MATCH('Retirement Calculator'!A334,'Lorri 401b'!N:N,0),0)</f>
        <v>3761964.4186592042</v>
      </c>
      <c r="S334" s="25">
        <f t="shared" ca="1" si="267"/>
        <v>5552171.727955264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1789235.8948977659</v>
      </c>
      <c r="R335" s="25">
        <f t="array" aca="1" ref="R335" ca="1">INDEX('Lorri 401b'!L:L,MATCH('Retirement Calculator'!A335,'Lorri 401b'!N:N,0),0)</f>
        <v>3755893.7364577278</v>
      </c>
      <c r="S335" s="25">
        <f t="shared" ca="1" si="267"/>
        <v>5545129.6313554943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1788260.4329394789</v>
      </c>
      <c r="R336" s="25">
        <f t="array" aca="1" ref="R336" ca="1">INDEX('Lorri 401b'!L:L,MATCH('Retirement Calculator'!A336,'Lorri 401b'!N:N,0),0)</f>
        <v>3749797.7597470786</v>
      </c>
      <c r="S336" s="25">
        <f t="shared" ca="1" si="267"/>
        <v>5538058.1926865578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1787280.9065563655</v>
      </c>
      <c r="R337" s="25">
        <f t="array" aca="1" ref="R337" ca="1">INDEX('Lorri 401b'!L:L,MATCH('Retirement Calculator'!A337,'Lorri 401b'!N:N,0),0)</f>
        <v>3743676.3831334687</v>
      </c>
      <c r="S337" s="25">
        <f t="shared" ca="1" si="267"/>
        <v>5530957.2896898342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1786297.2988133226</v>
      </c>
      <c r="R338" s="25">
        <f t="array" aca="1" ref="R338" ca="1">INDEX('Lorri 401b'!L:L,MATCH('Retirement Calculator'!A338,'Lorri 401b'!N:N,0),0)</f>
        <v>3737529.5007839687</v>
      </c>
      <c r="S338" s="25">
        <f t="shared" ca="1" si="267"/>
        <v>5523826.7995972913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1785309.5927046835</v>
      </c>
      <c r="R339" s="25">
        <f t="array" aca="1" ref="R339" ca="1">INDEX('Lorri 401b'!L:L,MATCH('Retirement Calculator'!A339,'Lorri 401b'!N:N,0),0)</f>
        <v>3731357.006424679</v>
      </c>
      <c r="S339" s="25">
        <f t="shared" ca="1" si="267"/>
        <v>5516666.599129362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1784317.7711539252</v>
      </c>
      <c r="R340" s="25">
        <f t="array" aca="1" ref="R340" ca="1">INDEX('Lorri 401b'!L:L,MATCH('Retirement Calculator'!A340,'Lorri 401b'!N:N,0),0)</f>
        <v>3725158.7933388921</v>
      </c>
      <c r="S340" s="25">
        <f t="shared" ca="1" si="267"/>
        <v>5509476.564492817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1783321.8170133722</v>
      </c>
      <c r="R341" s="25">
        <f t="array" aca="1" ref="R341" ca="1">INDEX('Lorri 401b'!L:L,MATCH('Retirement Calculator'!A341,'Lorri 401b'!N:N,0),0)</f>
        <v>3718934.7543652477</v>
      </c>
      <c r="S341" s="25">
        <f t="shared" ca="1" si="267"/>
        <v>5502256.5713786203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1782321.7130639001</v>
      </c>
      <c r="R342" s="25">
        <f t="array" aca="1" ref="R342" ca="1">INDEX('Lorri 401b'!L:L,MATCH('Retirement Calculator'!A342,'Lorri 401b'!N:N,0),0)</f>
        <v>3712684.7818958801</v>
      </c>
      <c r="S342" s="25">
        <f t="shared" ca="1" si="267"/>
        <v>5495006.49495978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1781317.4420146386</v>
      </c>
      <c r="R343" s="25">
        <f t="array" aca="1" ref="R343" ca="1">INDEX('Lorri 401b'!L:L,MATCH('Retirement Calculator'!A343,'Lorri 401b'!N:N,0),0)</f>
        <v>3706408.7678745566</v>
      </c>
      <c r="S343" s="25">
        <f t="shared" ca="1" si="267"/>
        <v>5487726.2098891949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1780308.9865026718</v>
      </c>
      <c r="R344" s="25">
        <f t="array" aca="1" ref="R344" ca="1">INDEX('Lorri 401b'!L:L,MATCH('Retirement Calculator'!A344,'Lorri 401b'!N:N,0),0)</f>
        <v>3700106.6037948108</v>
      </c>
      <c r="S344" s="25">
        <f t="shared" ca="1" si="267"/>
        <v>5480415.5902974829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1779296.3290927385</v>
      </c>
      <c r="R345" s="25">
        <f t="array" aca="1" ref="R345" ca="1">INDEX('Lorri 401b'!L:L,MATCH('Retirement Calculator'!A345,'Lorri 401b'!N:N,0),0)</f>
        <v>3693778.1806980665</v>
      </c>
      <c r="S345" s="25">
        <f t="shared" ca="1" si="267"/>
        <v>5473074.5097908052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1778279.4522769304</v>
      </c>
      <c r="R346" s="25">
        <f t="array" aca="1" ref="R346" ca="1">INDEX('Lorri 401b'!L:L,MATCH('Retirement Calculator'!A346,'Lorri 401b'!N:N,0),0)</f>
        <v>3687423.3891717521</v>
      </c>
      <c r="S346" s="25">
        <f t="shared" ca="1" si="267"/>
        <v>5465702.8414486824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1777258.3384743899</v>
      </c>
      <c r="R347" s="25">
        <f t="array" aca="1" ref="R347" ca="1">INDEX('Lorri 401b'!L:L,MATCH('Retirement Calculator'!A347,'Lorri 401b'!N:N,0),0)</f>
        <v>3681042.1193474117</v>
      </c>
      <c r="S347" s="25">
        <f t="shared" ca="1" si="267"/>
        <v>5458300.4578218013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1776232.9700310053</v>
      </c>
      <c r="R348" s="25">
        <f t="array" aca="1" ref="R348" ca="1">INDEX('Lorri 401b'!L:L,MATCH('Retirement Calculator'!A348,'Lorri 401b'!N:N,0),0)</f>
        <v>3674634.2608988029</v>
      </c>
      <c r="S348" s="25">
        <f t="shared" ca="1" si="267"/>
        <v>5450867.2309298087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1775203.3292191068</v>
      </c>
      <c r="R349" s="25">
        <f t="array" aca="1" ref="R349" ca="1">INDEX('Lorri 401b'!L:L,MATCH('Retirement Calculator'!A349,'Lorri 401b'!N:N,0),0)</f>
        <v>3668199.7030399917</v>
      </c>
      <c r="S349" s="25">
        <f t="shared" ca="1" si="267"/>
        <v>5443403.0322590983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1774169.3982371588</v>
      </c>
      <c r="R350" s="25">
        <f t="array" aca="1" ref="R350" ca="1">INDEX('Lorri 401b'!L:L,MATCH('Retirement Calculator'!A350,'Lorri 401b'!N:N,0),0)</f>
        <v>3661738.3345234352</v>
      </c>
      <c r="S350" s="25">
        <f t="shared" ca="1" si="267"/>
        <v>5435907.7327605942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1773131.1592094526</v>
      </c>
      <c r="R351" s="25">
        <f t="array" aca="1" ref="R351" ca="1">INDEX('Lorri 401b'!L:L,MATCH('Retirement Calculator'!A351,'Lorri 401b'!N:N,0),0)</f>
        <v>3655250.0436380599</v>
      </c>
      <c r="S351" s="25">
        <f t="shared" ca="1" si="267"/>
        <v>5428381.2028475124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1772088.5941857975</v>
      </c>
      <c r="R352" s="25">
        <f t="array" aca="1" ref="R352" ca="1">INDEX('Lorri 401b'!L:L,MATCH('Retirement Calculator'!A352,'Lorri 401b'!N:N,0),0)</f>
        <v>3648734.718207329</v>
      </c>
      <c r="S352" s="25">
        <f t="shared" ca="1" si="267"/>
        <v>5420823.312393127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1771041.6851412104</v>
      </c>
      <c r="R353" s="25">
        <f t="array" aca="1" ref="R353" ca="1">INDEX('Lorri 401b'!L:L,MATCH('Retirement Calculator'!A353,'Lorri 401b'!N:N,0),0)</f>
        <v>3642192.2455873033</v>
      </c>
      <c r="S353" s="25">
        <f t="shared" ca="1" si="267"/>
        <v>5413233.9307285137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1769990.4139756043</v>
      </c>
      <c r="R354" s="25">
        <f t="array" aca="1" ref="R354" ca="1">INDEX('Lorri 401b'!L:L,MATCH('Retirement Calculator'!A354,'Lorri 401b'!N:N,0),0)</f>
        <v>3635622.5126646943</v>
      </c>
      <c r="S354" s="25">
        <f t="shared" ca="1" si="267"/>
        <v>5405612.9266402982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1768934.762513475</v>
      </c>
      <c r="R355" s="25">
        <f t="array" aca="1" ref="R355" ca="1">INDEX('Lorri 401b'!L:L,MATCH('Retirement Calculator'!A355,'Lorri 401b'!N:N,0),0)</f>
        <v>3629025.4058549078</v>
      </c>
      <c r="S355" s="25">
        <f t="shared" ca="1" si="267"/>
        <v>5397960.1683683824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1767874.7125035867</v>
      </c>
      <c r="R356" s="25">
        <f t="array" aca="1" ref="R356" ca="1">INDEX('Lorri 401b'!L:L,MATCH('Retirement Calculator'!A356,'Lorri 401b'!N:N,0),0)</f>
        <v>3622400.8111000801</v>
      </c>
      <c r="S356" s="25">
        <f t="shared" ca="1" si="267"/>
        <v>5390275.5236036666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1766810.2456186572</v>
      </c>
      <c r="R357" s="25">
        <f t="array" aca="1" ref="R357" ca="1">INDEX('Lorri 401b'!L:L,MATCH('Retirement Calculator'!A357,'Lorri 401b'!N:N,0),0)</f>
        <v>3615748.6138671078</v>
      </c>
      <c r="S357" s="25">
        <f t="shared" ca="1" si="267"/>
        <v>5382558.859485765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1765741.3434550406</v>
      </c>
      <c r="R358" s="25">
        <f t="array" aca="1" ref="R358" ca="1">INDEX('Lorri 401b'!L:L,MATCH('Retirement Calculator'!A358,'Lorri 401b'!N:N,0),0)</f>
        <v>3609068.6991456645</v>
      </c>
      <c r="S358" s="25">
        <f t="shared" ca="1" si="267"/>
        <v>5374810.0426007053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1764667.9875324089</v>
      </c>
      <c r="R359" s="25">
        <f t="array" aca="1" ref="R359" ca="1">INDEX('Lorri 401b'!L:L,MATCH('Retirement Calculator'!A359,'Lorri 401b'!N:N,0),0)</f>
        <v>3602360.9514462152</v>
      </c>
      <c r="S359" s="25">
        <f t="shared" ca="1" si="267"/>
        <v>5367028.9389786236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1763590.159293433</v>
      </c>
      <c r="R360" s="25">
        <f t="array" aca="1" ref="R360" ca="1">INDEX('Lorri 401b'!L:L,MATCH('Retirement Calculator'!A360,'Lorri 401b'!N:N,0),0)</f>
        <v>3595625.2547980179</v>
      </c>
      <c r="S360" s="25">
        <f t="shared" ca="1" si="267"/>
        <v>5359215.4140914511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1762507.8401034612</v>
      </c>
      <c r="R361" s="25">
        <f t="array" aca="1" ref="R361" ca="1">INDEX('Lorri 401b'!L:L,MATCH('Retirement Calculator'!A361,'Lorri 401b'!N:N,0),0)</f>
        <v>3588861.4927471201</v>
      </c>
      <c r="S361" s="25">
        <f t="shared" ca="1" si="267"/>
        <v>5351369.332850581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1761421.0112501979</v>
      </c>
      <c r="R362" s="25">
        <f t="array" aca="1" ref="R362" ca="1">INDEX('Lorri 401b'!L:L,MATCH('Retirement Calculator'!A362,'Lorri 401b'!N:N,0),0)</f>
        <v>3582069.5483543435</v>
      </c>
      <c r="S362" s="25">
        <f t="shared" ca="1" si="267"/>
        <v>5343490.5596045414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1760329.6539433792</v>
      </c>
      <c r="R363" s="25">
        <f t="array" aca="1" ref="R363" ca="1">INDEX('Lorri 401b'!L:L,MATCH('Retirement Calculator'!A363,'Lorri 401b'!N:N,0),0)</f>
        <v>3575249.3041932639</v>
      </c>
      <c r="S363" s="25">
        <f t="shared" ca="1" si="267"/>
        <v>5335578.9581366433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1759233.7493144488</v>
      </c>
      <c r="R364" s="25">
        <f t="array" aca="1" ref="R364" ca="1">INDEX('Lorri 401b'!L:L,MATCH('Retirement Calculator'!A364,'Lorri 401b'!N:N,0),0)</f>
        <v>3568400.6423481796</v>
      </c>
      <c r="S364" s="25">
        <f t="shared" ca="1" si="267"/>
        <v>5327634.3916626284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1758133.2784162313</v>
      </c>
      <c r="R365" s="25">
        <f t="array" aca="1" ref="R365" ca="1">INDEX('Lorri 401b'!L:L,MATCH('Retirement Calculator'!A365,'Lorri 401b'!N:N,0),0)</f>
        <v>3561523.4444120741</v>
      </c>
      <c r="S365" s="25">
        <f t="shared" ca="1" si="267"/>
        <v>5319656.7228283053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1757028.2222226046</v>
      </c>
      <c r="R366" s="25">
        <f t="array" aca="1" ref="R366" ca="1">INDEX('Lorri 401b'!L:L,MATCH('Retirement Calculator'!A366,'Lorri 401b'!N:N,0),0)</f>
        <v>3554617.5914845681</v>
      </c>
      <c r="S366" s="25">
        <f t="shared" ca="1" si="267"/>
        <v>5311645.8137071729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1755918.561628171</v>
      </c>
      <c r="R367" s="25">
        <f t="array" aca="1" ref="R367" ca="1">INDEX('Lorri 401b'!L:L,MATCH('Retirement Calculator'!A367,'Lorri 401b'!N:N,0),0)</f>
        <v>3547682.9641698641</v>
      </c>
      <c r="S367" s="25">
        <f t="shared" ca="1" si="267"/>
        <v>5303601.5257980349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1754804.2774479273</v>
      </c>
      <c r="R368" s="25">
        <f t="array" aca="1" ref="R368" ca="1">INDEX('Lorri 401b'!L:L,MATCH('Retirement Calculator'!A368,'Lorri 401b'!N:N,0),0)</f>
        <v>3540719.4425746822</v>
      </c>
      <c r="S368" s="25">
        <f t="shared" ca="1" si="267"/>
        <v>5295523.7200226095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1753685.3504169325</v>
      </c>
      <c r="R369" s="25">
        <f t="array" aca="1" ref="R369" ca="1">INDEX('Lorri 401b'!L:L,MATCH('Retirement Calculator'!A369,'Lorri 401b'!N:N,0),0)</f>
        <v>3533726.9063061872</v>
      </c>
      <c r="S369" s="25">
        <f t="shared" ca="1" si="267"/>
        <v>5287412.2567231199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1752561.7611899753</v>
      </c>
      <c r="R370" s="25">
        <f t="array" aca="1" ref="R370" ca="1">INDEX('Lorri 401b'!L:L,MATCH('Retirement Calculator'!A370,'Lorri 401b'!N:N,0),0)</f>
        <v>3526705.2344699069</v>
      </c>
      <c r="S370" s="25">
        <f t="shared" ca="1" si="267"/>
        <v>5279266.9956598822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1751433.4903412391</v>
      </c>
      <c r="R371" s="25">
        <f t="array" aca="1" ref="R371" ca="1">INDEX('Lorri 401b'!L:L,MATCH('Retirement Calculator'!A371,'Lorri 401b'!N:N,0),0)</f>
        <v>3519654.305667642</v>
      </c>
      <c r="S371" s="25">
        <f t="shared" ca="1" si="267"/>
        <v>5271087.7960088812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1750300.5183639666</v>
      </c>
      <c r="R372" s="25">
        <f t="array" aca="1" ref="R372" ca="1">INDEX('Lorri 401b'!L:L,MATCH('Retirement Calculator'!A372,'Lorri 401b'!N:N,0),0)</f>
        <v>3512573.9979953677</v>
      </c>
      <c r="S372" s="25">
        <f t="shared" ca="1" si="267"/>
        <v>5262874.5163593348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1749162.8256701219</v>
      </c>
      <c r="R373" s="25">
        <f t="array" aca="1" ref="R373" ca="1">INDEX('Lorri 401b'!L:L,MATCH('Retirement Calculator'!A373,'Lorri 401b'!N:N,0),0)</f>
        <v>3505464.1890411256</v>
      </c>
      <c r="S373" s="25">
        <f t="shared" ca="1" si="267"/>
        <v>5254627.0147112478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1748020.3925900529</v>
      </c>
      <c r="R374" s="25">
        <f t="array" aca="1" ref="R374" ca="1">INDEX('Lorri 401b'!L:L,MATCH('Retirement Calculator'!A374,'Lorri 401b'!N:N,0),0)</f>
        <v>3498324.7558829072</v>
      </c>
      <c r="S374" s="25">
        <f t="shared" ca="1" si="267"/>
        <v>5246345.1484729601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1746873.1993721505</v>
      </c>
      <c r="R375" s="25">
        <f t="array" aca="1" ref="R375" ca="1">INDEX('Lorri 401b'!L:L,MATCH('Retirement Calculator'!A375,'Lorri 401b'!N:N,0),0)</f>
        <v>3491155.5750865298</v>
      </c>
      <c r="S375" s="25">
        <f t="shared" ca="1" si="267"/>
        <v>5238028.7744586803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1745721.2261825067</v>
      </c>
      <c r="R376" s="25">
        <f t="array" aca="1" ref="R376" ca="1">INDEX('Lorri 401b'!L:L,MATCH('Retirement Calculator'!A376,'Lorri 401b'!N:N,0),0)</f>
        <v>3483956.5227035009</v>
      </c>
      <c r="S376" s="25">
        <f t="shared" ca="1" si="267"/>
        <v>5229677.7488860078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1744564.4531045726</v>
      </c>
      <c r="R377" s="25">
        <f t="array" aca="1" ref="R377" ca="1">INDEX('Lorri 401b'!L:L,MATCH('Retirement Calculator'!A377,'Lorri 401b'!N:N,0),0)</f>
        <v>3476727.474268876</v>
      </c>
      <c r="S377" s="25">
        <f t="shared" ca="1" si="267"/>
        <v>5221291.9273734484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1743402.860138814</v>
      </c>
      <c r="R378" s="25">
        <f t="array" aca="1" ref="R378" ca="1">INDEX('Lorri 401b'!L:L,MATCH('Retirement Calculator'!A378,'Lorri 401b'!N:N,0),0)</f>
        <v>3469468.3047991069</v>
      </c>
      <c r="S378" s="25">
        <f t="shared" ca="1" si="267"/>
        <v>5212871.1649379209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1742236.4272023647</v>
      </c>
      <c r="R379" s="25">
        <f t="array" aca="1" ref="R379" ca="1">INDEX('Lorri 401b'!L:L,MATCH('Retirement Calculator'!A379,'Lorri 401b'!N:N,0),0)</f>
        <v>3462178.8887898801</v>
      </c>
      <c r="S379" s="25">
        <f t="shared" ca="1" si="267"/>
        <v>5204415.3159922445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1741065.13412868</v>
      </c>
      <c r="R380" s="25">
        <f t="array" aca="1" ref="R380" ca="1">INDEX('Lorri 401b'!L:L,MATCH('Retirement Calculator'!A380,'Lorri 401b'!N:N,0),0)</f>
        <v>3454859.1002139482</v>
      </c>
      <c r="S380" s="25">
        <f t="shared" ca="1" si="267"/>
        <v>5195924.2343426282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1739888.9606671883</v>
      </c>
      <c r="R381" s="25">
        <f t="array" aca="1" ref="R381" ca="1">INDEX('Lorri 401b'!L:L,MATCH('Retirement Calculator'!A381,'Lorri 401b'!N:N,0),0)</f>
        <v>3447508.8125189501</v>
      </c>
      <c r="S381" s="25">
        <f t="shared" ca="1" si="267"/>
        <v>5187397.7731861379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1738707.8864829405</v>
      </c>
      <c r="R382" s="25">
        <f t="array" aca="1" ref="R382" ca="1">INDEX('Lorri 401b'!L:L,MATCH('Retirement Calculator'!A382,'Lorri 401b'!N:N,0),0)</f>
        <v>3440127.898625223</v>
      </c>
      <c r="S382" s="25">
        <f t="shared" ca="1" si="267"/>
        <v>5178835.785108164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1737521.8911562583</v>
      </c>
      <c r="R383" s="25">
        <f t="array" aca="1" ref="R383" ca="1">INDEX('Lorri 401b'!L:L,MATCH('Retirement Calculator'!A383,'Lorri 401b'!N:N,0),0)</f>
        <v>3432716.2309236052</v>
      </c>
      <c r="S383" s="25">
        <f t="shared" ca="1" si="267"/>
        <v>5170238.1220798632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1736330.9541823815</v>
      </c>
      <c r="R384" s="25">
        <f t="array" aca="1" ref="R384" ca="1">INDEX('Lorri 401b'!L:L,MATCH('Retirement Calculator'!A384,'Lorri 401b'!N:N,0),0)</f>
        <v>3425273.6812732304</v>
      </c>
      <c r="S384" s="25">
        <f t="shared" ca="1" si="267"/>
        <v>5161604.6354556121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1735135.0549711136</v>
      </c>
      <c r="R385" s="25">
        <f t="array" aca="1" ref="R385" ca="1">INDEX('Lorri 401b'!L:L,MATCH('Retirement Calculator'!A385,'Lorri 401b'!N:N,0),0)</f>
        <v>3417800.1209993125</v>
      </c>
      <c r="S385" s="25">
        <f t="shared" ca="1" si="267"/>
        <v>5152935.1759704258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1733934.1728464654</v>
      </c>
      <c r="R386" s="25">
        <f t="array" aca="1" ref="R386" ca="1">INDEX('Lorri 401b'!L:L,MATCH('Retirement Calculator'!A386,'Lorri 401b'!N:N,0),0)</f>
        <v>3410295.4208909199</v>
      </c>
      <c r="S386" s="25">
        <f t="shared" ca="1" si="267"/>
        <v>5144229.5937373852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1732728.2870462979</v>
      </c>
      <c r="R387" s="25">
        <f t="array" aca="1" ref="R387" ca="1">INDEX('Lorri 401b'!L:L,MATCH('Retirement Calculator'!A387,'Lorri 401b'!N:N,0),0)</f>
        <v>3402759.4511987423</v>
      </c>
      <c r="S387" s="25">
        <f t="shared" ca="1" si="267"/>
        <v>5135487.7382450402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1731517.3767219631</v>
      </c>
      <c r="R388" s="25">
        <f t="array" aca="1" ref="R388" ca="1">INDEX('Lorri 401b'!L:L,MATCH('Retirement Calculator'!A388,'Lorri 401b'!N:N,0),0)</f>
        <v>3395192.0816328474</v>
      </c>
      <c r="S388" s="25">
        <f t="shared" ca="1" si="267"/>
        <v>5126709.4583548103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1730301.4209379435</v>
      </c>
      <c r="R389" s="25">
        <f t="array" aca="1" ref="R389" ca="1">INDEX('Lorri 401b'!L:L,MATCH('Retirement Calculator'!A389,'Lorri 401b'!N:N,0),0)</f>
        <v>3387593.1813604282</v>
      </c>
      <c r="S389" s="25">
        <f t="shared" ca="1" si="267"/>
        <v>5117894.6022983715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1729080.3986714906</v>
      </c>
      <c r="R390" s="25">
        <f t="array" aca="1" ref="R390" ca="1">INDEX('Lorri 401b'!L:L,MATCH('Retirement Calculator'!A390,'Lorri 401b'!N:N,0),0)</f>
        <v>3379962.6190035404</v>
      </c>
      <c r="S390" s="25">
        <f t="shared" ca="1" si="267"/>
        <v>5109043.017675031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1727854.2888122606</v>
      </c>
      <c r="R391" s="25">
        <f t="array" aca="1" ref="R391" ca="1">INDEX('Lorri 401b'!L:L,MATCH('Retirement Calculator'!A391,'Lorri 401b'!N:N,0),0)</f>
        <v>3372300.2626368324</v>
      </c>
      <c r="S391" s="25">
        <f t="shared" ca="1" si="267"/>
        <v>5100154.551449093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1726623.0701619505</v>
      </c>
      <c r="R392" s="25">
        <f t="array" aca="1" ref="R392" ca="1">INDEX('Lorri 401b'!L:L,MATCH('Retirement Calculator'!A392,'Lorri 401b'!N:N,0),0)</f>
        <v>3364605.9797852631</v>
      </c>
      <c r="S392" s="25">
        <f t="shared" ca="1" si="267"/>
        <v>5091229.0499472134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1725386.7214339308</v>
      </c>
      <c r="R393" s="25">
        <f t="array" aca="1" ref="R393" ca="1">INDEX('Lorri 401b'!L:L,MATCH('Retirement Calculator'!A393,'Lorri 401b'!N:N,0),0)</f>
        <v>3356879.6374218119</v>
      </c>
      <c r="S393" s="25">
        <f t="shared" ca="1" si="267"/>
        <v>5082266.358855743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1724145.2212528777</v>
      </c>
      <c r="R394" s="25">
        <f t="array" aca="1" ref="R394" ca="1">INDEX('Lorri 401b'!L:L,MATCH('Retirement Calculator'!A394,'Lorri 401b'!N:N,0),0)</f>
        <v>3349121.1019651797</v>
      </c>
      <c r="S394" s="25">
        <f t="shared" ca="1" si="267"/>
        <v>5073266.3232180569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1722898.5481544037</v>
      </c>
      <c r="R395" s="25">
        <f t="array" aca="1" ref="R395" ca="1">INDEX('Lorri 401b'!L:L,MATCH('Retirement Calculator'!A395,'Lorri 401b'!N:N,0),0)</f>
        <v>3341330.2392774783</v>
      </c>
      <c r="S395" s="25">
        <f t="shared" ca="1" si="267"/>
        <v>5064228.7874318818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1721646.6805846859</v>
      </c>
      <c r="R396" s="25">
        <f t="array" aca="1" ref="R396" ca="1">INDEX('Lorri 401b'!L:L,MATCH('Retirement Calculator'!A396,'Lorri 401b'!N:N,0),0)</f>
        <v>3333506.9146619113</v>
      </c>
      <c r="S396" s="25">
        <f t="shared" ca="1" si="267"/>
        <v>5055153.5952465972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1720389.5969000943</v>
      </c>
      <c r="R397" s="25">
        <f t="array" aca="1" ref="R397" ca="1">INDEX('Lorri 401b'!L:L,MATCH('Retirement Calculator'!A397,'Lorri 401b'!N:N,0),0)</f>
        <v>3325650.9928604462</v>
      </c>
      <c r="S397" s="25">
        <f t="shared" ca="1" si="267"/>
        <v>5046040.5897605401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1719127.2753668169</v>
      </c>
      <c r="R398" s="25">
        <f t="array" aca="1" ref="R398" ca="1">INDEX('Lorri 401b'!L:L,MATCH('Retirement Calculator'!A398,'Lorri 401b'!N:N,0),0)</f>
        <v>3317762.3380514751</v>
      </c>
      <c r="S398" s="25">
        <f t="shared" ca="1" si="267"/>
        <v>5036889.6134182923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1717859.6941604842</v>
      </c>
      <c r="R399" s="25">
        <f t="array" aca="1" ref="R399" ca="1">INDEX('Lorri 401b'!L:L,MATCH('Retirement Calculator'!A399,'Lorri 401b'!N:N,0),0)</f>
        <v>3309840.8138474668</v>
      </c>
      <c r="S399" s="25">
        <f t="shared" ca="1" si="267"/>
        <v>5027700.5080079511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1716586.8313657918</v>
      </c>
      <c r="R400" s="25">
        <f t="array" aca="1" ref="R400" ca="1">INDEX('Lorri 401b'!L:L,MATCH('Retirement Calculator'!A400,'Lorri 401b'!N:N,0),0)</f>
        <v>3301886.2832926083</v>
      </c>
      <c r="S400" s="25">
        <f t="shared" ca="1" si="267"/>
        <v>5018473.1146584004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1715308.6649761216</v>
      </c>
      <c r="R401" s="25">
        <f t="array" aca="1" ref="R401" ca="1">INDEX('Lorri 401b'!L:L,MATCH('Retirement Calculator'!A401,'Lorri 401b'!N:N,0),0)</f>
        <v>3293898.6088604378</v>
      </c>
      <c r="S401" s="25">
        <f t="shared" ca="1" si="267"/>
        <v>5009207.2738365596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1714025.172893161</v>
      </c>
      <c r="R402" s="25">
        <f t="array" aca="1" ref="R402" ca="1">INDEX('Lorri 401b'!L:L,MATCH('Retirement Calculator'!A402,'Lorri 401b'!N:N,0),0)</f>
        <v>3285877.6524514668</v>
      </c>
      <c r="S402" s="25">
        <f t="shared" ca="1" si="267"/>
        <v>4999902.8253446277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1712736.3329265213</v>
      </c>
      <c r="R403" s="25">
        <f t="array" aca="1" ref="R403" ca="1">INDEX('Lorri 401b'!L:L,MATCH('Retirement Calculator'!A403,'Lorri 401b'!N:N,0),0)</f>
        <v>3277823.2753907917</v>
      </c>
      <c r="S403" s="25">
        <f t="shared" ca="1" si="267"/>
        <v>4990559.6083173128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1711442.1227933541</v>
      </c>
      <c r="R404" s="25">
        <f t="array" aca="1" ref="R404" ca="1">INDEX('Lorri 401b'!L:L,MATCH('Retirement Calculator'!A404,'Lorri 401b'!N:N,0),0)</f>
        <v>3269735.3384256973</v>
      </c>
      <c r="S404" s="25">
        <f t="shared" ca="1" si="267"/>
        <v>4981177.4612190519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1710142.5201179653</v>
      </c>
      <c r="R405" s="25">
        <f t="array" aca="1" ref="R405" ca="1">INDEX('Lorri 401b'!L:L,MATCH('Retirement Calculator'!A405,'Lorri 401b'!N:N,0),0)</f>
        <v>3261613.7017232482</v>
      </c>
      <c r="S405" s="25">
        <f t="shared" ca="1" si="267"/>
        <v>4971756.2218412133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1708837.502431429</v>
      </c>
      <c r="R406" s="25">
        <f t="array" aca="1" ref="R406" ca="1">INDEX('Lorri 401b'!L:L,MATCH('Retirement Calculator'!A406,'Lorri 401b'!N:N,0),0)</f>
        <v>3253458.224867872</v>
      </c>
      <c r="S406" s="25">
        <f t="shared" ca="1" si="267"/>
        <v>4962295.727299301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1707527.0471711988</v>
      </c>
      <c r="R407" s="25">
        <f t="array" aca="1" ref="R407" ca="1">INDEX('Lorri 401b'!L:L,MATCH('Retirement Calculator'!A407,'Lorri 401b'!N:N,0),0)</f>
        <v>3245268.7668589316</v>
      </c>
      <c r="S407" s="25">
        <f t="shared" ca="1" si="267"/>
        <v>4952795.8140301304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1706211.1316807177</v>
      </c>
      <c r="R408" s="25">
        <f t="array" aca="1" ref="R408" ca="1">INDEX('Lorri 401b'!L:L,MATCH('Retirement Calculator'!A408,'Lorri 401b'!N:N,0),0)</f>
        <v>3237045.1861082874</v>
      </c>
      <c r="S408" s="25">
        <f t="shared" ca="1" si="267"/>
        <v>4943256.3177890051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1704889.7332090263</v>
      </c>
      <c r="R409" s="25">
        <f t="array" aca="1" ref="R409" ca="1">INDEX('Lorri 401b'!L:L,MATCH('Retirement Calculator'!A409,'Lorri 401b'!N:N,0),0)</f>
        <v>3228787.3404378491</v>
      </c>
      <c r="S409" s="25">
        <f t="shared" ca="1" si="267"/>
        <v>4933677.0736468751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1703562.8289103694</v>
      </c>
      <c r="R410" s="25">
        <f t="array" aca="1" ref="R410" ca="1">INDEX('Lorri 401b'!L:L,MATCH('Retirement Calculator'!A410,'Lorri 401b'!N:N,0),0)</f>
        <v>3220495.0870771171</v>
      </c>
      <c r="S410" s="25">
        <f t="shared" ca="1" si="267"/>
        <v>4924057.915987486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1702230.3958438016</v>
      </c>
      <c r="R411" s="25">
        <f t="array" aca="1" ref="R411" ca="1">INDEX('Lorri 401b'!L:L,MATCH('Retirement Calculator'!A411,'Lorri 401b'!N:N,0),0)</f>
        <v>3212168.2826607153</v>
      </c>
      <c r="S411" s="25">
        <f t="shared" ca="1" si="267"/>
        <v>4914398.6785045173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1700892.4109727896</v>
      </c>
      <c r="R412" s="25">
        <f t="array" aca="1" ref="R412" ca="1">INDEX('Lorri 401b'!L:L,MATCH('Retirement Calculator'!A412,'Lorri 401b'!N:N,0),0)</f>
        <v>3203806.7832259121</v>
      </c>
      <c r="S412" s="25">
        <f t="shared" ca="1" si="267"/>
        <v>4904699.1941987015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1699548.8511648152</v>
      </c>
      <c r="R413" s="25">
        <f t="array" aca="1" ref="R413" ca="1">INDEX('Lorri 401b'!L:L,MATCH('Retirement Calculator'!A413,'Lorri 401b'!N:N,0),0)</f>
        <v>3195410.4442101307</v>
      </c>
      <c r="S413" s="25">
        <f t="shared" ca="1" si="267"/>
        <v>4894959.2953749457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1698199.6931909742</v>
      </c>
      <c r="R414" s="25">
        <f t="array" aca="1" ref="R414" ca="1">INDEX('Lorri 401b'!L:L,MATCH('Retirement Calculator'!A414,'Lorri 401b'!N:N,0),0)</f>
        <v>3186979.1204484501</v>
      </c>
      <c r="S414" s="25">
        <f t="shared" ca="1" si="267"/>
        <v>4885178.8136394247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1696844.9137255754</v>
      </c>
      <c r="R415" s="25">
        <f t="array" aca="1" ref="R415" ca="1">INDEX('Lorri 401b'!L:L,MATCH('Retirement Calculator'!A415,'Lorri 401b'!N:N,0),0)</f>
        <v>3178512.6661710958</v>
      </c>
      <c r="S415" s="25">
        <f t="shared" ca="1" si="267"/>
        <v>4875357.5798966717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1695484.4893457375</v>
      </c>
      <c r="R416" s="25">
        <f t="array" aca="1" ref="R416" ca="1">INDEX('Lorri 401b'!L:L,MATCH('Retirement Calculator'!A416,'Lorri 401b'!N:N,0),0)</f>
        <v>3170010.9350009193</v>
      </c>
      <c r="S416" s="25">
        <f t="shared" ca="1" si="267"/>
        <v>4865495.4243466565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1694118.3965309837</v>
      </c>
      <c r="R417" s="25">
        <f t="array" aca="1" ref="R417" ca="1">INDEX('Lorri 401b'!L:L,MATCH('Retirement Calculator'!A417,'Lorri 401b'!N:N,0),0)</f>
        <v>3161473.7799508669</v>
      </c>
      <c r="S417" s="25">
        <f t="shared" ca="1" si="267"/>
        <v>4855592.1764818504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1692746.6116628351</v>
      </c>
      <c r="R418" s="25">
        <f t="array" aca="1" ref="R418" ca="1">INDEX('Lorri 401b'!L:L,MATCH('Retirement Calculator'!A418,'Lorri 401b'!N:N,0),0)</f>
        <v>3152901.0534214391</v>
      </c>
      <c r="S418" s="25">
        <f t="shared" ca="1" si="267"/>
        <v>4845647.6650842745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1691369.1110244025</v>
      </c>
      <c r="R419" s="25">
        <f t="array" aca="1" ref="R419" ca="1">INDEX('Lorri 401b'!L:L,MATCH('Retirement Calculator'!A419,'Lorri 401b'!N:N,0),0)</f>
        <v>3144292.6071981387</v>
      </c>
      <c r="S419" s="25">
        <f t="shared" ca="1" si="267"/>
        <v>4835661.7182225417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1689985.8707999764</v>
      </c>
      <c r="R420" s="25">
        <f t="array" aca="1" ref="R420" ca="1">INDEX('Lorri 401b'!L:L,MATCH('Retirement Calculator'!A420,'Lorri 401b'!N:N,0),0)</f>
        <v>3135648.2924489081</v>
      </c>
      <c r="S420" s="25">
        <f t="shared" ca="1" si="267"/>
        <v>4825634.1632488845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1688596.8670746151</v>
      </c>
      <c r="R421" s="25">
        <f t="array" aca="1" ref="R421" ca="1">INDEX('Lorri 401b'!L:L,MATCH('Retirement Calculator'!A421,'Lorri 401b'!N:N,0),0)</f>
        <v>3126967.9597215555</v>
      </c>
      <c r="S421" s="25">
        <f t="shared" ca="1" si="267"/>
        <v>4815564.8267961703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1687202.0758337316</v>
      </c>
      <c r="R422" s="25">
        <f t="array" aca="1" ref="R422" ca="1">INDEX('Lorri 401b'!L:L,MATCH('Retirement Calculator'!A422,'Lorri 401b'!N:N,0),0)</f>
        <v>3118251.4589411723</v>
      </c>
      <c r="S422" s="25">
        <f t="shared" ca="1" si="267"/>
        <v>4805453.5347749041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1685801.4729626777</v>
      </c>
      <c r="R423" s="25">
        <f t="array" aca="1" ref="R423" ca="1">INDEX('Lorri 401b'!L:L,MATCH('Retirement Calculator'!A423,'Lorri 401b'!N:N,0),0)</f>
        <v>3109498.6394075374</v>
      </c>
      <c r="S423" s="25">
        <f t="shared" ca="1" si="267"/>
        <v>4795300.1123702154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1684395.0342463278</v>
      </c>
      <c r="R424" s="25">
        <f t="array" aca="1" ref="R424" ca="1">INDEX('Lorri 401b'!L:L,MATCH('Retirement Calculator'!A424,'Lorri 401b'!N:N,0),0)</f>
        <v>3100709.3497925126</v>
      </c>
      <c r="S424" s="25">
        <f t="shared" ca="1" si="267"/>
        <v>4785104.3840388404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1682982.7353686597</v>
      </c>
      <c r="R425" s="25">
        <f t="array" aca="1" ref="R425" ca="1">INDEX('Lorri 401b'!L:L,MATCH('Retirement Calculator'!A425,'Lorri 401b'!N:N,0),0)</f>
        <v>3091883.4381374251</v>
      </c>
      <c r="S425" s="25">
        <f t="shared" ca="1" si="267"/>
        <v>4774866.1735060848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1681564.5519123347</v>
      </c>
      <c r="R426" s="25">
        <f t="array" aca="1" ref="R426" ca="1">INDEX('Lorri 401b'!L:L,MATCH('Retirement Calculator'!A426,'Lorri 401b'!N:N,0),0)</f>
        <v>3083020.7518504416</v>
      </c>
      <c r="S426" s="25">
        <f t="shared" ca="1" si="267"/>
        <v>4764585.3037627768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1680140.4593582749</v>
      </c>
      <c r="R427" s="25">
        <f t="array" aca="1" ref="R427" ca="1">INDEX('Lorri 401b'!L:L,MATCH('Retirement Calculator'!A427,'Lorri 401b'!N:N,0),0)</f>
        <v>3074121.1377039286</v>
      </c>
      <c r="S427" s="25">
        <f t="shared" ca="1" si="267"/>
        <v>4754261.597062204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1678710.43308524</v>
      </c>
      <c r="R428" s="25">
        <f t="array" aca="1" ref="R428" ca="1">INDEX('Lorri 401b'!L:L,MATCH('Retirement Calculator'!A428,'Lorri 401b'!N:N,0),0)</f>
        <v>3065184.4418318053</v>
      </c>
      <c r="S428" s="25">
        <f t="shared" ca="1" si="267"/>
        <v>4743894.8749170452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1677274.4483694006</v>
      </c>
      <c r="R429" s="25">
        <f t="array" aca="1" ref="R429" ca="1">INDEX('Lorri 401b'!L:L,MATCH('Retirement Calculator'!A429,'Lorri 401b'!N:N,0),0)</f>
        <v>3056210.5097268815</v>
      </c>
      <c r="S429" s="25">
        <f t="shared" ca="1" si="267"/>
        <v>4733484.9580962826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1675832.4803839119</v>
      </c>
      <c r="R430" s="25">
        <f t="array" aca="1" ref="R430" ca="1">INDEX('Lorri 401b'!L:L,MATCH('Retirement Calculator'!A430,'Lorri 401b'!N:N,0),0)</f>
        <v>3047199.1862381874</v>
      </c>
      <c r="S430" s="25">
        <f t="shared" ca="1" si="267"/>
        <v>4723031.6666220995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1674384.5041984837</v>
      </c>
      <c r="R431" s="25">
        <f t="array" aca="1" ref="R431" ca="1">INDEX('Lorri 401b'!L:L,MATCH('Retirement Calculator'!A431,'Lorri 401b'!N:N,0),0)</f>
        <v>3038150.3155682902</v>
      </c>
      <c r="S431" s="25">
        <f t="shared" ca="1" si="267"/>
        <v>4712534.8197667738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1672930.4947789495</v>
      </c>
      <c r="R432" s="25">
        <f t="array" aca="1" ref="R432" ca="1">INDEX('Lorri 401b'!L:L,MATCH('Retirement Calculator'!A432,'Lorri 401b'!N:N,0),0)</f>
        <v>3029063.7412706017</v>
      </c>
      <c r="S432" s="25">
        <f t="shared" ca="1" si="267"/>
        <v>4701994.2360495515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1671470.426986834</v>
      </c>
      <c r="R433" s="25">
        <f t="array" aca="1" ref="R433" ca="1">INDEX('Lorri 401b'!L:L,MATCH('Retirement Calculator'!A433,'Lorri 401b'!N:N,0),0)</f>
        <v>3019939.3062466732</v>
      </c>
      <c r="S433" s="25">
        <f t="shared" ca="1" si="267"/>
        <v>4691409.7332335077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1670004.2755789182</v>
      </c>
      <c r="R434" s="25">
        <f t="array" aca="1" ref="R434" ca="1">INDEX('Lorri 401b'!L:L,MATCH('Retirement Calculator'!A434,'Lorri 401b'!N:N,0),0)</f>
        <v>3010776.852743478</v>
      </c>
      <c r="S434" s="25">
        <f t="shared" ca="1" si="267"/>
        <v>4680781.1283223964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1668532.0152068026</v>
      </c>
      <c r="R435" s="25">
        <f t="array" aca="1" ref="R435" ca="1">INDEX('Lorri 401b'!L:L,MATCH('Retirement Calculator'!A435,'Lorri 401b'!N:N,0),0)</f>
        <v>3001576.2223506863</v>
      </c>
      <c r="S435" s="25">
        <f t="shared" ca="1" si="267"/>
        <v>4670108.2375574894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1667053.6204164699</v>
      </c>
      <c r="R436" s="25">
        <f t="array" aca="1" ref="R436" ca="1">INDEX('Lorri 401b'!L:L,MATCH('Retirement Calculator'!A436,'Lorri 401b'!N:N,0),0)</f>
        <v>2992337.2559979246</v>
      </c>
      <c r="S436" s="25">
        <f t="shared" ca="1" si="267"/>
        <v>4659390.876414394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1665569.065647844</v>
      </c>
      <c r="R437" s="25">
        <f t="array" aca="1" ref="R437" ca="1">INDEX('Lorri 401b'!L:L,MATCH('Retirement Calculator'!A437,'Lorri 401b'!N:N,0),0)</f>
        <v>2983059.7939520264</v>
      </c>
      <c r="S437" s="25">
        <f t="shared" ca="1" si="267"/>
        <v>4648628.8595998706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1664078.3252343489</v>
      </c>
      <c r="R438" s="25">
        <f t="array" aca="1" ref="R438" ca="1">INDEX('Lorri 401b'!L:L,MATCH('Retirement Calculator'!A438,'Lorri 401b'!N:N,0),0)</f>
        <v>2973743.67581427</v>
      </c>
      <c r="S438" s="25">
        <f t="shared" ca="1" si="267"/>
        <v>4637822.0010486189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1662581.3734024642</v>
      </c>
      <c r="R439" s="25">
        <f t="array" aca="1" ref="R439" ca="1">INDEX('Lorri 401b'!L:L,MATCH('Retirement Calculator'!A439,'Lorri 401b'!N:N,0),0)</f>
        <v>2964388.7405176065</v>
      </c>
      <c r="S439" s="25">
        <f t="shared" ca="1" si="267"/>
        <v>4626970.1139200702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1661078.18427128</v>
      </c>
      <c r="R440" s="25">
        <f t="array" aca="1" ref="R440" ca="1">INDEX('Lorri 401b'!L:L,MATCH('Retirement Calculator'!A440,'Lorri 401b'!N:N,0),0)</f>
        <v>2954994.8263238734</v>
      </c>
      <c r="S440" s="25">
        <f t="shared" ca="1" si="267"/>
        <v>4616073.0105951531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1659568.7318520492</v>
      </c>
      <c r="R441" s="25">
        <f t="array" aca="1" ref="R441" ca="1">INDEX('Lorri 401b'!L:L,MATCH('Retirement Calculator'!A441,'Lorri 401b'!N:N,0),0)</f>
        <v>2945561.770821</v>
      </c>
      <c r="S441" s="25">
        <f t="shared" ca="1" si="267"/>
        <v>4605130.5026730495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1658052.9900477384</v>
      </c>
      <c r="R442" s="25">
        <f t="array" aca="1" ref="R442" ca="1">INDEX('Lorri 401b'!L:L,MATCH('Retirement Calculator'!A442,'Lorri 401b'!N:N,0),0)</f>
        <v>2936089.4109201981</v>
      </c>
      <c r="S442" s="25">
        <f t="shared" ca="1" si="267"/>
        <v>4594142.400967937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1656530.9326525761</v>
      </c>
      <c r="R443" s="25">
        <f t="array" aca="1" ref="R443" ca="1">INDEX('Lorri 401b'!L:L,MATCH('Retirement Calculator'!A443,'Lorri 401b'!N:N,0),0)</f>
        <v>2926577.5828531426</v>
      </c>
      <c r="S443" s="25">
        <f t="shared" ca="1" si="267"/>
        <v>4583108.515505719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1655002.5333516009</v>
      </c>
      <c r="R444" s="25">
        <f t="array" aca="1" ref="R444" ca="1">INDEX('Lorri 401b'!L:L,MATCH('Retirement Calculator'!A444,'Lorri 401b'!N:N,0),0)</f>
        <v>2917026.1221691412</v>
      </c>
      <c r="S444" s="25">
        <f t="shared" ca="1" si="267"/>
        <v>4572028.6555207418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1653467.7657202047</v>
      </c>
      <c r="R445" s="25">
        <f t="array" aca="1" ref="R445" ca="1">INDEX('Lorri 401b'!L:L,MATCH('Retirement Calculator'!A445,'Lorri 401b'!N:N,0),0)</f>
        <v>2907434.8637322895</v>
      </c>
      <c r="S445" s="25">
        <f t="shared" ca="1" si="267"/>
        <v>4560902.629452494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1651926.6032236777</v>
      </c>
      <c r="R446" s="25">
        <f t="array" aca="1" ref="R446" ca="1">INDEX('Lorri 401b'!L:L,MATCH('Retirement Calculator'!A446,'Lorri 401b'!N:N,0),0)</f>
        <v>2897803.6417186176</v>
      </c>
      <c r="S446" s="25">
        <f t="shared" ca="1" si="267"/>
        <v>4549730.2449422954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1650379.0192167487</v>
      </c>
      <c r="R447" s="25">
        <f t="array" aca="1" ref="R447" ca="1">INDEX('Lorri 401b'!L:L,MATCH('Retirement Calculator'!A447,'Lorri 401b'!N:N,0),0)</f>
        <v>2888132.2896132222</v>
      </c>
      <c r="S447" s="25">
        <f t="shared" ca="1" si="267"/>
        <v>4538511.3088299707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1648824.9869431241</v>
      </c>
      <c r="R448" s="25">
        <f t="array" aca="1" ref="R448" ca="1">INDEX('Lorri 401b'!L:L,MATCH('Retirement Calculator'!A448,'Lorri 401b'!N:N,0),0)</f>
        <v>2878420.6402073875</v>
      </c>
      <c r="S448" s="25">
        <f t="shared" ca="1" si="267"/>
        <v>4527245.6271505114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1647264.479535026</v>
      </c>
      <c r="R449" s="25">
        <f t="array" aca="1" ref="R449" ca="1">INDEX('Lorri 401b'!L:L,MATCH('Retirement Calculator'!A449,'Lorri 401b'!N:N,0),0)</f>
        <v>2868668.5255956952</v>
      </c>
      <c r="S449" s="25">
        <f t="shared" ca="1" si="267"/>
        <v>4515933.0051307213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1645697.4700127274</v>
      </c>
      <c r="R450" s="25">
        <f t="array" aca="1" ref="R450" ca="1">INDEX('Lorri 401b'!L:L,MATCH('Retirement Calculator'!A450,'Lorri 401b'!N:N,0),0)</f>
        <v>2858875.777173121</v>
      </c>
      <c r="S450" s="25">
        <f t="shared" ca="1" si="267"/>
        <v>4504573.2471858487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1644123.9312840861</v>
      </c>
      <c r="R451" s="25">
        <f t="array" aca="1" ref="R451" ca="1">INDEX('Lorri 401b'!L:L,MATCH('Retirement Calculator'!A451,'Lorri 401b'!N:N,0),0)</f>
        <v>2849042.2256321195</v>
      </c>
      <c r="S451" s="25">
        <f t="shared" ca="1" si="267"/>
        <v>4493166.1569162058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1642543.8361440753</v>
      </c>
      <c r="R452" s="25">
        <f t="array" aca="1" ref="R452" ca="1">INDEX('Lorri 401b'!L:L,MATCH('Retirement Calculator'!A452,'Lorri 401b'!N:N,0),0)</f>
        <v>2839167.7009596969</v>
      </c>
      <c r="S452" s="25">
        <f t="shared" ca="1" si="267"/>
        <v>4481711.5371037722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1640957.1572743144</v>
      </c>
      <c r="R453" s="25">
        <f t="array" aca="1" ref="R453" ca="1">INDEX('Lorri 401b'!L:L,MATCH('Retirement Calculator'!A453,'Lorri 401b'!N:N,0),0)</f>
        <v>2829252.0324344728</v>
      </c>
      <c r="S453" s="25">
        <f t="shared" ca="1" si="267"/>
        <v>4470209.189708787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1639363.8672425963</v>
      </c>
      <c r="R454" s="25">
        <f t="array" aca="1" ref="R454" ca="1">INDEX('Lorri 401b'!L:L,MATCH('Retirement Calculator'!A454,'Lorri 401b'!N:N,0),0)</f>
        <v>2819295.0486237267</v>
      </c>
      <c r="S454" s="25">
        <f t="shared" ca="1" si="267"/>
        <v>4458658.9158663228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1637763.9385024128</v>
      </c>
      <c r="R455" s="25">
        <f t="array" aca="1" ref="R455" ca="1">INDEX('Lorri 401b'!L:L,MATCH('Retirement Calculator'!A455,'Lorri 401b'!N:N,0),0)</f>
        <v>2809296.577380436</v>
      </c>
      <c r="S455" s="25">
        <f t="shared" ca="1" si="267"/>
        <v>4447060.5158828488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1636157.3433924783</v>
      </c>
      <c r="R456" s="25">
        <f t="array" aca="1" ref="R456" ca="1">INDEX('Lorri 401b'!L:L,MATCH('Retirement Calculator'!A456,'Lorri 401b'!N:N,0),0)</f>
        <v>2799256.4458402982</v>
      </c>
      <c r="S456" s="25">
        <f t="shared" ca="1" si="267"/>
        <v>4435413.7892327765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1634544.0541362525</v>
      </c>
      <c r="R457" s="25">
        <f t="array" aca="1" ref="R457" ca="1">INDEX('Lorri 401b'!L:L,MATCH('Retirement Calculator'!A457,'Lorri 401b'!N:N,0),0)</f>
        <v>2789174.4804187431</v>
      </c>
      <c r="S457" s="25">
        <f t="shared" ca="1" si="267"/>
        <v>4423718.5345549956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1632924.0428414592</v>
      </c>
      <c r="R458" s="25">
        <f t="array" aca="1" ref="R458" ca="1">INDEX('Lorri 401b'!L:L,MATCH('Retirement Calculator'!A458,'Lorri 401b'!N:N,0),0)</f>
        <v>2779050.5068079317</v>
      </c>
      <c r="S458" s="25">
        <f t="shared" ca="1" si="267"/>
        <v>4411974.5496493913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1631297.2814996042</v>
      </c>
      <c r="R459" s="25">
        <f t="array" aca="1" ref="R459" ca="1">INDEX('Lorri 401b'!L:L,MATCH('Retirement Calculator'!A459,'Lorri 401b'!N:N,0),0)</f>
        <v>2768884.3499737419</v>
      </c>
      <c r="S459" s="25">
        <f t="shared" ca="1" si="267"/>
        <v>4400181.6314733457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1629663.7419854915</v>
      </c>
      <c r="R460" s="25">
        <f t="array" aca="1" ref="R460" ca="1">INDEX('Lorri 401b'!L:L,MATCH('Retirement Calculator'!A460,'Lorri 401b'!N:N,0),0)</f>
        <v>2758675.8341527428</v>
      </c>
      <c r="S460" s="25">
        <f t="shared" ca="1" si="267"/>
        <v>4388339.5761382338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1628023.3960567366</v>
      </c>
      <c r="R461" s="25">
        <f t="array" aca="1" ref="R461" ca="1">INDEX('Lorri 401b'!L:L,MATCH('Retirement Calculator'!A461,'Lorri 401b'!N:N,0),0)</f>
        <v>2748424.7828491563</v>
      </c>
      <c r="S461" s="25">
        <f t="shared" ca="1" si="267"/>
        <v>4376448.1789058931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1626376.2153532784</v>
      </c>
      <c r="R462" s="25">
        <f t="array" aca="1" ref="R462" ca="1">INDEX('Lorri 401b'!L:L,MATCH('Retirement Calculator'!A462,'Lorri 401b'!N:N,0),0)</f>
        <v>2738131.0188318049</v>
      </c>
      <c r="S462" s="25">
        <f t="shared" ca="1" si="267"/>
        <v>4364507.2341850828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1624722.1713968893</v>
      </c>
      <c r="R463" s="25">
        <f t="array" aca="1" ref="R463" ca="1">INDEX('Lorri 401b'!L:L,MATCH('Retirement Calculator'!A463,'Lorri 401b'!N:N,0),0)</f>
        <v>2727794.3641310479</v>
      </c>
      <c r="S463" s="25">
        <f t="shared" ca="1" si="267"/>
        <v>4352516.5355279371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1623061.2355906819</v>
      </c>
      <c r="R464" s="25">
        <f t="array" aca="1" ref="R464" ca="1">INDEX('Lorri 401b'!L:L,MATCH('Retirement Calculator'!A464,'Lorri 401b'!N:N,0),0)</f>
        <v>2717414.6400357042</v>
      </c>
      <c r="S464" s="25">
        <f t="shared" ca="1" si="267"/>
        <v>4340475.8756263861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1621393.3792186154</v>
      </c>
      <c r="R465" s="25">
        <f t="array" aca="1" ref="R465" ca="1">INDEX('Lorri 401b'!L:L,MATCH('Retirement Calculator'!A465,'Lorri 401b'!N:N,0),0)</f>
        <v>2706991.6670899633</v>
      </c>
      <c r="S465" s="25">
        <f t="shared" ca="1" si="267"/>
        <v>4328385.0463085789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1619718.5734449986</v>
      </c>
      <c r="R466" s="25">
        <f t="array" aca="1" ref="R466" ca="1">INDEX('Lorri 401b'!L:L,MATCH('Retirement Calculator'!A466,'Lorri 401b'!N:N,0),0)</f>
        <v>2696525.2650902821</v>
      </c>
      <c r="S466" s="25">
        <f t="shared" ca="1" si="267"/>
        <v>4316243.8385352809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1618036.7893139916</v>
      </c>
      <c r="R467" s="25">
        <f t="array" aca="1" ref="R467" ca="1">INDEX('Lorri 401b'!L:L,MATCH('Retirement Calculator'!A467,'Lorri 401b'!N:N,0),0)</f>
        <v>2686015.2530822689</v>
      </c>
      <c r="S467" s="25">
        <f t="shared" ca="1" si="267"/>
        <v>4304052.0423962604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1616347.9977491053</v>
      </c>
      <c r="R468" s="25">
        <f t="array" aca="1" ref="R468" ca="1">INDEX('Lorri 401b'!L:L,MATCH('Retirement Calculator'!A468,'Lorri 401b'!N:N,0),0)</f>
        <v>2675461.4493575552</v>
      </c>
      <c r="S468" s="25">
        <f t="shared" ca="1" si="267"/>
        <v>4291809.4471066603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1614652.1695526987</v>
      </c>
      <c r="R469" s="25">
        <f t="array" aca="1" ref="R469" ca="1">INDEX('Lorri 401b'!L:L,MATCH('Retirement Calculator'!A469,'Lorri 401b'!N:N,0),0)</f>
        <v>2664863.6714506554</v>
      </c>
      <c r="S469" s="25">
        <f t="shared" ca="1" si="267"/>
        <v>4279515.8410033546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1612949.2754054738</v>
      </c>
      <c r="R470" s="25">
        <f t="array" aca="1" ref="R470" ca="1">INDEX('Lorri 401b'!L:L,MATCH('Retirement Calculator'!A470,'Lorri 401b'!N:N,0),0)</f>
        <v>2654221.7361358101</v>
      </c>
      <c r="S470" s="25">
        <f t="shared" ca="1" si="267"/>
        <v>4267171.0115412837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1611239.2858659688</v>
      </c>
      <c r="R471" s="25">
        <f t="array" aca="1" ref="R471" ca="1">INDEX('Lorri 401b'!L:L,MATCH('Retirement Calculator'!A471,'Lorri 401b'!N:N,0),0)</f>
        <v>2643535.4594238196</v>
      </c>
      <c r="S471" s="25">
        <f t="shared" ca="1" si="267"/>
        <v>4254774.7452897886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1609522.1713700492</v>
      </c>
      <c r="R472" s="25">
        <f t="array" aca="1" ref="R472" ca="1">INDEX('Lorri 401b'!L:L,MATCH('Retirement Calculator'!A472,'Lorri 401b'!N:N,0),0)</f>
        <v>2632804.6565588624</v>
      </c>
      <c r="S472" s="25">
        <f t="shared" ca="1" si="267"/>
        <v>4242326.8279289119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1607797.9022303966</v>
      </c>
      <c r="R473" s="25">
        <f t="array" aca="1" ref="R473" ca="1">INDEX('Lorri 401b'!L:L,MATCH('Retirement Calculator'!A473,'Lorri 401b'!N:N,0),0)</f>
        <v>2622029.1420153016</v>
      </c>
      <c r="S473" s="25">
        <f t="shared" ca="1" si="267"/>
        <v>4229827.0442456985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1606066.4486359956</v>
      </c>
      <c r="R474" s="25">
        <f t="array" aca="1" ref="R474" ca="1">INDEX('Lorri 401b'!L:L,MATCH('Retirement Calculator'!A474,'Lorri 401b'!N:N,0),0)</f>
        <v>2611208.7294944758</v>
      </c>
      <c r="S474" s="25">
        <f t="shared" ca="1" si="267"/>
        <v>4217275.1781304711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1604327.7806516178</v>
      </c>
      <c r="R475" s="25">
        <f t="array" aca="1" ref="R475" ca="1">INDEX('Lorri 401b'!L:L,MATCH('Retirement Calculator'!A475,'Lorri 401b'!N:N,0),0)</f>
        <v>2600343.23192148</v>
      </c>
      <c r="S475" s="25">
        <f t="shared" ca="1" si="267"/>
        <v>4204671.0125730978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1602581.868217305</v>
      </c>
      <c r="R476" s="25">
        <f t="array" aca="1" ref="R476" ca="1">INDEX('Lorri 401b'!L:L,MATCH('Retirement Calculator'!A476,'Lorri 401b'!N:N,0),0)</f>
        <v>2589432.4614419299</v>
      </c>
      <c r="S476" s="25">
        <f t="shared" ca="1" si="267"/>
        <v>4192014.3296592347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1600828.6811478494</v>
      </c>
      <c r="R477" s="25">
        <f t="array" aca="1" ref="R477" ca="1">INDEX('Lorri 401b'!L:L,MATCH('Retirement Calculator'!A477,'Lorri 401b'!N:N,0),0)</f>
        <v>2578476.229418715</v>
      </c>
      <c r="S477" s="25">
        <f t="shared" ca="1" si="267"/>
        <v>4179304.9105665646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1599068.1891322711</v>
      </c>
      <c r="R478" s="25">
        <f t="array" aca="1" ref="R478" ca="1">INDEX('Lorri 401b'!L:L,MATCH('Retirement Calculator'!A478,'Lorri 401b'!N:N,0),0)</f>
        <v>2567474.3464287366</v>
      </c>
      <c r="S478" s="25">
        <f t="shared" ca="1" si="267"/>
        <v>4166542.5355610074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1597300.3617332946</v>
      </c>
      <c r="R479" s="25">
        <f t="array" aca="1" ref="R479" ca="1">INDEX('Lorri 401b'!L:L,MATCH('Retirement Calculator'!A479,'Lorri 401b'!N:N,0),0)</f>
        <v>2556426.6222596336</v>
      </c>
      <c r="S479" s="25">
        <f t="shared" ca="1" si="267"/>
        <v>4153726.9839929282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1595525.1683868221</v>
      </c>
      <c r="R480" s="25">
        <f t="array" aca="1" ref="R480" ca="1">INDEX('Lorri 401b'!L:L,MATCH('Retirement Calculator'!A480,'Lorri 401b'!N:N,0),0)</f>
        <v>2545332.8659064923</v>
      </c>
      <c r="S480" s="25">
        <f t="shared" ca="1" si="267"/>
        <v>4140858.0342933144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1593742.5784014061</v>
      </c>
      <c r="R481" s="25">
        <f t="array" aca="1" ref="R481" ca="1">INDEX('Lorri 401b'!L:L,MATCH('Retirement Calculator'!A481,'Lorri 401b'!N:N,0),0)</f>
        <v>2534192.8855685466</v>
      </c>
      <c r="S481" s="25">
        <f t="shared" ca="1" si="267"/>
        <v>4127935.4639699524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1591952.5609577175</v>
      </c>
      <c r="R482" s="25">
        <f t="array" aca="1" ref="R482" ca="1">INDEX('Lorri 401b'!L:L,MATCH('Retirement Calculator'!A482,'Lorri 401b'!N:N,0),0)</f>
        <v>2523006.4886458591</v>
      </c>
      <c r="S482" s="25">
        <f t="shared" ca="1" si="267"/>
        <v>4114959.0496035768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1590155.0851080136</v>
      </c>
      <c r="R483" s="25">
        <f t="array" aca="1" ref="R483" ca="1">INDEX('Lorri 401b'!L:L,MATCH('Retirement Calculator'!A483,'Lorri 401b'!N:N,0),0)</f>
        <v>2511773.4817359941</v>
      </c>
      <c r="S483" s="25">
        <f t="shared" ca="1" si="267"/>
        <v>4101928.5668440079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1588350.1197756026</v>
      </c>
      <c r="R484" s="25">
        <f t="array" aca="1" ref="R484" ca="1">INDEX('Lorri 401b'!L:L,MATCH('Retirement Calculator'!A484,'Lorri 401b'!N:N,0),0)</f>
        <v>2500493.6706306711</v>
      </c>
      <c r="S484" s="25">
        <f t="shared" ca="1" si="267"/>
        <v>4088843.7904062737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1586537.6337543065</v>
      </c>
      <c r="R485" s="25">
        <f t="array" aca="1" ref="R485" ca="1">INDEX('Lorri 401b'!L:L,MATCH('Retirement Calculator'!A485,'Lorri 401b'!N:N,0),0)</f>
        <v>2489166.8603124092</v>
      </c>
      <c r="S485" s="25">
        <f t="shared" ca="1" si="267"/>
        <v>4075704.4940667157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1584717.5957079215</v>
      </c>
      <c r="R486" s="25">
        <f t="array" aca="1" ref="R486" ca="1">INDEX('Lorri 401b'!L:L,MATCH('Retirement Calculator'!A486,'Lorri 401b'!N:N,0),0)</f>
        <v>2477792.8549511549</v>
      </c>
      <c r="S486" s="25">
        <f t="shared" ca="1" si="267"/>
        <v>4062510.4506590767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1582889.9741696769</v>
      </c>
      <c r="R487" s="25">
        <f t="array" aca="1" ref="R487" ca="1">INDEX('Lorri 401b'!L:L,MATCH('Retirement Calculator'!A487,'Lorri 401b'!N:N,0),0)</f>
        <v>2466371.4579008953</v>
      </c>
      <c r="S487" s="25">
        <f t="shared" ca="1" si="267"/>
        <v>4049261.4320705719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1581054.7375416895</v>
      </c>
      <c r="R488" s="25">
        <f t="array" aca="1" ref="R488" ca="1">INDEX('Lorri 401b'!L:L,MATCH('Retirement Calculator'!A488,'Lorri 401b'!N:N,0),0)</f>
        <v>2454902.4716962595</v>
      </c>
      <c r="S488" s="25">
        <f t="shared" ca="1" si="267"/>
        <v>4035957.209237949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1579211.8540944187</v>
      </c>
      <c r="R489" s="25">
        <f t="array" aca="1" ref="R489" ca="1">INDEX('Lorri 401b'!L:L,MATCH('Retirement Calculator'!A489,'Lorri 401b'!N:N,0),0)</f>
        <v>2443385.6980491043</v>
      </c>
      <c r="S489" s="25">
        <f t="shared" ca="1" si="267"/>
        <v>4022597.552143523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1577361.2919661177</v>
      </c>
      <c r="R490" s="25">
        <f t="array" aca="1" ref="R490" ca="1">INDEX('Lorri 401b'!L:L,MATCH('Retirement Calculator'!A490,'Lorri 401b'!N:N,0),0)</f>
        <v>2431820.9378450862</v>
      </c>
      <c r="S490" s="25">
        <f t="shared" ca="1" si="267"/>
        <v>4009182.2298112037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1575503.0191622821</v>
      </c>
      <c r="R491" s="25">
        <f t="array" aca="1" ref="R491" ca="1">INDEX('Lorri 401b'!L:L,MATCH('Retirement Calculator'!A491,'Lorri 401b'!N:N,0),0)</f>
        <v>2420207.991140218</v>
      </c>
      <c r="S491" s="25">
        <f t="shared" ca="1" si="267"/>
        <v>3995711.0103024999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1573637.0035550972</v>
      </c>
      <c r="R492" s="25">
        <f t="array" aca="1" ref="R492" ca="1">INDEX('Lorri 401b'!L:L,MATCH('Retirement Calculator'!A492,'Lorri 401b'!N:N,0),0)</f>
        <v>2408546.6571574127</v>
      </c>
      <c r="S492" s="25">
        <f t="shared" ca="1" si="267"/>
        <v>3982183.6607125099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1571763.2128828822</v>
      </c>
      <c r="R493" s="25">
        <f t="array" aca="1" ref="R493" ca="1">INDEX('Lorri 401b'!L:L,MATCH('Retirement Calculator'!A493,'Lorri 401b'!N:N,0),0)</f>
        <v>2396836.7342830123</v>
      </c>
      <c r="S493" s="25">
        <f t="shared" ca="1" si="267"/>
        <v>3968599.9471658943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1569881.6147495331</v>
      </c>
      <c r="R494" s="25">
        <f t="array" aca="1" ref="R494" ca="1">INDEX('Lorri 401b'!L:L,MATCH('Retirement Calculator'!A494,'Lorri 401b'!N:N,0),0)</f>
        <v>2385078.020063302</v>
      </c>
      <c r="S494" s="25">
        <f t="shared" ca="1" si="267"/>
        <v>3954959.6348128351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1567992.1766239617</v>
      </c>
      <c r="R495" s="25">
        <f t="array" aca="1" ref="R495" ca="1">INDEX('Lorri 401b'!L:L,MATCH('Retirement Calculator'!A495,'Lorri 401b'!N:N,0),0)</f>
        <v>2373270.3112010094</v>
      </c>
      <c r="S495" s="25">
        <f t="shared" ca="1" si="267"/>
        <v>3941262.4878249709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1566094.8658395337</v>
      </c>
      <c r="R496" s="25">
        <f t="array" aca="1" ref="R496" ca="1">INDEX('Lorri 401b'!L:L,MATCH('Retirement Calculator'!A496,'Lorri 401b'!N:N,0),0)</f>
        <v>2361413.4035517909</v>
      </c>
      <c r="S496" s="25">
        <f t="shared" ca="1" si="267"/>
        <v>3927508.2693913244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1564189.6495935041</v>
      </c>
      <c r="R497" s="25">
        <f t="array" aca="1" ref="R497" ca="1">INDEX('Lorri 401b'!L:L,MATCH('Retirement Calculator'!A497,'Lorri 401b'!N:N,0),0)</f>
        <v>2349507.0921207005</v>
      </c>
      <c r="S497" s="25">
        <f t="shared" ca="1" si="267"/>
        <v>3913696.7417142047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1562276.4949464493</v>
      </c>
      <c r="R498" s="25">
        <f t="array" aca="1" ref="R498" ca="1">INDEX('Lorri 401b'!L:L,MATCH('Retirement Calculator'!A498,'Lorri 401b'!N:N,0),0)</f>
        <v>2337551.1710586473</v>
      </c>
      <c r="S498" s="25">
        <f t="shared" ca="1" si="267"/>
        <v>3899827.6660050964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1560355.3688216985</v>
      </c>
      <c r="R499" s="25">
        <f t="array" aca="1" ref="R499" ca="1">INDEX('Lorri 401b'!L:L,MATCH('Retirement Calculator'!A499,'Lorri 401b'!N:N,0),0)</f>
        <v>2325545.4336588355</v>
      </c>
      <c r="S499" s="25">
        <f t="shared" ca="1" si="267"/>
        <v>3885900.8024805337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1558426.238004761</v>
      </c>
      <c r="R500" s="25">
        <f t="array" aca="1" ref="R500" ca="1">INDEX('Lorri 401b'!L:L,MATCH('Retirement Calculator'!A500,'Lorri 401b'!N:N,0),0)</f>
        <v>2313489.6723531908</v>
      </c>
      <c r="S500" s="25">
        <f t="shared" ca="1" si="267"/>
        <v>3871915.9103579521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1556489.069142753</v>
      </c>
      <c r="R501" s="25">
        <f t="array" aca="1" ref="R501" ca="1">INDEX('Lorri 401b'!L:L,MATCH('Retirement Calculator'!A501,'Lorri 401b'!N:N,0),0)</f>
        <v>2301383.6787087731</v>
      </c>
      <c r="S501" s="25">
        <f t="shared" ca="1" si="267"/>
        <v>3857872.7478515264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1554543.8287438201</v>
      </c>
      <c r="R502" s="25">
        <f t="array" aca="1" ref="R502" ca="1">INDEX('Lorri 401b'!L:L,MATCH('Retirement Calculator'!A502,'Lorri 401b'!N:N,0),0)</f>
        <v>2289227.2434241702</v>
      </c>
      <c r="S502" s="25">
        <f t="shared" ca="1" si="267"/>
        <v>3843771.0721679903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1552590.4831765583</v>
      </c>
      <c r="R503" s="25">
        <f t="array" aca="1" ref="R503" ca="1">INDEX('Lorri 401b'!L:L,MATCH('Retirement Calculator'!A503,'Lorri 401b'!N:N,0),0)</f>
        <v>2277020.1563258814</v>
      </c>
      <c r="S503" s="25">
        <f t="shared" ca="1" si="267"/>
        <v>3829610.6395024396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1550628.9986694329</v>
      </c>
      <c r="R504" s="25">
        <f t="array" aca="1" ref="R504" ca="1">INDEX('Lorri 401b'!L:L,MATCH('Retirement Calculator'!A504,'Lorri 401b'!N:N,0),0)</f>
        <v>2264762.2063646829</v>
      </c>
      <c r="S504" s="25">
        <f t="shared" ca="1" si="267"/>
        <v>3815391.2050341158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1548659.3413101945</v>
      </c>
      <c r="R505" s="25">
        <f t="array" aca="1" ref="R505" ca="1">INDEX('Lorri 401b'!L:L,MATCH('Retirement Calculator'!A505,'Lorri 401b'!N:N,0),0)</f>
        <v>2252453.1816119794</v>
      </c>
      <c r="S505" s="25">
        <f t="shared" ca="1" si="267"/>
        <v>3801112.5229221741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1546681.4770452925</v>
      </c>
      <c r="R506" s="25">
        <f t="array" aca="1" ref="R506" ca="1">INDEX('Lorri 401b'!L:L,MATCH('Retirement Calculator'!A506,'Lorri 401b'!N:N,0),0)</f>
        <v>2240092.8692561397</v>
      </c>
      <c r="S506" s="25">
        <f t="shared" ca="1" si="267"/>
        <v>3786774.3463014322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1544695.3716792867</v>
      </c>
      <c r="R507" s="25">
        <f t="array" aca="1" ref="R507" ca="1">INDEX('Lorri 401b'!L:L,MATCH('Retirement Calculator'!A507,'Lorri 401b'!N:N,0),0)</f>
        <v>2227681.0555988173</v>
      </c>
      <c r="S507" s="25">
        <f t="shared" ca="1" si="267"/>
        <v>3772376.4272781042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1542700.990874256</v>
      </c>
      <c r="R508" s="25">
        <f t="array" aca="1" ref="R508" ca="1">INDEX('Lorri 401b'!L:L,MATCH('Retirement Calculator'!A508,'Lorri 401b'!N:N,0),0)</f>
        <v>2215217.5260512563</v>
      </c>
      <c r="S508" s="25">
        <f t="shared" ca="1" si="267"/>
        <v>3757918.5169255123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1540698.3001492042</v>
      </c>
      <c r="R509" s="25">
        <f t="array" aca="1" ref="R509" ca="1">INDEX('Lorri 401b'!L:L,MATCH('Retirement Calculator'!A509,'Lorri 401b'!N:N,0),0)</f>
        <v>2202702.0651305802</v>
      </c>
      <c r="S509" s="25">
        <f t="shared" ca="1" si="267"/>
        <v>3743400.3652797844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1538687.2648794649</v>
      </c>
      <c r="R510" s="25">
        <f t="array" aca="1" ref="R510" ca="1">INDEX('Lorri 401b'!L:L,MATCH('Retirement Calculator'!A510,'Lorri 401b'!N:N,0),0)</f>
        <v>2190134.456456068</v>
      </c>
      <c r="S510" s="25">
        <f t="shared" ca="1" si="267"/>
        <v>3728821.7213355331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1536667.8502961015</v>
      </c>
      <c r="R511" s="25">
        <f t="array" aca="1" ref="R511" ca="1">INDEX('Lorri 401b'!L:L,MATCH('Retirement Calculator'!A511,'Lorri 401b'!N:N,0),0)</f>
        <v>2177514.4827454118</v>
      </c>
      <c r="S511" s="25">
        <f t="shared" ca="1" si="267"/>
        <v>3714182.3330415133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1534640.0214853075</v>
      </c>
      <c r="R512" s="25">
        <f t="array" aca="1" ref="R512" ca="1">INDEX('Lorri 401b'!L:L,MATCH('Retirement Calculator'!A512,'Lorri 401b'!N:N,0),0)</f>
        <v>2164841.9258109615</v>
      </c>
      <c r="S512" s="25">
        <f t="shared" ca="1" si="267"/>
        <v>3699481.9472962692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1532603.7433878018</v>
      </c>
      <c r="R513" s="25">
        <f t="array" aca="1" ref="R513" ca="1">INDEX('Lorri 401b'!L:L,MATCH('Retirement Calculator'!A513,'Lorri 401b'!N:N,0),0)</f>
        <v>2152116.5665559508</v>
      </c>
      <c r="S513" s="25">
        <f t="shared" ca="1" si="267"/>
        <v>3684720.3099437524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1530558.9807982233</v>
      </c>
      <c r="R514" s="25">
        <f t="array" aca="1" ref="R514" ca="1">INDEX('Lorri 401b'!L:L,MATCH('Retirement Calculator'!A514,'Lorri 401b'!N:N,0),0)</f>
        <v>2139338.1849707109</v>
      </c>
      <c r="S514" s="25">
        <f t="shared" ca="1" si="267"/>
        <v>3669897.1657689344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1528505.6983645214</v>
      </c>
      <c r="R515" s="25">
        <f t="array" aca="1" ref="R515" ca="1">INDEX('Lorri 401b'!L:L,MATCH('Retirement Calculator'!A515,'Lorri 401b'!N:N,0),0)</f>
        <v>2126506.5601288658</v>
      </c>
      <c r="S515" s="25">
        <f t="shared" ca="1" si="267"/>
        <v>3655012.2584933871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1526443.8605873457</v>
      </c>
      <c r="R516" s="25">
        <f t="array" aca="1" ref="R516" ca="1">INDEX('Lorri 401b'!L:L,MATCH('Retirement Calculator'!A516,'Lorri 401b'!N:N,0),0)</f>
        <v>2113621.4701835131</v>
      </c>
      <c r="S516" s="25">
        <f t="shared" ca="1" si="267"/>
        <v>3640065.3307708586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1524373.4318194319</v>
      </c>
      <c r="R517" s="25">
        <f t="array" aca="1" ref="R517" ca="1">INDEX('Lorri 401b'!L:L,MATCH('Retirement Calculator'!A517,'Lorri 401b'!N:N,0),0)</f>
        <v>2100682.6923633884</v>
      </c>
      <c r="S517" s="25">
        <f t="shared" ca="1" si="267"/>
        <v>3625056.1241828203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1522294.3762649852</v>
      </c>
      <c r="R518" s="25">
        <f t="array" aca="1" ref="R518" ca="1">INDEX('Lorri 401b'!L:L,MATCH('Retirement Calculator'!A518,'Lorri 401b'!N:N,0),0)</f>
        <v>2087690.0029690128</v>
      </c>
      <c r="S518" s="25">
        <f t="shared" ca="1" si="267"/>
        <v>3609984.3792339982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1520206.6579790616</v>
      </c>
      <c r="R519" s="25">
        <f t="array" aca="1" ref="R519" ca="1">INDEX('Lorri 401b'!L:L,MATCH('Retirement Calculator'!A519,'Lorri 401b'!N:N,0),0)</f>
        <v>2074643.1773688274</v>
      </c>
      <c r="S519" s="25">
        <f t="shared" ca="1" si="267"/>
        <v>3594849.835347889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1518110.2408669465</v>
      </c>
      <c r="R520" s="25">
        <f t="array" aca="1" ref="R520" ca="1">INDEX('Lorri 401b'!L:L,MATCH('Retirement Calculator'!A520,'Lorri 401b'!N:N,0),0)</f>
        <v>2061541.989995308</v>
      </c>
      <c r="S520" s="25">
        <f t="shared" ca="1" si="267"/>
        <v>3579652.2308622543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1516005.0886835309</v>
      </c>
      <c r="R521" s="25">
        <f t="array" aca="1" ref="R521" ca="1">INDEX('Lorri 401b'!L:L,MATCH('Retirement Calculator'!A521,'Lorri 401b'!N:N,0),0)</f>
        <v>2048386.2143410656</v>
      </c>
      <c r="S521" s="25">
        <f t="shared" ref="S521:S775" ca="1" si="527">SUM(Q521:R521)</f>
        <v>3564391.3030245965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1513891.1650326846</v>
      </c>
      <c r="R522" s="25">
        <f t="array" aca="1" ref="R522" ca="1">INDEX('Lorri 401b'!L:L,MATCH('Retirement Calculator'!A522,'Lorri 401b'!N:N,0),0)</f>
        <v>2035175.6229549304</v>
      </c>
      <c r="S522" s="25">
        <f t="shared" ca="1" si="527"/>
        <v>3549066.787987615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1511768.4333666263</v>
      </c>
      <c r="R523" s="25">
        <f t="array" aca="1" ref="R523" ca="1">INDEX('Lorri 401b'!L:L,MATCH('Retirement Calculator'!A523,'Lorri 401b'!N:N,0),0)</f>
        <v>2021909.9874380196</v>
      </c>
      <c r="S523" s="25">
        <f t="shared" ca="1" si="527"/>
        <v>3533678.4208046459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1509636.8569852929</v>
      </c>
      <c r="R524" s="25">
        <f t="array" aca="1" ref="R524" ca="1">INDEX('Lorri 401b'!L:L,MATCH('Retirement Calculator'!A524,'Lorri 401b'!N:N,0),0)</f>
        <v>2008589.0784397884</v>
      </c>
      <c r="S524" s="25">
        <f t="shared" ca="1" si="527"/>
        <v>3518225.9354250813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1507496.3990357039</v>
      </c>
      <c r="R525" s="25">
        <f t="array" aca="1" ref="R525" ca="1">INDEX('Lorri 401b'!L:L,MATCH('Retirement Calculator'!A525,'Lorri 401b'!N:N,0),0)</f>
        <v>1995212.6656540646</v>
      </c>
      <c r="S525" s="25">
        <f t="shared" ca="1" si="527"/>
        <v>3502709.0646897685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1505347.0225113248</v>
      </c>
      <c r="R526" s="25">
        <f t="array" aca="1" ref="R526" ca="1">INDEX('Lorri 401b'!L:L,MATCH('Retirement Calculator'!A526,'Lorri 401b'!N:N,0),0)</f>
        <v>1981780.517815067</v>
      </c>
      <c r="S526" s="25">
        <f t="shared" ca="1" si="527"/>
        <v>3487127.5403263918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1503188.6902514277</v>
      </c>
      <c r="R527" s="25">
        <f t="array" aca="1" ref="R527" ca="1">INDEX('Lorri 401b'!L:L,MATCH('Retirement Calculator'!A527,'Lorri 401b'!N:N,0),0)</f>
        <v>1968292.4026934069</v>
      </c>
      <c r="S527" s="25">
        <f t="shared" ca="1" si="527"/>
        <v>3471481.0929448344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1501021.3649404475</v>
      </c>
      <c r="R528" s="25">
        <f t="array" aca="1" ref="R528" ca="1">INDEX('Lorri 401b'!L:L,MATCH('Retirement Calculator'!A528,'Lorri 401b'!N:N,0),0)</f>
        <v>1954748.0870920732</v>
      </c>
      <c r="S528" s="25">
        <f t="shared" ca="1" si="527"/>
        <v>3455769.4520325204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1498845.0091073383</v>
      </c>
      <c r="R529" s="25">
        <f t="array" aca="1" ref="R529" ca="1">INDEX('Lorri 401b'!L:L,MATCH('Retirement Calculator'!A529,'Lorri 401b'!N:N,0),0)</f>
        <v>1941147.3368424005</v>
      </c>
      <c r="S529" s="25">
        <f t="shared" ca="1" si="527"/>
        <v>3439992.3459497388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1496659.5851249243</v>
      </c>
      <c r="R530" s="25">
        <f t="array" aca="1" ref="R530" ca="1">INDEX('Lorri 401b'!L:L,MATCH('Retirement Calculator'!A530,'Lorri 401b'!N:N,0),0)</f>
        <v>1927489.916800021</v>
      </c>
      <c r="S530" s="25">
        <f t="shared" ca="1" si="527"/>
        <v>3424149.501924945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1494465.0552092504</v>
      </c>
      <c r="R531" s="25">
        <f t="array" aca="1" ref="R531" ca="1">INDEX('Lorri 401b'!L:L,MATCH('Retirement Calculator'!A531,'Lorri 401b'!N:N,0),0)</f>
        <v>1913775.5908407981</v>
      </c>
      <c r="S531" s="25">
        <f t="shared" ca="1" si="527"/>
        <v>3408240.6460500485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1492261.3814189278</v>
      </c>
      <c r="R532" s="25">
        <f t="array" aca="1" ref="R532" ca="1">INDEX('Lorri 401b'!L:L,MATCH('Retirement Calculator'!A532,'Lorri 401b'!N:N,0),0)</f>
        <v>1900004.1218567451</v>
      </c>
      <c r="S532" s="25">
        <f t="shared" ca="1" si="527"/>
        <v>3392265.5032756729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1490048.5256544789</v>
      </c>
      <c r="R533" s="25">
        <f t="array" aca="1" ref="R533" ca="1">INDEX('Lorri 401b'!L:L,MATCH('Retirement Calculator'!A533,'Lorri 401b'!N:N,0),0)</f>
        <v>1886175.2717519253</v>
      </c>
      <c r="S533" s="25">
        <f t="shared" ca="1" si="527"/>
        <v>3376223.7974064043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1487826.4496576781</v>
      </c>
      <c r="R534" s="25">
        <f t="array" aca="1" ref="R534" ca="1">INDEX('Lorri 401b'!L:L,MATCH('Retirement Calculator'!A534,'Lorri 401b'!N:N,0),0)</f>
        <v>1872288.8014383356</v>
      </c>
      <c r="S534" s="25">
        <f t="shared" ca="1" si="527"/>
        <v>3360115.2510960139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1485595.1150108906</v>
      </c>
      <c r="R535" s="25">
        <f t="array" aca="1" ref="R535" ca="1">INDEX('Lorri 401b'!L:L,MATCH('Retirement Calculator'!A535,'Lorri 401b'!N:N,0),0)</f>
        <v>1858344.4708317723</v>
      </c>
      <c r="S535" s="25">
        <f t="shared" ca="1" si="527"/>
        <v>3343939.585842663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1483354.4831364083</v>
      </c>
      <c r="R536" s="25">
        <f t="array" aca="1" ref="R536" ca="1">INDEX('Lorri 401b'!L:L,MATCH('Retirement Calculator'!A536,'Lorri 401b'!N:N,0),0)</f>
        <v>1844342.0388476818</v>
      </c>
      <c r="S536" s="25">
        <f t="shared" ca="1" si="527"/>
        <v>3327696.5219840901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1481104.5152957821</v>
      </c>
      <c r="R537" s="25">
        <f t="array" aca="1" ref="R537" ca="1">INDEX('Lorri 401b'!L:L,MATCH('Retirement Calculator'!A537,'Lorri 401b'!N:N,0),0)</f>
        <v>1830281.263396991</v>
      </c>
      <c r="S537" s="25">
        <f t="shared" ca="1" si="527"/>
        <v>3311385.7786927731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1478845.1725891535</v>
      </c>
      <c r="R538" s="25">
        <f t="array" aca="1" ref="R538" ca="1">INDEX('Lorri 401b'!L:L,MATCH('Retirement Calculator'!A538,'Lorri 401b'!N:N,0),0)</f>
        <v>1816161.9013819222</v>
      </c>
      <c r="S538" s="25">
        <f t="shared" ca="1" si="527"/>
        <v>3295007.0739710759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1476576.4159545805</v>
      </c>
      <c r="R539" s="25">
        <f t="array" aca="1" ref="R539" ca="1">INDEX('Lorri 401b'!L:L,MATCH('Retirement Calculator'!A539,'Lorri 401b'!N:N,0),0)</f>
        <v>1801983.7086917907</v>
      </c>
      <c r="S539" s="25">
        <f t="shared" ca="1" si="527"/>
        <v>3278560.1246463712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1474298.2061673636</v>
      </c>
      <c r="R540" s="25">
        <f t="array" aca="1" ref="R540" ca="1">INDEX('Lorri 401b'!L:L,MATCH('Retirement Calculator'!A540,'Lorri 401b'!N:N,0),0)</f>
        <v>1787746.4401987835</v>
      </c>
      <c r="S540" s="25">
        <f t="shared" ca="1" si="527"/>
        <v>3262044.6463661473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1472010.5038393664</v>
      </c>
      <c r="R541" s="25">
        <f t="array" aca="1" ref="R541" ca="1">INDEX('Lorri 401b'!L:L,MATCH('Retirement Calculator'!A541,'Lorri 401b'!N:N,0),0)</f>
        <v>1773449.8497537223</v>
      </c>
      <c r="S541" s="25">
        <f t="shared" ca="1" si="527"/>
        <v>3245460.3535930887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1469713.269418336</v>
      </c>
      <c r="R542" s="25">
        <f t="array" aca="1" ref="R542" ca="1">INDEX('Lorri 401b'!L:L,MATCH('Retirement Calculator'!A542,'Lorri 401b'!N:N,0),0)</f>
        <v>1759093.6901818067</v>
      </c>
      <c r="S542" s="25">
        <f t="shared" ca="1" si="527"/>
        <v>3228806.9596001427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1467406.4631872179</v>
      </c>
      <c r="R543" s="25">
        <f t="array" aca="1" ref="R543" ca="1">INDEX('Lorri 401b'!L:L,MATCH('Retirement Calculator'!A543,'Lorri 401b'!N:N,0),0)</f>
        <v>1744677.7132783413</v>
      </c>
      <c r="S543" s="25">
        <f t="shared" ca="1" si="527"/>
        <v>3212084.1764655593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1465090.0452634702</v>
      </c>
      <c r="R544" s="25">
        <f t="array" aca="1" ref="R544" ca="1">INDEX('Lorri 401b'!L:L,MATCH('Retirement Calculator'!A544,'Lorri 401b'!N:N,0),0)</f>
        <v>1730201.6698044448</v>
      </c>
      <c r="S544" s="25">
        <f t="shared" ca="1" si="527"/>
        <v>3195291.7150679147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1462763.9755983735</v>
      </c>
      <c r="R545" s="25">
        <f t="array" aca="1" ref="R545" ca="1">INDEX('Lorri 401b'!L:L,MATCH('Retirement Calculator'!A545,'Lorri 401b'!N:N,0),0)</f>
        <v>1715665.3094827405</v>
      </c>
      <c r="S545" s="25">
        <f t="shared" ca="1" si="527"/>
        <v>3178429.2850811137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1460428.213976339</v>
      </c>
      <c r="R546" s="25">
        <f t="array" aca="1" ref="R546" ca="1">INDEX('Lorri 401b'!L:L,MATCH('Retirement Calculator'!A546,'Lorri 401b'!N:N,0),0)</f>
        <v>1701068.3809930289</v>
      </c>
      <c r="S546" s="25">
        <f t="shared" ca="1" si="527"/>
        <v>3161496.5949693676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1458082.7200142127</v>
      </c>
      <c r="R547" s="25">
        <f t="array" aca="1" ref="R547" ca="1">INDEX('Lorri 401b'!L:L,MATCH('Retirement Calculator'!A547,'Lorri 401b'!N:N,0),0)</f>
        <v>1686410.6319679436</v>
      </c>
      <c r="S547" s="25">
        <f t="shared" ca="1" si="527"/>
        <v>3144493.3519821563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1455727.4531605775</v>
      </c>
      <c r="R548" s="25">
        <f t="array" aca="1" ref="R548" ca="1">INDEX('Lorri 401b'!L:L,MATCH('Retirement Calculator'!A548,'Lorri 401b'!N:N,0),0)</f>
        <v>1671691.8089885872</v>
      </c>
      <c r="S548" s="25">
        <f t="shared" ca="1" si="527"/>
        <v>3127419.2621491645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1453362.3726950521</v>
      </c>
      <c r="R549" s="25">
        <f t="array" aca="1" ref="R549" ca="1">INDEX('Lorri 401b'!L:L,MATCH('Retirement Calculator'!A549,'Lorri 401b'!N:N,0),0)</f>
        <v>1656911.6575801501</v>
      </c>
      <c r="S549" s="25">
        <f t="shared" ca="1" si="527"/>
        <v>3110274.0302752024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1450987.4377275871</v>
      </c>
      <c r="R550" s="25">
        <f t="array" aca="1" ref="R550" ca="1">INDEX('Lorri 401b'!L:L,MATCH('Retirement Calculator'!A550,'Lorri 401b'!N:N,0),0)</f>
        <v>1642069.922207511</v>
      </c>
      <c r="S550" s="25">
        <f t="shared" ca="1" si="527"/>
        <v>3093057.3599350983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1448602.6071977576</v>
      </c>
      <c r="R551" s="25">
        <f t="array" aca="1" ref="R551" ca="1">INDEX('Lorri 401b'!L:L,MATCH('Retirement Calculator'!A551,'Lorri 401b'!N:N,0),0)</f>
        <v>1627166.3462708194</v>
      </c>
      <c r="S551" s="25">
        <f t="shared" ca="1" si="527"/>
        <v>3075768.953468577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1446207.8398740538</v>
      </c>
      <c r="R552" s="25">
        <f t="array" aca="1" ref="R552" ca="1">INDEX('Lorri 401b'!L:L,MATCH('Retirement Calculator'!A552,'Lorri 401b'!N:N,0),0)</f>
        <v>1612200.6721010583</v>
      </c>
      <c r="S552" s="25">
        <f t="shared" ca="1" si="527"/>
        <v>3058408.5119751124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1443803.094353168</v>
      </c>
      <c r="R553" s="25">
        <f t="array" aca="1" ref="R553" ca="1">INDEX('Lorri 401b'!L:L,MATCH('Retirement Calculator'!A553,'Lorri 401b'!N:N,0),0)</f>
        <v>1597172.6409555897</v>
      </c>
      <c r="S553" s="25">
        <f t="shared" ca="1" si="527"/>
        <v>3040975.735308758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1441388.3290592784</v>
      </c>
      <c r="R554" s="25">
        <f t="array" aca="1" ref="R554" ca="1">INDEX('Lorri 401b'!L:L,MATCH('Retirement Calculator'!A554,'Lorri 401b'!N:N,0),0)</f>
        <v>1582081.9930136818</v>
      </c>
      <c r="S554" s="25">
        <f t="shared" ca="1" si="527"/>
        <v>3023470.3220729604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1438963.5022433309</v>
      </c>
      <c r="R555" s="25">
        <f t="array" aca="1" ref="R555" ca="1">INDEX('Lorri 401b'!L:L,MATCH('Retirement Calculator'!A555,'Lorri 401b'!N:N,0),0)</f>
        <v>1566928.4673720158</v>
      </c>
      <c r="S555" s="25">
        <f t="shared" ca="1" si="527"/>
        <v>3005891.9696153468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1436528.5719823171</v>
      </c>
      <c r="R556" s="25">
        <f t="array" aca="1" ref="R556" ca="1">INDEX('Lorri 401b'!L:L,MATCH('Retirement Calculator'!A556,'Lorri 401b'!N:N,0),0)</f>
        <v>1551711.8020401762</v>
      </c>
      <c r="S556" s="25">
        <f t="shared" ca="1" si="527"/>
        <v>2988240.3740224931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1434083.496178549</v>
      </c>
      <c r="R557" s="25">
        <f t="array" aca="1" ref="R557" ca="1">INDEX('Lorri 401b'!L:L,MATCH('Retirement Calculator'!A557,'Lorri 401b'!N:N,0),0)</f>
        <v>1536431.7339361208</v>
      </c>
      <c r="S557" s="25">
        <f t="shared" ca="1" si="527"/>
        <v>2970515.2301146695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1431628.2325589319</v>
      </c>
      <c r="R558" s="25">
        <f t="array" aca="1" ref="R558" ca="1">INDEX('Lorri 401b'!L:L,MATCH('Retirement Calculator'!A558,'Lorri 401b'!N:N,0),0)</f>
        <v>1521087.9988816318</v>
      </c>
      <c r="S558" s="25">
        <f t="shared" ca="1" si="527"/>
        <v>2952716.2314405637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1429162.738674233</v>
      </c>
      <c r="R559" s="25">
        <f t="array" aca="1" ref="R559" ca="1">INDEX('Lorri 401b'!L:L,MATCH('Retirement Calculator'!A559,'Lorri 401b'!N:N,0),0)</f>
        <v>1505680.3315977489</v>
      </c>
      <c r="S559" s="25">
        <f t="shared" ca="1" si="527"/>
        <v>2934843.0702719819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1426686.9718983478</v>
      </c>
      <c r="R560" s="25">
        <f t="array" aca="1" ref="R560" ca="1">INDEX('Lorri 401b'!L:L,MATCH('Retirement Calculator'!A560,'Lorri 401b'!N:N,0),0)</f>
        <v>1490208.4657001833</v>
      </c>
      <c r="S560" s="25">
        <f t="shared" ca="1" si="527"/>
        <v>2916895.4375985311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1424200.8894275632</v>
      </c>
      <c r="R561" s="25">
        <f t="array" aca="1" ref="R561" ca="1">INDEX('Lorri 401b'!L:L,MATCH('Retirement Calculator'!A561,'Lorri 401b'!N:N,0),0)</f>
        <v>1474672.1336947111</v>
      </c>
      <c r="S561" s="25">
        <f t="shared" ca="1" si="527"/>
        <v>2898873.0231222743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1421704.4482798169</v>
      </c>
      <c r="R562" s="25">
        <f t="array" aca="1" ref="R562" ca="1">INDEX('Lorri 401b'!L:L,MATCH('Retirement Calculator'!A562,'Lorri 401b'!N:N,0),0)</f>
        <v>1459071.0669725495</v>
      </c>
      <c r="S562" s="25">
        <f t="shared" ca="1" si="527"/>
        <v>2880775.5152523667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1419197.605293955</v>
      </c>
      <c r="R563" s="25">
        <f t="array" aca="1" ref="R563" ca="1">INDEX('Lorri 401b'!L:L,MATCH('Retirement Calculator'!A563,'Lorri 401b'!N:N,0),0)</f>
        <v>1443404.9958057122</v>
      </c>
      <c r="S563" s="25">
        <f t="shared" ca="1" si="527"/>
        <v>2862602.6010996671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1416680.3171289854</v>
      </c>
      <c r="R564" s="25">
        <f t="array" aca="1" ref="R564" ca="1">INDEX('Lorri 401b'!L:L,MATCH('Retirement Calculator'!A564,'Lorri 401b'!N:N,0),0)</f>
        <v>1427673.6493423465</v>
      </c>
      <c r="S564" s="25">
        <f t="shared" ca="1" si="527"/>
        <v>2844353.9664713321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1414152.5402633285</v>
      </c>
      <c r="R565" s="25">
        <f t="array" aca="1" ref="R565" ca="1">INDEX('Lorri 401b'!L:L,MATCH('Retirement Calculator'!A565,'Lorri 401b'!N:N,0),0)</f>
        <v>1411876.7556020501</v>
      </c>
      <c r="S565" s="25">
        <f t="shared" ca="1" si="527"/>
        <v>2826029.2958653783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1411614.2309940646</v>
      </c>
      <c r="R566" s="25">
        <f t="array" aca="1" ref="R566" ca="1">INDEX('Lorri 401b'!L:L,MATCH('Retirement Calculator'!A566,'Lorri 401b'!N:N,0),0)</f>
        <v>1396014.0414711691</v>
      </c>
      <c r="S566" s="25">
        <f t="shared" ca="1" si="527"/>
        <v>2807628.2724652337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1409065.3454361788</v>
      </c>
      <c r="R567" s="25">
        <f t="array" aca="1" ref="R567" ca="1">INDEX('Lorri 401b'!L:L,MATCH('Retirement Calculator'!A567,'Lorri 401b'!N:N,0),0)</f>
        <v>1380085.2326980759</v>
      </c>
      <c r="S567" s="25">
        <f t="shared" ca="1" si="527"/>
        <v>2789150.5781342546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1406505.8395218018</v>
      </c>
      <c r="R568" s="25">
        <f t="array" aca="1" ref="R568" ca="1">INDEX('Lorri 401b'!L:L,MATCH('Retirement Calculator'!A568,'Lorri 401b'!N:N,0),0)</f>
        <v>1364090.0538884283</v>
      </c>
      <c r="S568" s="25">
        <f t="shared" ca="1" si="527"/>
        <v>2770595.8934102301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1403935.6689994482</v>
      </c>
      <c r="R569" s="25">
        <f t="array" aca="1" ref="R569" ca="1">INDEX('Lorri 401b'!L:L,MATCH('Retirement Calculator'!A569,'Lorri 401b'!N:N,0),0)</f>
        <v>1348028.2285004072</v>
      </c>
      <c r="S569" s="25">
        <f t="shared" ca="1" si="527"/>
        <v>2751963.8974998556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1401354.7894332514</v>
      </c>
      <c r="R570" s="25">
        <f t="array" aca="1" ref="R570" ca="1">INDEX('Lorri 401b'!L:L,MATCH('Retirement Calculator'!A570,'Lorri 401b'!N:N,0),0)</f>
        <v>1331899.478839936</v>
      </c>
      <c r="S570" s="25">
        <f t="shared" ca="1" si="527"/>
        <v>2733254.2682731873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1398763.1562021954</v>
      </c>
      <c r="R571" s="25">
        <f t="array" aca="1" ref="R571" ca="1">INDEX('Lorri 401b'!L:L,MATCH('Retirement Calculator'!A571,'Lorri 401b'!N:N,0),0)</f>
        <v>1315703.5260558794</v>
      </c>
      <c r="S571" s="25">
        <f t="shared" ca="1" si="527"/>
        <v>2714466.6822580751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1396160.7244993434</v>
      </c>
      <c r="R572" s="25">
        <f t="array" aca="1" ref="R572" ca="1">INDEX('Lorri 401b'!L:L,MATCH('Retirement Calculator'!A572,'Lorri 401b'!N:N,0),0)</f>
        <v>1299440.0901352228</v>
      </c>
      <c r="S572" s="25">
        <f t="shared" ca="1" si="527"/>
        <v>2695600.8146345662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1393547.4493310628</v>
      </c>
      <c r="R573" s="25">
        <f t="array" aca="1" ref="R573" ca="1">INDEX('Lorri 401b'!L:L,MATCH('Retirement Calculator'!A573,'Lorri 401b'!N:N,0),0)</f>
        <v>1283108.8898982299</v>
      </c>
      <c r="S573" s="25">
        <f t="shared" ca="1" si="527"/>
        <v>2676656.3392292927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1390923.2855162479</v>
      </c>
      <c r="R574" s="25">
        <f t="array" aca="1" ref="R574" ca="1">INDEX('Lorri 401b'!L:L,MATCH('Retirement Calculator'!A574,'Lorri 401b'!N:N,0),0)</f>
        <v>1266709.6429935829</v>
      </c>
      <c r="S574" s="25">
        <f t="shared" ca="1" si="527"/>
        <v>2657632.9285098305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1388288.1876855379</v>
      </c>
      <c r="R575" s="25">
        <f t="array" aca="1" ref="R575" ca="1">INDEX('Lorri 401b'!L:L,MATCH('Retirement Calculator'!A575,'Lorri 401b'!N:N,0),0)</f>
        <v>1250242.0658934999</v>
      </c>
      <c r="S575" s="25">
        <f t="shared" ca="1" si="527"/>
        <v>2638530.2535790377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1385642.1102805331</v>
      </c>
      <c r="R576" s="25">
        <f t="array" aca="1" ref="R576" ca="1">INDEX('Lorri 401b'!L:L,MATCH('Retirement Calculator'!A576,'Lorri 401b'!N:N,0),0)</f>
        <v>1233705.8738888332</v>
      </c>
      <c r="S576" s="25">
        <f t="shared" ca="1" si="527"/>
        <v>2619347.9841693663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1382985.0075530075</v>
      </c>
      <c r="R577" s="25">
        <f t="array" aca="1" ref="R577" ca="1">INDEX('Lorri 401b'!L:L,MATCH('Retirement Calculator'!A577,'Lorri 401b'!N:N,0),0)</f>
        <v>1217100.781084147</v>
      </c>
      <c r="S577" s="25">
        <f t="shared" ca="1" si="527"/>
        <v>2600085.7886371547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1380316.8335641173</v>
      </c>
      <c r="R578" s="25">
        <f t="array" aca="1" ref="R578" ca="1">INDEX('Lorri 401b'!L:L,MATCH('Retirement Calculator'!A578,'Lorri 401b'!N:N,0),0)</f>
        <v>1200426.5003927748</v>
      </c>
      <c r="S578" s="25">
        <f t="shared" ca="1" si="527"/>
        <v>2580743.3339568921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1377637.5421836067</v>
      </c>
      <c r="R579" s="25">
        <f t="array" aca="1" ref="R579" ca="1">INDEX('Lorri 401b'!L:L,MATCH('Retirement Calculator'!A579,'Lorri 401b'!N:N,0),0)</f>
        <v>1183682.7435318551</v>
      </c>
      <c r="S579" s="25">
        <f t="shared" ca="1" si="527"/>
        <v>2561320.2857154617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1374947.0870890105</v>
      </c>
      <c r="R580" s="25">
        <f t="array" aca="1" ref="R580" ca="1">INDEX('Lorri 401b'!L:L,MATCH('Retirement Calculator'!A580,'Lorri 401b'!N:N,0),0)</f>
        <v>1166869.2210173481</v>
      </c>
      <c r="S580" s="25">
        <f t="shared" ca="1" si="527"/>
        <v>2541816.3081063586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1372245.4217648536</v>
      </c>
      <c r="R581" s="25">
        <f t="array" aca="1" ref="R581" ca="1">INDEX('Lorri 401b'!L:L,MATCH('Retirement Calculator'!A581,'Lorri 401b'!N:N,0),0)</f>
        <v>1149985.6421590308</v>
      </c>
      <c r="S581" s="25">
        <f t="shared" ca="1" si="527"/>
        <v>2522231.0639238842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1369532.499501846</v>
      </c>
      <c r="R582" s="25">
        <f t="array" aca="1" ref="R582" ca="1">INDEX('Lorri 401b'!L:L,MATCH('Retirement Calculator'!A582,'Lorri 401b'!N:N,0),0)</f>
        <v>1133031.7150554706</v>
      </c>
      <c r="S582" s="25">
        <f t="shared" ca="1" si="527"/>
        <v>2502564.2145573166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1366808.2733960759</v>
      </c>
      <c r="R583" s="25">
        <f t="array" aca="1" ref="R583" ca="1">INDEX('Lorri 401b'!L:L,MATCH('Retirement Calculator'!A583,'Lorri 401b'!N:N,0),0)</f>
        <v>1116007.1465889788</v>
      </c>
      <c r="S583" s="25">
        <f t="shared" ca="1" si="527"/>
        <v>2482815.419985055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1364072.6963481985</v>
      </c>
      <c r="R584" s="25">
        <f t="array" aca="1" ref="R584" ca="1">INDEX('Lorri 401b'!L:L,MATCH('Retirement Calculator'!A584,'Lorri 401b'!N:N,0),0)</f>
        <v>1098911.6424205434</v>
      </c>
      <c r="S584" s="25">
        <f t="shared" ca="1" si="527"/>
        <v>2462984.338768742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1361325.7210626216</v>
      </c>
      <c r="R585" s="25">
        <f t="array" aca="1" ref="R585" ca="1">INDEX('Lorri 401b'!L:L,MATCH('Retirement Calculator'!A585,'Lorri 401b'!N:N,0),0)</f>
        <v>1081744.9069847395</v>
      </c>
      <c r="S585" s="25">
        <f t="shared" ca="1" si="527"/>
        <v>2443070.628047361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1358567.3000466879</v>
      </c>
      <c r="R586" s="25">
        <f t="array" aca="1" ref="R586" ca="1">INDEX('Lorri 401b'!L:L,MATCH('Retirement Calculator'!A586,'Lorri 401b'!N:N,0),0)</f>
        <v>1064506.6434846197</v>
      </c>
      <c r="S586" s="25">
        <f t="shared" ca="1" si="527"/>
        <v>2423073.9435313074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1355797.3856098547</v>
      </c>
      <c r="R587" s="25">
        <f t="array" aca="1" ref="R587" ca="1">INDEX('Lorri 401b'!L:L,MATCH('Retirement Calculator'!A587,'Lorri 401b'!N:N,0),0)</f>
        <v>1047196.5538865827</v>
      </c>
      <c r="S587" s="25">
        <f t="shared" ca="1" si="527"/>
        <v>2402993.9394964376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1353015.929862868</v>
      </c>
      <c r="R588" s="25">
        <f t="array" aca="1" ref="R588" ca="1">INDEX('Lorri 401b'!L:L,MATCH('Retirement Calculator'!A588,'Lorri 401b'!N:N,0),0)</f>
        <v>1029814.3389152207</v>
      </c>
      <c r="S588" s="25">
        <f t="shared" ca="1" si="527"/>
        <v>2382830.2687780885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1350222.8847169355</v>
      </c>
      <c r="R589" s="25">
        <f t="array" aca="1" ref="R589" ca="1">INDEX('Lorri 401b'!L:L,MATCH('Retirement Calculator'!A589,'Lorri 401b'!N:N,0),0)</f>
        <v>1012359.6980481446</v>
      </c>
      <c r="S589" s="25">
        <f t="shared" ca="1" si="527"/>
        <v>2362582.58276508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1347418.2018828948</v>
      </c>
      <c r="R590" s="25">
        <f t="array" aca="1" ref="R590" ca="1">INDEX('Lorri 401b'!L:L,MATCH('Retirement Calculator'!A590,'Lorri 401b'!N:N,0),0)</f>
        <v>994832.3295107889</v>
      </c>
      <c r="S590" s="25">
        <f t="shared" ca="1" si="527"/>
        <v>2342250.5313936835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1344601.8328703791</v>
      </c>
      <c r="R591" s="25">
        <f t="array" aca="1" ref="R591" ca="1">INDEX('Lorri 401b'!L:L,MATCH('Retirement Calculator'!A591,'Lorri 401b'!N:N,0),0)</f>
        <v>977231.93027119432</v>
      </c>
      <c r="S591" s="25">
        <f t="shared" ca="1" si="527"/>
        <v>2321833.7631415734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1341773.7289869778</v>
      </c>
      <c r="R592" s="25">
        <f t="array" aca="1" ref="R592" ca="1">INDEX('Lorri 401b'!L:L,MATCH('Retirement Calculator'!A592,'Lorri 401b'!N:N,0),0)</f>
        <v>959558.19603476801</v>
      </c>
      <c r="S592" s="25">
        <f t="shared" ca="1" si="527"/>
        <v>2301331.9250217457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1338933.8413373958</v>
      </c>
      <c r="R593" s="25">
        <f t="array" aca="1" ref="R593" ca="1">INDEX('Lorri 401b'!L:L,MATCH('Retirement Calculator'!A593,'Lorri 401b'!N:N,0),0)</f>
        <v>941810.82123902335</v>
      </c>
      <c r="S593" s="25">
        <f t="shared" ca="1" si="527"/>
        <v>2280744.6625764193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1336082.1208226073</v>
      </c>
      <c r="R594" s="25">
        <f t="array" aca="1" ref="R594" ca="1">INDEX('Lorri 401b'!L:L,MATCH('Retirement Calculator'!A594,'Lorri 401b'!N:N,0),0)</f>
        <v>923989.49904829648</v>
      </c>
      <c r="S594" s="25">
        <f t="shared" ca="1" si="527"/>
        <v>2260071.6198709039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1333218.518139007</v>
      </c>
      <c r="R595" s="25">
        <f t="array" aca="1" ref="R595" ca="1">INDEX('Lorri 401b'!L:L,MATCH('Retirement Calculator'!A595,'Lorri 401b'!N:N,0),0)</f>
        <v>906093.92134844163</v>
      </c>
      <c r="S595" s="25">
        <f t="shared" ca="1" si="527"/>
        <v>2239312.4394874489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1330342.9837775584</v>
      </c>
      <c r="R596" s="25">
        <f t="array" aca="1" ref="R596" ca="1">INDEX('Lorri 401b'!L:L,MATCH('Retirement Calculator'!A596,'Lorri 401b'!N:N,0),0)</f>
        <v>888123.77874150383</v>
      </c>
      <c r="S596" s="25">
        <f t="shared" ca="1" si="527"/>
        <v>2218466.7625190625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1327455.4680229372</v>
      </c>
      <c r="R597" s="25">
        <f t="array" aca="1" ref="R597" ca="1">INDEX('Lorri 401b'!L:L,MATCH('Retirement Calculator'!A597,'Lorri 401b'!N:N,0),0)</f>
        <v>870078.76054037048</v>
      </c>
      <c r="S597" s="25">
        <f t="shared" ca="1" si="527"/>
        <v>2197534.2285633078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1324555.9209526717</v>
      </c>
      <c r="R598" s="25">
        <f t="array" aca="1" ref="R598" ca="1">INDEX('Lorri 401b'!L:L,MATCH('Retirement Calculator'!A598,'Lorri 401b'!N:N,0),0)</f>
        <v>851958.55476339918</v>
      </c>
      <c r="S598" s="25">
        <f t="shared" ca="1" si="527"/>
        <v>2176514.4757160707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1321644.2924362801</v>
      </c>
      <c r="R599" s="25">
        <f t="array" aca="1" ref="R599" ca="1">INDEX('Lorri 401b'!L:L,MATCH('Retirement Calculator'!A599,'Lorri 401b'!N:N,0),0)</f>
        <v>833762.84812902391</v>
      </c>
      <c r="S599" s="25">
        <f t="shared" ca="1" si="527"/>
        <v>2155407.1405653041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1318720.5321344035</v>
      </c>
      <c r="R600" s="25">
        <f t="array" aca="1" ref="R600" ca="1">INDEX('Lorri 401b'!L:L,MATCH('Retirement Calculator'!A600,'Lorri 401b'!N:N,0),0)</f>
        <v>815491.32605033868</v>
      </c>
      <c r="S600" s="25">
        <f t="shared" ca="1" si="527"/>
        <v>2134211.8581847423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1315784.5894979357</v>
      </c>
      <c r="R601" s="25">
        <f t="array" aca="1" ref="R601" ca="1">INDEX('Lorri 401b'!L:L,MATCH('Retirement Calculator'!A601,'Lorri 401b'!N:N,0),0)</f>
        <v>797143.67262965895</v>
      </c>
      <c r="S601" s="25">
        <f t="shared" ca="1" si="527"/>
        <v>2112928.2621275946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1312836.4137671494</v>
      </c>
      <c r="R602" s="25">
        <f t="array" aca="1" ref="R602" ca="1">INDEX('Lorri 401b'!L:L,MATCH('Retirement Calculator'!A602,'Lorri 401b'!N:N,0),0)</f>
        <v>778719.57065305975</v>
      </c>
      <c r="S602" s="25">
        <f t="shared" ca="1" si="527"/>
        <v>2091555.9844202092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1309875.9539708181</v>
      </c>
      <c r="R603" s="25">
        <f t="array" aca="1" ref="R603" ca="1">INDEX('Lorri 401b'!L:L,MATCH('Retirement Calculator'!A603,'Lorri 401b'!N:N,0),0)</f>
        <v>760218.7015848913</v>
      </c>
      <c r="S603" s="25">
        <f t="shared" ca="1" si="527"/>
        <v>2070094.6555557093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1306903.1589253354</v>
      </c>
      <c r="R604" s="25">
        <f t="array" aca="1" ref="R604" ca="1">INDEX('Lorri 401b'!L:L,MATCH('Retirement Calculator'!A604,'Lorri 401b'!N:N,0),0)</f>
        <v>741640.74556227226</v>
      </c>
      <c r="S604" s="25">
        <f t="shared" ca="1" si="527"/>
        <v>2048543.9044876075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1303917.9772338299</v>
      </c>
      <c r="R605" s="25">
        <f t="array" aca="1" ref="R605" ca="1">INDEX('Lorri 401b'!L:L,MATCH('Retirement Calculator'!A605,'Lorri 401b'!N:N,0),0)</f>
        <v>722985.3813895589</v>
      </c>
      <c r="S605" s="25">
        <f t="shared" ca="1" si="527"/>
        <v>2026903.3586233887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1300920.3572852765</v>
      </c>
      <c r="R606" s="25">
        <f t="array" aca="1" ref="R606" ca="1">INDEX('Lorri 401b'!L:L,MATCH('Retirement Calculator'!A606,'Lorri 401b'!N:N,0),0)</f>
        <v>704252.28653279261</v>
      </c>
      <c r="S606" s="25">
        <f t="shared" ca="1" si="527"/>
        <v>2005172.6438180692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1297910.247253604</v>
      </c>
      <c r="R607" s="25">
        <f t="array" aca="1" ref="R607" ca="1">INDEX('Lorri 401b'!L:L,MATCH('Retirement Calculator'!A607,'Lorri 401b'!N:N,0),0)</f>
        <v>685441.13711412309</v>
      </c>
      <c r="S607" s="25">
        <f t="shared" ca="1" si="527"/>
        <v>1983351.3843677272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1294887.5950967995</v>
      </c>
      <c r="R608" s="25">
        <f t="array" aca="1" ref="R608" ca="1">INDEX('Lorri 401b'!L:L,MATCH('Retirement Calculator'!A608,'Lorri 401b'!N:N,0),0)</f>
        <v>666551.60790620919</v>
      </c>
      <c r="S608" s="25">
        <f t="shared" ca="1" si="527"/>
        <v>1961439.2030030088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1291852.3485560084</v>
      </c>
      <c r="R609" s="25">
        <f t="array" aca="1" ref="R609" ca="1">INDEX('Lorri 401b'!L:L,MATCH('Retirement Calculator'!A609,'Lorri 401b'!N:N,0),0)</f>
        <v>647583.37232659559</v>
      </c>
      <c r="S609" s="25">
        <f t="shared" ca="1" si="527"/>
        <v>1939435.7208826039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1288804.4551546306</v>
      </c>
      <c r="R610" s="25">
        <f t="array" aca="1" ref="R610" ca="1">INDEX('Lorri 401b'!L:L,MATCH('Retirement Calculator'!A610,'Lorri 401b'!N:N,0),0)</f>
        <v>628536.10243206692</v>
      </c>
      <c r="S610" s="25">
        <f t="shared" ca="1" si="527"/>
        <v>1917340.5575866974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1285743.8621974138</v>
      </c>
      <c r="R611" s="25">
        <f t="array" aca="1" ref="R611" ca="1">INDEX('Lorri 401b'!L:L,MATCH('Retirement Calculator'!A611,'Lorri 401b'!N:N,0),0)</f>
        <v>609409.46891297773</v>
      </c>
      <c r="S611" s="25">
        <f t="shared" ca="1" si="527"/>
        <v>1895153.3311103915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1282670.5167695419</v>
      </c>
      <c r="R612" s="25">
        <f t="array" aca="1" ref="R612" ca="1">INDEX('Lorri 401b'!L:L,MATCH('Retirement Calculator'!A612,'Lorri 401b'!N:N,0),0)</f>
        <v>590203.14108755882</v>
      </c>
      <c r="S612" s="25">
        <f t="shared" ca="1" si="527"/>
        <v>1872873.6578571007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1279584.3657357206</v>
      </c>
      <c r="R613" s="25">
        <f t="array" aca="1" ref="R613" ca="1">INDEX('Lorri 401b'!L:L,MATCH('Retirement Calculator'!A613,'Lorri 401b'!N:N,0),0)</f>
        <v>570916.78689620073</v>
      </c>
      <c r="S613" s="25">
        <f t="shared" ca="1" si="527"/>
        <v>1850501.1526319212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1276485.3557392582</v>
      </c>
      <c r="R614" s="25">
        <f t="array" aca="1" ref="R614" ca="1">INDEX('Lorri 401b'!L:L,MATCH('Retirement Calculator'!A614,'Lorri 401b'!N:N,0),0)</f>
        <v>551550.0728957121</v>
      </c>
      <c r="S614" s="25">
        <f t="shared" ca="1" si="527"/>
        <v>1828035.4286349704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1273373.433201144</v>
      </c>
      <c r="R615" s="25">
        <f t="array" aca="1" ref="R615" ca="1">INDEX('Lorri 401b'!L:L,MATCH('Retirement Calculator'!A615,'Lorri 401b'!N:N,0),0)</f>
        <v>532102.66425355477</v>
      </c>
      <c r="S615" s="25">
        <f t="shared" ca="1" si="527"/>
        <v>1805476.0974546988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1270248.5443191209</v>
      </c>
      <c r="R616" s="25">
        <f t="array" aca="1" ref="R616" ca="1">INDEX('Lorri 401b'!L:L,MATCH('Retirement Calculator'!A616,'Lorri 401b'!N:N,0),0)</f>
        <v>512574.22474205506</v>
      </c>
      <c r="S616" s="25">
        <f t="shared" ca="1" si="527"/>
        <v>1782822.7690611761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1267110.6350667563</v>
      </c>
      <c r="R617" s="25">
        <f t="array" aca="1" ref="R617" ca="1">INDEX('Lorri 401b'!L:L,MATCH('Retirement Calculator'!A617,'Lorri 401b'!N:N,0),0)</f>
        <v>492964.41673259076</v>
      </c>
      <c r="S617" s="25">
        <f t="shared" ca="1" si="527"/>
        <v>1760075.0517993472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1263959.6511925068</v>
      </c>
      <c r="R618" s="25">
        <f t="array" aca="1" ref="R618" ca="1">INDEX('Lorri 401b'!L:L,MATCH('Retirement Calculator'!A618,'Lorri 401b'!N:N,0),0)</f>
        <v>473272.90118975367</v>
      </c>
      <c r="S618" s="25">
        <f t="shared" ca="1" si="527"/>
        <v>1737232.5523822606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1260795.5382187811</v>
      </c>
      <c r="R619" s="25">
        <f t="array" aca="1" ref="R619" ca="1">INDEX('Lorri 401b'!L:L,MATCH('Retirement Calculator'!A619,'Lorri 401b'!N:N,0),0)</f>
        <v>453499.33766548813</v>
      </c>
      <c r="S619" s="25">
        <f t="shared" ca="1" si="527"/>
        <v>1714294.8758842694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1257618.2414409984</v>
      </c>
      <c r="R620" s="25">
        <f t="array" aca="1" ref="R620" ca="1">INDEX('Lorri 401b'!L:L,MATCH('Retirement Calculator'!A620,'Lorri 401b'!N:N,0),0)</f>
        <v>433643.38429320481</v>
      </c>
      <c r="S620" s="25">
        <f t="shared" ca="1" si="527"/>
        <v>1691261.6257342033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1254427.7059266414</v>
      </c>
      <c r="R621" s="25">
        <f t="array" aca="1" ref="R621" ca="1">INDEX('Lorri 401b'!L:L,MATCH('Retirement Calculator'!A621,'Lorri 401b'!N:N,0),0)</f>
        <v>413704.69778187032</v>
      </c>
      <c r="S621" s="25">
        <f t="shared" ca="1" si="527"/>
        <v>1668132.4037085117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1251223.8765143079</v>
      </c>
      <c r="R622" s="25">
        <f t="array" aca="1" ref="R622" ca="1">INDEX('Lorri 401b'!L:L,MATCH('Retirement Calculator'!A622,'Lorri 401b'!N:N,0),0)</f>
        <v>393682.93341007188</v>
      </c>
      <c r="S622" s="25">
        <f t="shared" ca="1" si="527"/>
        <v>1644906.8099243799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1248006.6978127565</v>
      </c>
      <c r="R623" s="25">
        <f t="array" aca="1" ref="R623" ca="1">INDEX('Lorri 401b'!L:L,MATCH('Retirement Calculator'!A623,'Lorri 401b'!N:N,0),0)</f>
        <v>373577.74502005766</v>
      </c>
      <c r="S623" s="25">
        <f t="shared" ca="1" si="527"/>
        <v>1621584.4428328141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1244776.1141999485</v>
      </c>
      <c r="R624" s="25">
        <f t="array" aca="1" ref="R624" ca="1">INDEX('Lorri 401b'!L:L,MATCH('Retirement Calculator'!A624,'Lorri 401b'!N:N,0),0)</f>
        <v>353388.78501175169</v>
      </c>
      <c r="S624" s="25">
        <f t="shared" ca="1" si="527"/>
        <v>1598164.8992117001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1241532.0698220872</v>
      </c>
      <c r="R625" s="25">
        <f t="array" aca="1" ref="R625" ca="1">INDEX('Lorri 401b'!L:L,MATCH('Retirement Calculator'!A625,'Lorri 401b'!N:N,0),0)</f>
        <v>333115.70433674444</v>
      </c>
      <c r="S625" s="25">
        <f t="shared" ca="1" si="527"/>
        <v>1574647.7741588317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1238274.5085926515</v>
      </c>
      <c r="R626" s="25">
        <f t="array" aca="1" ref="R626" ca="1">INDEX('Lorri 401b'!L:L,MATCH('Retirement Calculator'!A626,'Lorri 401b'!N:N,0),0)</f>
        <v>312758.152492258</v>
      </c>
      <c r="S626" s="25">
        <f t="shared" ca="1" si="527"/>
        <v>1551032.6610849095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1235003.3741914264</v>
      </c>
      <c r="R627" s="25">
        <f t="array" aca="1" ref="R627" ca="1">INDEX('Lorri 401b'!L:L,MATCH('Retirement Calculator'!A627,'Lorri 401b'!N:N,0),0)</f>
        <v>292315.77751508623</v>
      </c>
      <c r="S627" s="25">
        <f t="shared" ca="1" si="527"/>
        <v>1527319.1517065126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1231718.6100635296</v>
      </c>
      <c r="R628" s="25">
        <f t="array" aca="1" ref="R628" ca="1">INDEX('Lorri 401b'!L:L,MATCH('Retirement Calculator'!A628,'Lorri 401b'!N:N,0),0)</f>
        <v>271788.22597550956</v>
      </c>
      <c r="S628" s="25">
        <f t="shared" ca="1" si="527"/>
        <v>1503506.8360390391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1228420.1594184332</v>
      </c>
      <c r="R629" s="25">
        <f t="array" aca="1" ref="R629" ca="1">INDEX('Lorri 401b'!L:L,MATCH('Retirement Calculator'!A629,'Lorri 401b'!N:N,0),0)</f>
        <v>251175.14297118466</v>
      </c>
      <c r="S629" s="25">
        <f t="shared" ca="1" si="527"/>
        <v>1479595.3023896178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1225107.9652289823</v>
      </c>
      <c r="R630" s="25">
        <f t="array" aca="1" ref="R630" ca="1">INDEX('Lorri 401b'!L:L,MATCH('Retirement Calculator'!A630,'Lorri 401b'!N:N,0),0)</f>
        <v>230476.17212100839</v>
      </c>
      <c r="S630" s="25">
        <f t="shared" ca="1" si="527"/>
        <v>1455584.1373499907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1221781.9702304087</v>
      </c>
      <c r="R631" s="25">
        <f t="array" aca="1" ref="R631" ca="1">INDEX('Lorri 401b'!L:L,MATCH('Retirement Calculator'!A631,'Lorri 401b'!N:N,0),0)</f>
        <v>209690.9555589564</v>
      </c>
      <c r="S631" s="25">
        <f t="shared" ca="1" si="527"/>
        <v>1431472.9257893651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1218442.116919341</v>
      </c>
      <c r="R632" s="25">
        <f t="array" aca="1" ref="R632" ca="1">INDEX('Lorri 401b'!L:L,MATCH('Retirement Calculator'!A632,'Lorri 401b'!N:N,0),0)</f>
        <v>188819.13392789586</v>
      </c>
      <c r="S632" s="25">
        <f t="shared" ca="1" si="527"/>
        <v>1407261.250847237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1215088.3475528106</v>
      </c>
      <c r="R633" s="25">
        <f t="array" aca="1" ref="R633" ca="1">INDEX('Lorri 401b'!L:L,MATCH('Retirement Calculator'!A633,'Lorri 401b'!N:N,0),0)</f>
        <v>167860.34637337257</v>
      </c>
      <c r="S633" s="25">
        <f t="shared" ca="1" si="527"/>
        <v>1382948.693926183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1211720.6041472529</v>
      </c>
      <c r="R634" s="25">
        <f t="array" aca="1" ref="R634" ca="1">INDEX('Lorri 401b'!L:L,MATCH('Retirement Calculator'!A634,'Lorri 401b'!N:N,0),0)</f>
        <v>146814.23053737209</v>
      </c>
      <c r="S634" s="25">
        <f t="shared" ca="1" si="527"/>
        <v>1358534.834684625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1208338.8284775054</v>
      </c>
      <c r="R635" s="25">
        <f t="array" aca="1" ref="R635" ca="1">INDEX('Lorri 401b'!L:L,MATCH('Retirement Calculator'!A635,'Lorri 401b'!N:N,0),0)</f>
        <v>125680.42255205494</v>
      </c>
      <c r="S635" s="25">
        <f t="shared" ca="1" si="527"/>
        <v>1334019.2510295603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1204942.9620758006</v>
      </c>
      <c r="R636" s="25">
        <f t="array" aca="1" ref="R636" ca="1">INDEX('Lorri 401b'!L:L,MATCH('Retirement Calculator'!A636,'Lorri 401b'!N:N,0),0)</f>
        <v>104458.55703346564</v>
      </c>
      <c r="S636" s="25">
        <f t="shared" ca="1" si="527"/>
        <v>1309401.5191092663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1201532.9462307554</v>
      </c>
      <c r="R637" s="25">
        <f t="array" aca="1" ref="R637" ca="1">INDEX('Lorri 401b'!L:L,MATCH('Retirement Calculator'!A637,'Lorri 401b'!N:N,0),0)</f>
        <v>83148.267075215539</v>
      </c>
      <c r="S637" s="25">
        <f t="shared" ca="1" si="527"/>
        <v>1284681.2133059709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1198108.7219863557</v>
      </c>
      <c r="R638" s="25">
        <f t="array" aca="1" ref="R638" ca="1">INDEX('Lorri 401b'!L:L,MATCH('Retirement Calculator'!A638,'Lorri 401b'!N:N,0),0)</f>
        <v>61749.184242139403</v>
      </c>
      <c r="S638" s="25">
        <f t="shared" ca="1" si="527"/>
        <v>1259857.9062284951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1194670.2301409377</v>
      </c>
      <c r="R639" s="25">
        <f t="array" aca="1" ref="R639" ca="1">INDEX('Lorri 401b'!L:L,MATCH('Retirement Calculator'!A639,'Lorri 401b'!N:N,0),0)</f>
        <v>40260.938563925454</v>
      </c>
      <c r="S639" s="25">
        <f t="shared" ca="1" si="527"/>
        <v>1234931.1687048632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1191217.4112461638</v>
      </c>
      <c r="R640" s="25">
        <f t="array" aca="1" ref="R640" ca="1">INDEX('Lorri 401b'!L:L,MATCH('Retirement Calculator'!A640,'Lorri 401b'!N:N,0),0)</f>
        <v>18683.158528718945</v>
      </c>
      <c r="S640" s="25">
        <f t="shared" ca="1" si="527"/>
        <v>1209900.5697748826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1187750.2056059949</v>
      </c>
      <c r="R641" s="25">
        <f t="array" aca="1" ref="R641" ca="1">INDEX('Lorri 401b'!L:L,MATCH('Retirement Calculator'!A641,'Lorri 401b'!N:N,0),0)</f>
        <v>-2984.5289233009253</v>
      </c>
      <c r="S641" s="25">
        <f t="shared" ca="1" si="527"/>
        <v>1184765.6766826939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1184268.5532756587</v>
      </c>
      <c r="R642" s="25">
        <f t="array" aca="1" ref="R642" ca="1">INDEX('Lorri 401b'!L:L,MATCH('Retirement Calculator'!A642,'Lorri 401b'!N:N,0),0)</f>
        <v>-24742.498406370876</v>
      </c>
      <c r="S642" s="25">
        <f t="shared" ca="1" si="527"/>
        <v>1159526.0548692879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1180772.3940606129</v>
      </c>
      <c r="R643" s="25">
        <f t="array" aca="1" ref="R643" ca="1">INDEX('Lorri 401b'!L:L,MATCH('Retirement Calculator'!A643,'Lorri 401b'!N:N,0),0)</f>
        <v>-46591.12609562029</v>
      </c>
      <c r="S643" s="25">
        <f t="shared" ca="1" si="527"/>
        <v>1134181.2679649927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1177261.6675155044</v>
      </c>
      <c r="R644" s="25">
        <f t="array" aca="1" ref="R644" ca="1">INDEX('Lorri 401b'!L:L,MATCH('Retirement Calculator'!A644,'Lorri 401b'!N:N,0),0)</f>
        <v>-68530.7897335749</v>
      </c>
      <c r="S644" s="25">
        <f t="shared" ca="1" si="527"/>
        <v>1108730.8777819294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1173736.3129431247</v>
      </c>
      <c r="R645" s="25">
        <f t="array" aca="1" ref="R645" ca="1">INDEX('Lorri 401b'!L:L,MATCH('Retirement Calculator'!A645,'Lorri 401b'!N:N,0),0)</f>
        <v>-90561.868636687665</v>
      </c>
      <c r="S645" s="25">
        <f t="shared" ca="1" si="527"/>
        <v>1083174.4443064369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1170196.26939336</v>
      </c>
      <c r="R646" s="25">
        <f t="array" aca="1" ref="R646" ca="1">INDEX('Lorri 401b'!L:L,MATCH('Retirement Calculator'!A646,'Lorri 401b'!N:N,0),0)</f>
        <v>-112684.74370189673</v>
      </c>
      <c r="S646" s="25">
        <f t="shared" ca="1" si="527"/>
        <v>1057511.5256914634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1166641.4756621378</v>
      </c>
      <c r="R647" s="25">
        <f t="array" aca="1" ref="R647" ca="1">INDEX('Lorri 401b'!L:L,MATCH('Retirement Calculator'!A647,'Lorri 401b'!N:N,0),0)</f>
        <v>-134899.79741321085</v>
      </c>
      <c r="S647" s="25">
        <f t="shared" ca="1" si="527"/>
        <v>1031741.678248927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1163071.870290369</v>
      </c>
      <c r="R648" s="25">
        <f t="array" aca="1" ref="R648" ca="1">INDEX('Lorri 401b'!L:L,MATCH('Retirement Calculator'!A648,'Lorri 401b'!N:N,0),0)</f>
        <v>-157207.41384832209</v>
      </c>
      <c r="S648" s="25">
        <f t="shared" ca="1" si="527"/>
        <v>1005864.4564420469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1159487.3915628844</v>
      </c>
      <c r="R649" s="25">
        <f t="array" aca="1" ref="R649" ca="1">INDEX('Lorri 401b'!L:L,MATCH('Retirement Calculator'!A649,'Lorri 401b'!N:N,0),0)</f>
        <v>-179607.97868524629</v>
      </c>
      <c r="S649" s="25">
        <f t="shared" ca="1" si="527"/>
        <v>979879.41287763813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1155887.9775073687</v>
      </c>
      <c r="R650" s="25">
        <f t="array" aca="1" ref="R650" ca="1">INDEX('Lorri 401b'!L:L,MATCH('Retirement Calculator'!A650,'Lorri 401b'!N:N,0),0)</f>
        <v>-202101.87920899101</v>
      </c>
      <c r="S650" s="25">
        <f t="shared" ca="1" si="527"/>
        <v>953786.09829837759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1152273.5658932882</v>
      </c>
      <c r="R651" s="25">
        <f t="array" aca="1" ref="R651" ca="1">INDEX('Lorri 401b'!L:L,MATCH('Retirement Calculator'!A651,'Lorri 401b'!N:N,0),0)</f>
        <v>-224689.50431825133</v>
      </c>
      <c r="S651" s="25">
        <f t="shared" ca="1" si="527"/>
        <v>927584.06157503696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1148644.0942308158</v>
      </c>
      <c r="R652" s="25">
        <f t="array" aca="1" ref="R652" ca="1">INDEX('Lorri 401b'!L:L,MATCH('Retirement Calculator'!A652,'Lorri 401b'!N:N,0),0)</f>
        <v>-247371.24453213357</v>
      </c>
      <c r="S652" s="25">
        <f t="shared" ca="1" si="527"/>
        <v>901272.8496986822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1144999.4997697498</v>
      </c>
      <c r="R653" s="25">
        <f t="array" aca="1" ref="R653" ca="1">INDEX('Lorri 401b'!L:L,MATCH('Retirement Calculator'!A653,'Lorri 401b'!N:N,0),0)</f>
        <v>-270147.49199690699</v>
      </c>
      <c r="S653" s="25">
        <f t="shared" ca="1" si="527"/>
        <v>874852.00777284289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1141339.7194984294</v>
      </c>
      <c r="R654" s="25">
        <f t="array" aca="1" ref="R654" ca="1">INDEX('Lorri 401b'!L:L,MATCH('Retirement Calculator'!A654,'Lorri 401b'!N:N,0),0)</f>
        <v>-293018.64049278363</v>
      </c>
      <c r="S654" s="25">
        <f t="shared" ca="1" si="527"/>
        <v>848321.07900564582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1137664.690142645</v>
      </c>
      <c r="R655" s="25">
        <f t="array" aca="1" ref="R655" ca="1">INDEX('Lorri 401b'!L:L,MATCH('Retirement Calculator'!A655,'Lorri 401b'!N:N,0),0)</f>
        <v>-315985.08544072643</v>
      </c>
      <c r="S655" s="25">
        <f t="shared" ca="1" si="527"/>
        <v>821679.60470191855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1133974.3481645449</v>
      </c>
      <c r="R656" s="25">
        <f t="array" aca="1" ref="R656" ca="1">INDEX('Lorri 401b'!L:L,MATCH('Retirement Calculator'!A656,'Lorri 401b'!N:N,0),0)</f>
        <v>-339047.22390928568</v>
      </c>
      <c r="S656" s="25">
        <f t="shared" ca="1" si="527"/>
        <v>794927.12425525929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1130268.6297615361</v>
      </c>
      <c r="R657" s="25">
        <f t="array" aca="1" ref="R657" ca="1">INDEX('Lorri 401b'!L:L,MATCH('Retirement Calculator'!A657,'Lorri 401b'!N:N,0),0)</f>
        <v>-362205.4546214639</v>
      </c>
      <c r="S657" s="25">
        <f t="shared" ca="1" si="527"/>
        <v>768063.17514007224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1126547.4708651814</v>
      </c>
      <c r="R658" s="25">
        <f t="array" aca="1" ref="R658" ca="1">INDEX('Lorri 401b'!L:L,MATCH('Retirement Calculator'!A658,'Lorri 401b'!N:N,0),0)</f>
        <v>-385460.1779616095</v>
      </c>
      <c r="S658" s="25">
        <f t="shared" ca="1" si="527"/>
        <v>741087.29290357186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1122810.8071400919</v>
      </c>
      <c r="R659" s="25">
        <f t="array" aca="1" ref="R659" ca="1">INDEX('Lorri 401b'!L:L,MATCH('Retirement Calculator'!A659,'Lorri 401b'!N:N,0),0)</f>
        <v>-408811.79598233907</v>
      </c>
      <c r="S659" s="25">
        <f t="shared" ca="1" si="527"/>
        <v>713999.01115775283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1119058.5739828146</v>
      </c>
      <c r="R660" s="25">
        <f t="array" aca="1" ref="R660" ca="1">INDEX('Lorri 401b'!L:L,MATCH('Retirement Calculator'!A660,'Lorri 401b'!N:N,0),0)</f>
        <v>-432260.71241148835</v>
      </c>
      <c r="S660" s="25">
        <f t="shared" ca="1" si="527"/>
        <v>686797.86157132615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1115290.7065207153</v>
      </c>
      <c r="R661" s="25">
        <f t="array" aca="1" ref="R661" ca="1">INDEX('Lorri 401b'!L:L,MATCH('Retirement Calculator'!A661,'Lorri 401b'!N:N,0),0)</f>
        <v>-455807.33265909244</v>
      </c>
      <c r="S661" s="25">
        <f t="shared" ca="1" si="527"/>
        <v>659483.37386162276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1111507.1396108572</v>
      </c>
      <c r="R662" s="25">
        <f t="array" aca="1" ref="R662" ca="1">INDEX('Lorri 401b'!L:L,MATCH('Retirement Calculator'!A662,'Lorri 401b'!N:N,0),0)</f>
        <v>-479452.06382439483</v>
      </c>
      <c r="S662" s="25">
        <f t="shared" ca="1" si="527"/>
        <v>632055.0757864624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1107707.8078388746</v>
      </c>
      <c r="R663" s="25">
        <f t="array" aca="1" ref="R663" ca="1">INDEX('Lorri 401b'!L:L,MATCH('Retirement Calculator'!A663,'Lorri 401b'!N:N,0),0)</f>
        <v>-503195.31470288604</v>
      </c>
      <c r="S663" s="25">
        <f t="shared" ca="1" si="527"/>
        <v>604512.4931359886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1103892.6455178421</v>
      </c>
      <c r="R664" s="25">
        <f t="array" aca="1" ref="R664" ca="1">INDEX('Lorri 401b'!L:L,MATCH('Retirement Calculator'!A664,'Lorri 401b'!N:N,0),0)</f>
        <v>-527037.49579337088</v>
      </c>
      <c r="S664" s="25">
        <f t="shared" ca="1" si="527"/>
        <v>576855.14972447127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1100061.5866871388</v>
      </c>
      <c r="R665" s="25">
        <f t="array" aca="1" ref="R665" ca="1">INDEX('Lorri 401b'!L:L,MATCH('Retirement Calculator'!A665,'Lorri 401b'!N:N,0),0)</f>
        <v>-550979.01930506609</v>
      </c>
      <c r="S665" s="25">
        <f t="shared" ca="1" si="527"/>
        <v>549082.56738207268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1096214.5651113074</v>
      </c>
      <c r="R666" s="25">
        <f t="array" aca="1" ref="R666" ca="1">INDEX('Lorri 401b'!L:L,MATCH('Retirement Calculator'!A666,'Lorri 401b'!N:N,0),0)</f>
        <v>-575020.29916472663</v>
      </c>
      <c r="S666" s="25">
        <f t="shared" ca="1" si="527"/>
        <v>521194.2659465808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1092351.5142789101</v>
      </c>
      <c r="R667" s="25">
        <f t="array" aca="1" ref="R667" ca="1">INDEX('Lorri 401b'!L:L,MATCH('Retirement Calculator'!A667,'Lorri 401b'!N:N,0),0)</f>
        <v>-599161.75102380256</v>
      </c>
      <c r="S667" s="25">
        <f t="shared" ca="1" si="527"/>
        <v>493189.76325510757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1088472.3674013778</v>
      </c>
      <c r="R668" s="25">
        <f t="array" aca="1" ref="R668" ca="1">INDEX('Lorri 401b'!L:L,MATCH('Retirement Calculator'!A668,'Lorri 401b'!N:N,0),0)</f>
        <v>-623403.79226562451</v>
      </c>
      <c r="S668" s="25">
        <f t="shared" ca="1" si="527"/>
        <v>465068.57513575326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1084577.0574118558</v>
      </c>
      <c r="R669" s="25">
        <f t="array" aca="1" ref="R669" ca="1">INDEX('Lorri 401b'!L:L,MATCH('Retirement Calculator'!A669,'Lorri 401b'!N:N,0),0)</f>
        <v>-647746.84201262088</v>
      </c>
      <c r="S669" s="25">
        <f t="shared" ca="1" si="527"/>
        <v>436830.2153992349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1080665.5169640442</v>
      </c>
      <c r="R670" s="25">
        <f t="array" aca="1" ref="R670" ca="1">INDEX('Lorri 401b'!L:L,MATCH('Retirement Calculator'!A670,'Lorri 401b'!N:N,0),0)</f>
        <v>-672191.32113356295</v>
      </c>
      <c r="S670" s="25">
        <f t="shared" ca="1" si="527"/>
        <v>408474.19583048124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1076737.6784310332</v>
      </c>
      <c r="R671" s="25">
        <f t="array" aca="1" ref="R671" ca="1">INDEX('Lorri 401b'!L:L,MATCH('Retirement Calculator'!A671,'Lorri 401b'!N:N,0),0)</f>
        <v>-696737.65225084231</v>
      </c>
      <c r="S671" s="25">
        <f t="shared" ca="1" si="527"/>
        <v>380000.02618019085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1072793.4739041347</v>
      </c>
      <c r="R672" s="25">
        <f t="array" aca="1" ref="R672" ca="1">INDEX('Lorri 401b'!L:L,MATCH('Retirement Calculator'!A672,'Lorri 401b'!N:N,0),0)</f>
        <v>-721386.2597477769</v>
      </c>
      <c r="S672" s="25">
        <f t="shared" ca="1" si="527"/>
        <v>351407.2141563578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1068832.8351917076</v>
      </c>
      <c r="R673" s="25">
        <f t="array" aca="1" ref="R673" ca="1">INDEX('Lorri 401b'!L:L,MATCH('Retirement Calculator'!A673,'Lorri 401b'!N:N,0),0)</f>
        <v>-746137.56977594888</v>
      </c>
      <c r="S673" s="25">
        <f t="shared" ca="1" si="527"/>
        <v>322695.26541575871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1064855.6938179785</v>
      </c>
      <c r="R674" s="25">
        <f t="array" aca="1" ref="R674" ca="1">INDEX('Lorri 401b'!L:L,MATCH('Retirement Calculator'!A674,'Lorri 401b'!N:N,0),0)</f>
        <v>-770992.01026257151</v>
      </c>
      <c r="S674" s="25">
        <f t="shared" ca="1" si="527"/>
        <v>293863.68355540698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1060861.981021859</v>
      </c>
      <c r="R675" s="25">
        <f t="array" aca="1" ref="R675" ca="1">INDEX('Lorri 401b'!L:L,MATCH('Retirement Calculator'!A675,'Lorri 401b'!N:N,0),0)</f>
        <v>-795950.01091788849</v>
      </c>
      <c r="S675" s="25">
        <f t="shared" ca="1" si="527"/>
        <v>264911.9701039705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1056851.6277557556</v>
      </c>
      <c r="R676" s="25">
        <f t="array" aca="1" ref="R676" ca="1">INDEX('Lorri 401b'!L:L,MATCH('Retirement Calculator'!A676,'Lorri 401b'!N:N,0),0)</f>
        <v>-821012.00324260257</v>
      </c>
      <c r="S676" s="25">
        <f t="shared" ca="1" si="527"/>
        <v>235839.62451315299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1052824.5646843768</v>
      </c>
      <c r="R677" s="25">
        <f t="array" aca="1" ref="R677" ca="1">INDEX('Lorri 401b'!L:L,MATCH('Retirement Calculator'!A677,'Lorri 401b'!N:N,0),0)</f>
        <v>-846178.42053533636</v>
      </c>
      <c r="S677" s="25">
        <f t="shared" ca="1" si="527"/>
        <v>206646.14414904045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1048780.7221835339</v>
      </c>
      <c r="R678" s="25">
        <f t="array" aca="1" ref="R678" ca="1">INDEX('Lorri 401b'!L:L,MATCH('Retirement Calculator'!A678,'Lorri 401b'!N:N,0),0)</f>
        <v>-871449.69790012308</v>
      </c>
      <c r="S678" s="25">
        <f t="shared" ca="1" si="527"/>
        <v>177331.02428341086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1044720.0303389375</v>
      </c>
      <c r="R679" s="25">
        <f t="array" aca="1" ref="R679" ca="1">INDEX('Lorri 401b'!L:L,MATCH('Retirement Calculator'!A679,'Lorri 401b'!N:N,0),0)</f>
        <v>-896826.27225392975</v>
      </c>
      <c r="S679" s="25">
        <f t="shared" ca="1" si="527"/>
        <v>147893.75808500778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1040642.4189449886</v>
      </c>
      <c r="R680" s="25">
        <f t="array" aca="1" ref="R680" ca="1">INDEX('Lorri 401b'!L:L,MATCH('Retirement Calculator'!A680,'Lorri 401b'!N:N,0),0)</f>
        <v>-922308.58233421063</v>
      </c>
      <c r="S680" s="25">
        <f t="shared" ca="1" si="527"/>
        <v>118333.836610778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1036547.817503565</v>
      </c>
      <c r="R681" s="25">
        <f t="array" aca="1" ref="R681" ca="1">INDEX('Lorri 401b'!L:L,MATCH('Retirement Calculator'!A681,'Lorri 401b'!N:N,0),0)</f>
        <v>-947897.06870649278</v>
      </c>
      <c r="S681" s="25">
        <f t="shared" ca="1" si="527"/>
        <v>88650.748797072214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1032436.1552228021</v>
      </c>
      <c r="R682" s="25">
        <f t="array" aca="1" ref="R682" ca="1">INDEX('Lorri 401b'!L:L,MATCH('Retirement Calculator'!A682,'Lorri 401b'!N:N,0),0)</f>
        <v>-973592.17377199268</v>
      </c>
      <c r="S682" s="25">
        <f t="shared" ca="1" si="527"/>
        <v>58843.981450809399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1028307.3610158693</v>
      </c>
      <c r="R683" s="25">
        <f t="array" aca="1" ref="R683" ca="1">INDEX('Lorri 401b'!L:L,MATCH('Retirement Calculator'!A683,'Lorri 401b'!N:N,0),0)</f>
        <v>-999394.34177526541</v>
      </c>
      <c r="S683" s="25">
        <f t="shared" ca="1" si="527"/>
        <v>28913.019240603899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1024161.363499741</v>
      </c>
      <c r="R684" s="25">
        <f t="array" aca="1" ref="R684" ca="1">INDEX('Lorri 401b'!L:L,MATCH('Retirement Calculator'!A684,'Lorri 401b'!N:N,0),0)</f>
        <v>-1025304.0188118852</v>
      </c>
      <c r="S684" s="25">
        <f t="shared" ca="1" si="527"/>
        <v>-1142.6553121441975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1019998.0909939621</v>
      </c>
      <c r="R685" s="25">
        <f t="array" aca="1" ref="R685" ca="1">INDEX('Lorri 401b'!L:L,MATCH('Retirement Calculator'!A685,'Lorri 401b'!N:N,0),0)</f>
        <v>-1051321.6528361575</v>
      </c>
      <c r="S685" s="25">
        <f t="shared" ca="1" si="527"/>
        <v>-31323.56184219534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1015817.4715194092</v>
      </c>
      <c r="R686" s="25">
        <f t="array" aca="1" ref="R686" ca="1">INDEX('Lorri 401b'!L:L,MATCH('Retirement Calculator'!A686,'Lorri 401b'!N:N,0),0)</f>
        <v>-1077447.6936688644</v>
      </c>
      <c r="S686" s="25">
        <f t="shared" ca="1" si="527"/>
        <v>-61630.222149455221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1011619.4327970457</v>
      </c>
      <c r="R687" s="25">
        <f t="array" aca="1" ref="R687" ca="1">INDEX('Lorri 401b'!L:L,MATCH('Retirement Calculator'!A687,'Lorri 401b'!N:N,0),0)</f>
        <v>-1103682.5930050409</v>
      </c>
      <c r="S687" s="25">
        <f t="shared" ca="1" si="527"/>
        <v>-92063.160207995214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1007403.9022466723</v>
      </c>
      <c r="R688" s="25">
        <f t="array" aca="1" ref="R688" ca="1">INDEX('Lorri 401b'!L:L,MATCH('Retirement Calculator'!A688,'Lorri 401b'!N:N,0),0)</f>
        <v>-1130026.8044217848</v>
      </c>
      <c r="S688" s="25">
        <f t="shared" ca="1" si="527"/>
        <v>-122622.90217511251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1003170.8069856723</v>
      </c>
      <c r="R689" s="25">
        <f t="array" aca="1" ref="R689" ca="1">INDEX('Lorri 401b'!L:L,MATCH('Retirement Calculator'!A689,'Lorri 401b'!N:N,0),0)</f>
        <v>-1156480.7833860985</v>
      </c>
      <c r="S689" s="25">
        <f t="shared" ca="1" si="527"/>
        <v>-153309.97640042612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998920.07382775156</v>
      </c>
      <c r="R690" s="25">
        <f t="array" aca="1" ref="R690" ca="1">INDEX('Lorri 401b'!L:L,MATCH('Retirement Calculator'!A690,'Lorri 401b'!N:N,0),0)</f>
        <v>-1183044.9872627635</v>
      </c>
      <c r="S690" s="25">
        <f t="shared" ca="1" si="527"/>
        <v>-184124.91343501199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994651.62928167277</v>
      </c>
      <c r="R691" s="25">
        <f t="array" aca="1" ref="R691" ca="1">INDEX('Lorri 401b'!L:L,MATCH('Retirement Calculator'!A691,'Lorri 401b'!N:N,0),0)</f>
        <v>-1209719.8753222481</v>
      </c>
      <c r="S691" s="25">
        <f t="shared" ca="1" si="527"/>
        <v>-215068.24604057532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990365.3995499853</v>
      </c>
      <c r="R692" s="25">
        <f t="array" aca="1" ref="R692" ca="1">INDEX('Lorri 401b'!L:L,MATCH('Retirement Calculator'!A692,'Lorri 401b'!N:N,0),0)</f>
        <v>-1236505.908748647</v>
      </c>
      <c r="S692" s="25">
        <f t="shared" ca="1" si="527"/>
        <v>-246140.50919866166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986061.31052774913</v>
      </c>
      <c r="R693" s="25">
        <f t="array" aca="1" ref="R693" ca="1">INDEX('Lorri 401b'!L:L,MATCH('Retirement Calculator'!A693,'Lorri 401b'!N:N,0),0)</f>
        <v>-1263403.550647656</v>
      </c>
      <c r="S693" s="25">
        <f t="shared" ca="1" si="527"/>
        <v>-277342.24011990684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981739.28780125361</v>
      </c>
      <c r="R694" s="25">
        <f t="array" aca="1" ref="R694" ca="1">INDEX('Lorri 401b'!L:L,MATCH('Retirement Calculator'!A694,'Lorri 401b'!N:N,0),0)</f>
        <v>-1290413.2660545774</v>
      </c>
      <c r="S694" s="25">
        <f t="shared" ca="1" si="527"/>
        <v>-308673.97825332382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977399.25664673105</v>
      </c>
      <c r="R695" s="25">
        <f t="array" aca="1" ref="R695" ca="1">INDEX('Lorri 401b'!L:L,MATCH('Retirement Calculator'!A695,'Lorri 401b'!N:N,0),0)</f>
        <v>-1317535.521942361</v>
      </c>
      <c r="S695" s="25">
        <f t="shared" ca="1" si="527"/>
        <v>-340136.26529562997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973041.14202906471</v>
      </c>
      <c r="R696" s="25">
        <f t="array" aca="1" ref="R696" ca="1">INDEX('Lorri 401b'!L:L,MATCH('Retirement Calculator'!A696,'Lorri 401b'!N:N,0),0)</f>
        <v>-1344770.7872296772</v>
      </c>
      <c r="S696" s="25">
        <f t="shared" ca="1" si="527"/>
        <v>-371729.64520061249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968664.86860049143</v>
      </c>
      <c r="R697" s="25">
        <f t="array" aca="1" ref="R697" ca="1">INDEX('Lorri 401b'!L:L,MATCH('Retirement Calculator'!A697,'Lorri 401b'!N:N,0),0)</f>
        <v>-1372119.5327890238</v>
      </c>
      <c r="S697" s="25">
        <f t="shared" ca="1" si="527"/>
        <v>-403454.66418853239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964270.36069929902</v>
      </c>
      <c r="R698" s="25">
        <f t="array" aca="1" ref="R698" ca="1">INDEX('Lorri 401b'!L:L,MATCH('Retirement Calculator'!A698,'Lorri 401b'!N:N,0),0)</f>
        <v>-1399582.2314548676</v>
      </c>
      <c r="S698" s="25">
        <f t="shared" ca="1" si="527"/>
        <v>-435311.87075556861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959857.54234851839</v>
      </c>
      <c r="R699" s="25">
        <f t="array" aca="1" ref="R699" ca="1">INDEX('Lorri 401b'!L:L,MATCH('Retirement Calculator'!A699,'Lorri 401b'!N:N,0),0)</f>
        <v>-1427159.3580318191</v>
      </c>
      <c r="S699" s="25">
        <f t="shared" ca="1" si="527"/>
        <v>-467301.81568330072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955426.33725460945</v>
      </c>
      <c r="R700" s="25">
        <f t="array" aca="1" ref="R700" ca="1">INDEX('Lorri 401b'!L:L,MATCH('Retirement Calculator'!A700,'Lorri 401b'!N:N,0),0)</f>
        <v>-1454851.3893028414</v>
      </c>
      <c r="S700" s="25">
        <f t="shared" ca="1" si="527"/>
        <v>-499425.05204823194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950976.66880614252</v>
      </c>
      <c r="R701" s="25">
        <f t="array" aca="1" ref="R701" ca="1">INDEX('Lorri 401b'!L:L,MATCH('Retirement Calculator'!A701,'Lorri 401b'!N:N,0),0)</f>
        <v>-1482658.8040374927</v>
      </c>
      <c r="S701" s="25">
        <f t="shared" ca="1" si="527"/>
        <v>-531682.1352313502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946508.46007247374</v>
      </c>
      <c r="R702" s="25">
        <f t="array" aca="1" ref="R702" ca="1">INDEX('Lorri 401b'!L:L,MATCH('Retirement Calculator'!A702,'Lorri 401b'!N:N,0),0)</f>
        <v>-1510582.0830002052</v>
      </c>
      <c r="S702" s="25">
        <f t="shared" ca="1" si="527"/>
        <v>-564073.62292773149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942021.63380241464</v>
      </c>
      <c r="R703" s="25">
        <f t="array" aca="1" ref="R703" ca="1">INDEX('Lorri 401b'!L:L,MATCH('Retirement Calculator'!A703,'Lorri 401b'!N:N,0),0)</f>
        <v>-1538621.7089585958</v>
      </c>
      <c r="S703" s="25">
        <f t="shared" ca="1" si="527"/>
        <v>-596600.07515618112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937516.1124228969</v>
      </c>
      <c r="R704" s="25">
        <f t="array" aca="1" ref="R704" ca="1">INDEX('Lorri 401b'!L:L,MATCH('Retirement Calculator'!A704,'Lorri 401b'!N:N,0),0)</f>
        <v>-1566778.1666918129</v>
      </c>
      <c r="S704" s="25">
        <f t="shared" ca="1" si="527"/>
        <v>-629262.05426891602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932991.81803763122</v>
      </c>
      <c r="R705" s="25">
        <f t="array" aca="1" ref="R705" ca="1">INDEX('Lorri 401b'!L:L,MATCH('Retirement Calculator'!A705,'Lorri 401b'!N:N,0),0)</f>
        <v>-1595051.9429989185</v>
      </c>
      <c r="S705" s="25">
        <f t="shared" ca="1" si="527"/>
        <v>-662060.12496128725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928448.67242576031</v>
      </c>
      <c r="R706" s="25">
        <f t="array" aca="1" ref="R706" ca="1">INDEX('Lorri 401b'!L:L,MATCH('Retirement Calculator'!A706,'Lorri 401b'!N:N,0),0)</f>
        <v>-1623443.5267073035</v>
      </c>
      <c r="S706" s="25">
        <f t="shared" ca="1" si="527"/>
        <v>-694994.85428154317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923886.59704050655</v>
      </c>
      <c r="R707" s="25">
        <f t="array" aca="1" ref="R707" ca="1">INDEX('Lorri 401b'!L:L,MATCH('Retirement Calculator'!A707,'Lorri 401b'!N:N,0),0)</f>
        <v>-1651953.4086811403</v>
      </c>
      <c r="S707" s="25">
        <f t="shared" ca="1" si="527"/>
        <v>-728066.81164063374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919305.51300781418</v>
      </c>
      <c r="R708" s="25">
        <f t="array" aca="1" ref="R708" ca="1">INDEX('Lorri 401b'!L:L,MATCH('Retirement Calculator'!A708,'Lorri 401b'!N:N,0),0)</f>
        <v>-1680582.081829868</v>
      </c>
      <c r="S708" s="25">
        <f t="shared" ca="1" si="527"/>
        <v>-761276.56882205384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914705.3411249856</v>
      </c>
      <c r="R709" s="25">
        <f t="array" aca="1" ref="R709" ca="1">INDEX('Lorri 401b'!L:L,MATCH('Retirement Calculator'!A709,'Lorri 401b'!N:N,0),0)</f>
        <v>-1709330.0411167154</v>
      </c>
      <c r="S709" s="25">
        <f t="shared" ca="1" si="527"/>
        <v>-794624.69999172981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910086.00185931195</v>
      </c>
      <c r="R710" s="25">
        <f t="array" aca="1" ref="R710" ca="1">INDEX('Lorri 401b'!L:L,MATCH('Retirement Calculator'!A710,'Lorri 401b'!N:N,0),0)</f>
        <v>-1738197.7835672579</v>
      </c>
      <c r="S710" s="25">
        <f t="shared" ca="1" si="527"/>
        <v>-828111.78170794598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905447.41534669802</v>
      </c>
      <c r="R711" s="25">
        <f t="array" aca="1" ref="R711" ca="1">INDEX('Lorri 401b'!L:L,MATCH('Retirement Calculator'!A711,'Lorri 401b'!N:N,0),0)</f>
        <v>-1767185.8082780112</v>
      </c>
      <c r="S711" s="25">
        <f t="shared" ca="1" si="527"/>
        <v>-861738.39293131314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900789.50139028148</v>
      </c>
      <c r="R712" s="25">
        <f t="array" aca="1" ref="R712" ca="1">INDEX('Lorri 401b'!L:L,MATCH('Retirement Calculator'!A712,'Lorri 401b'!N:N,0),0)</f>
        <v>-1796294.616425059</v>
      </c>
      <c r="S712" s="25">
        <f t="shared" ca="1" si="527"/>
        <v>-895505.11503477755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896112.17945904657</v>
      </c>
      <c r="R713" s="25">
        <f t="array" aca="1" ref="R713" ca="1">INDEX('Lorri 401b'!L:L,MATCH('Retirement Calculator'!A713,'Lorri 401b'!N:N,0),0)</f>
        <v>-1825524.7112727198</v>
      </c>
      <c r="S713" s="25">
        <f t="shared" ca="1" si="527"/>
        <v>-929412.53181367321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891415.36868643155</v>
      </c>
      <c r="R714" s="25">
        <f t="array" aca="1" ref="R714" ca="1">INDEX('Lorri 401b'!L:L,MATCH('Retirement Calculator'!A714,'Lorri 401b'!N:N,0),0)</f>
        <v>-1854876.5981822456</v>
      </c>
      <c r="S714" s="25">
        <f t="shared" ca="1" si="527"/>
        <v>-963461.22949581407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886698.98786893056</v>
      </c>
      <c r="R715" s="25">
        <f t="array" aca="1" ref="R715" ca="1">INDEX('Lorri 401b'!L:L,MATCH('Retirement Calculator'!A715,'Lorri 401b'!N:N,0),0)</f>
        <v>-1884350.7846205612</v>
      </c>
      <c r="S715" s="25">
        <f t="shared" ca="1" si="527"/>
        <v>-997651.79675163061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881962.95546468999</v>
      </c>
      <c r="R716" s="25">
        <f t="array" aca="1" ref="R716" ca="1">INDEX('Lorri 401b'!L:L,MATCH('Retirement Calculator'!A716,'Lorri 401b'!N:N,0),0)</f>
        <v>-1913947.7801690365</v>
      </c>
      <c r="S716" s="25">
        <f t="shared" ca="1" si="527"/>
        <v>-1031984.8247043465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877207.18959209847</v>
      </c>
      <c r="R717" s="25">
        <f t="array" aca="1" ref="R717" ca="1">INDEX('Lorri 401b'!L:L,MATCH('Retirement Calculator'!A717,'Lorri 401b'!N:N,0),0)</f>
        <v>-1943668.0965322971</v>
      </c>
      <c r="S717" s="25">
        <f t="shared" ca="1" si="527"/>
        <v>-1066460.9069401985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872431.60802837112</v>
      </c>
      <c r="R718" s="25">
        <f t="array" aca="1" ref="R718" ca="1">INDEX('Lorri 401b'!L:L,MATCH('Retirement Calculator'!A718,'Lorri 401b'!N:N,0),0)</f>
        <v>-1973512.2475470712</v>
      </c>
      <c r="S718" s="25">
        <f t="shared" ca="1" si="527"/>
        <v>-1101080.6395187001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867636.12820812827</v>
      </c>
      <c r="R719" s="25">
        <f t="array" aca="1" ref="R719" ca="1">INDEX('Lorri 401b'!L:L,MATCH('Retirement Calculator'!A719,'Lorri 401b'!N:N,0),0)</f>
        <v>-2003480.7491910735</v>
      </c>
      <c r="S719" s="25">
        <f t="shared" ca="1" si="527"/>
        <v>-1135844.6209829452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862820.66722196771</v>
      </c>
      <c r="R720" s="25">
        <f t="array" aca="1" ref="R720" ca="1">INDEX('Lorri 401b'!L:L,MATCH('Retirement Calculator'!A720,'Lorri 401b'!N:N,0),0)</f>
        <v>-2033574.1195919258</v>
      </c>
      <c r="S720" s="25">
        <f t="shared" ca="1" si="527"/>
        <v>-1170753.4523699582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857985.14181503153</v>
      </c>
      <c r="R721" s="25">
        <f t="array" aca="1" ref="R721" ca="1">INDEX('Lorri 401b'!L:L,MATCH('Retirement Calculator'!A721,'Lorri 401b'!N:N,0),0)</f>
        <v>-2063792.879036115</v>
      </c>
      <c r="S721" s="25">
        <f t="shared" ca="1" si="527"/>
        <v>-1205807.7372210836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853129.46838556638</v>
      </c>
      <c r="R722" s="25">
        <f t="array" aca="1" ref="R722" ca="1">INDEX('Lorri 401b'!L:L,MATCH('Retirement Calculator'!A722,'Lorri 401b'!N:N,0),0)</f>
        <v>-2094137.5499779885</v>
      </c>
      <c r="S722" s="25">
        <f t="shared" ca="1" si="527"/>
        <v>-1241008.081592422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848253.56298347842</v>
      </c>
      <c r="R723" s="25">
        <f t="array" aca="1" ref="R723" ca="1">INDEX('Lorri 401b'!L:L,MATCH('Retirement Calculator'!A723,'Lorri 401b'!N:N,0),0)</f>
        <v>-2124608.6570487865</v>
      </c>
      <c r="S723" s="25">
        <f t="shared" ca="1" si="527"/>
        <v>-1276355.0940653081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843357.34130888176</v>
      </c>
      <c r="R724" s="25">
        <f t="array" aca="1" ref="R724" ca="1">INDEX('Lorri 401b'!L:L,MATCH('Retirement Calculator'!A724,'Lorri 401b'!N:N,0),0)</f>
        <v>-2155206.7270657127</v>
      </c>
      <c r="S724" s="25">
        <f t="shared" ca="1" si="527"/>
        <v>-1311849.3857568309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838440.71871064103</v>
      </c>
      <c r="R725" s="25">
        <f t="array" aca="1" ref="R725" ca="1">INDEX('Lorri 401b'!L:L,MATCH('Retirement Calculator'!A725,'Lorri 401b'!N:N,0),0)</f>
        <v>-2185932.2890410428</v>
      </c>
      <c r="S725" s="25">
        <f t="shared" ca="1" si="527"/>
        <v>-1347491.5703304019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833503.61018490756</v>
      </c>
      <c r="R726" s="25">
        <f t="array" aca="1" ref="R726" ca="1">INDEX('Lorri 401b'!L:L,MATCH('Retirement Calculator'!A726,'Lorri 401b'!N:N,0),0)</f>
        <v>-2216785.8741912702</v>
      </c>
      <c r="S726" s="25">
        <f t="shared" ca="1" si="527"/>
        <v>-1383282.2640063628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828545.93037365028</v>
      </c>
      <c r="R727" s="25">
        <f t="array" aca="1" ref="R727" ca="1">INDEX('Lorri 401b'!L:L,MATCH('Retirement Calculator'!A727,'Lorri 401b'!N:N,0),0)</f>
        <v>-2247768.01594629</v>
      </c>
      <c r="S727" s="25">
        <f t="shared" ca="1" si="527"/>
        <v>-1419222.0855726397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823567.59356317937</v>
      </c>
      <c r="R728" s="25">
        <f t="array" aca="1" ref="R728" ca="1">INDEX('Lorri 401b'!L:L,MATCH('Retirement Calculator'!A728,'Lorri 401b'!N:N,0),0)</f>
        <v>-2278879.2499586223</v>
      </c>
      <c r="S728" s="25">
        <f t="shared" ca="1" si="527"/>
        <v>-1455311.6563954428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818568.51368266484</v>
      </c>
      <c r="R729" s="25">
        <f t="array" aca="1" ref="R729" ca="1">INDEX('Lorri 401b'!L:L,MATCH('Retirement Calculator'!A729,'Lorri 401b'!N:N,0),0)</f>
        <v>-2310120.1141126729</v>
      </c>
      <c r="S729" s="25">
        <f t="shared" ca="1" si="527"/>
        <v>-1491551.600430008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813548.60430264822</v>
      </c>
      <c r="R730" s="25">
        <f t="array" aca="1" ref="R730" ca="1">INDEX('Lorri 401b'!L:L,MATCH('Retirement Calculator'!A730,'Lorri 401b'!N:N,0),0)</f>
        <v>-2341491.1485340321</v>
      </c>
      <c r="S730" s="25">
        <f t="shared" ca="1" si="527"/>
        <v>-1527942.5442313838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808507.77863354818</v>
      </c>
      <c r="R731" s="25">
        <f t="array" aca="1" ref="R731" ca="1">INDEX('Lorri 401b'!L:L,MATCH('Retirement Calculator'!A731,'Lorri 401b'!N:N,0),0)</f>
        <v>-2372992.8955988134</v>
      </c>
      <c r="S731" s="25">
        <f t="shared" ca="1" si="527"/>
        <v>-1564485.1169652652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803445.94952416024</v>
      </c>
      <c r="R732" s="25">
        <f t="array" aca="1" ref="R732" ca="1">INDEX('Lorri 401b'!L:L,MATCH('Retirement Calculator'!A732,'Lorri 401b'!N:N,0),0)</f>
        <v>-2404625.8999430314</v>
      </c>
      <c r="S732" s="25">
        <f t="shared" ca="1" si="527"/>
        <v>-1601179.9504188711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798363.02946014982</v>
      </c>
      <c r="R733" s="25">
        <f t="array" aca="1" ref="R733" ca="1">INDEX('Lorri 401b'!L:L,MATCH('Retirement Calculator'!A733,'Lorri 401b'!N:N,0),0)</f>
        <v>-2436390.7084720167</v>
      </c>
      <c r="S733" s="25">
        <f t="shared" ca="1" si="527"/>
        <v>-1638027.6790118669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793258.93056253938</v>
      </c>
      <c r="R734" s="25">
        <f t="array" aca="1" ref="R734" ca="1">INDEX('Lorri 401b'!L:L,MATCH('Retirement Calculator'!A734,'Lorri 401b'!N:N,0),0)</f>
        <v>-2468287.870369873</v>
      </c>
      <c r="S734" s="25">
        <f t="shared" ca="1" si="527"/>
        <v>-1675028.9398073335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788133.56458618888</v>
      </c>
      <c r="R735" s="25">
        <f t="array" aca="1" ref="R735" ca="1">INDEX('Lorri 401b'!L:L,MATCH('Retirement Calculator'!A735,'Lorri 401b'!N:N,0),0)</f>
        <v>-2500317.9371089702</v>
      </c>
      <c r="S735" s="25">
        <f t="shared" ca="1" si="527"/>
        <v>-1712184.3725227814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782986.84291827027</v>
      </c>
      <c r="R736" s="25">
        <f t="array" aca="1" ref="R736" ca="1">INDEX('Lorri 401b'!L:L,MATCH('Retirement Calculator'!A736,'Lorri 401b'!N:N,0),0)</f>
        <v>-2532481.4624594804</v>
      </c>
      <c r="S736" s="25">
        <f t="shared" ca="1" si="527"/>
        <v>-1749494.6195412101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777818.67657673534</v>
      </c>
      <c r="R737" s="25">
        <f t="array" aca="1" ref="R737" ca="1">INDEX('Lorri 401b'!L:L,MATCH('Retirement Calculator'!A737,'Lorri 401b'!N:N,0),0)</f>
        <v>-2564779.0024989513</v>
      </c>
      <c r="S737" s="25">
        <f t="shared" ca="1" si="527"/>
        <v>-1786960.3259222158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772628.97620877728</v>
      </c>
      <c r="R738" s="25">
        <f t="array" aca="1" ref="R738" ca="1">INDEX('Lorri 401b'!L:L,MATCH('Retirement Calculator'!A738,'Lorri 401b'!N:N,0),0)</f>
        <v>-2597211.1156219197</v>
      </c>
      <c r="S738" s="25">
        <f t="shared" ca="1" si="527"/>
        <v>-1824582.1394131426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767417.65208928613</v>
      </c>
      <c r="R739" s="25">
        <f t="array" aca="1" ref="R739" ca="1">INDEX('Lorri 401b'!L:L,MATCH('Retirement Calculator'!A739,'Lorri 401b'!N:N,0),0)</f>
        <v>-2629778.3625495671</v>
      </c>
      <c r="S739" s="25">
        <f t="shared" ca="1" si="527"/>
        <v>-1862360.710460281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762184.61411929701</v>
      </c>
      <c r="R740" s="25">
        <f t="array" aca="1" ref="R740" ca="1">INDEX('Lorri 401b'!L:L,MATCH('Retirement Calculator'!A740,'Lorri 401b'!N:N,0),0)</f>
        <v>-2662481.3063394134</v>
      </c>
      <c r="S740" s="25">
        <f t="shared" ca="1" si="527"/>
        <v>-1900296.6922201165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756929.771824433</v>
      </c>
      <c r="R741" s="25">
        <f t="array" aca="1" ref="R741" ca="1">INDEX('Lorri 401b'!L:L,MATCH('Retirement Calculator'!A741,'Lorri 401b'!N:N,0),0)</f>
        <v>-2695320.5123950504</v>
      </c>
      <c r="S741" s="25">
        <f t="shared" ca="1" si="527"/>
        <v>-1938390.7405706174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751653.03435334039</v>
      </c>
      <c r="R742" s="25">
        <f t="array" aca="1" ref="R742" ca="1">INDEX('Lorri 401b'!L:L,MATCH('Retirement Calculator'!A742,'Lorri 401b'!N:N,0),0)</f>
        <v>-2728296.5484759193</v>
      </c>
      <c r="S742" s="25">
        <f t="shared" ca="1" si="527"/>
        <v>-1976643.5141225788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746354.31047611823</v>
      </c>
      <c r="R743" s="25">
        <f t="array" aca="1" ref="R743" ca="1">INDEX('Lorri 401b'!L:L,MATCH('Retirement Calculator'!A743,'Lorri 401b'!N:N,0),0)</f>
        <v>-2761409.984707125</v>
      </c>
      <c r="S743" s="25">
        <f t="shared" ca="1" si="527"/>
        <v>-2015055.6742310068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741033.50858274091</v>
      </c>
      <c r="R744" s="25">
        <f t="array" aca="1" ref="R744" ca="1">INDEX('Lorri 401b'!L:L,MATCH('Retirement Calculator'!A744,'Lorri 401b'!N:N,0),0)</f>
        <v>-2794661.393589294</v>
      </c>
      <c r="S744" s="25">
        <f t="shared" ca="1" si="527"/>
        <v>-2053627.885006553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735690.53668147454</v>
      </c>
      <c r="R745" s="25">
        <f t="array" aca="1" ref="R745" ca="1">INDEX('Lorri 401b'!L:L,MATCH('Retirement Calculator'!A745,'Lorri 401b'!N:N,0),0)</f>
        <v>-2828051.3500084723</v>
      </c>
      <c r="S745" s="25">
        <f t="shared" ca="1" si="527"/>
        <v>-2092360.8133269977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730325.30239728629</v>
      </c>
      <c r="R746" s="25">
        <f t="array" aca="1" ref="R746" ca="1">INDEX('Lorri 401b'!L:L,MATCH('Retirement Calculator'!A746,'Lorri 401b'!N:N,0),0)</f>
        <v>-2861580.4312460637</v>
      </c>
      <c r="S746" s="25">
        <f t="shared" ca="1" si="527"/>
        <v>-2131255.1288487772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724937.71297024726</v>
      </c>
      <c r="R747" s="25">
        <f t="array" aca="1" ref="R747" ca="1">INDEX('Lorri 401b'!L:L,MATCH('Retirement Calculator'!A747,'Lorri 401b'!N:N,0),0)</f>
        <v>-2895249.2169888117</v>
      </c>
      <c r="S747" s="25">
        <f t="shared" ca="1" si="527"/>
        <v>-2170311.5040185647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719527.67525392887</v>
      </c>
      <c r="R748" s="25">
        <f t="array" aca="1" ref="R748" ca="1">INDEX('Lorri 401b'!L:L,MATCH('Retirement Calculator'!A748,'Lorri 401b'!N:N,0),0)</f>
        <v>-2929058.2893388215</v>
      </c>
      <c r="S748" s="25">
        <f t="shared" ca="1" si="527"/>
        <v>-2209530.6140848929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714095.09571379249</v>
      </c>
      <c r="R749" s="25">
        <f t="array" aca="1" ref="R749" ca="1">INDEX('Lorri 401b'!L:L,MATCH('Retirement Calculator'!A749,'Lorri 401b'!N:N,0),0)</f>
        <v>-2963008.2328236229</v>
      </c>
      <c r="S749" s="25">
        <f t="shared" ca="1" si="527"/>
        <v>-2248913.1371098305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708639.88042557216</v>
      </c>
      <c r="R750" s="25">
        <f t="array" aca="1" ref="R750" ca="1">INDEX('Lorri 401b'!L:L,MATCH('Retirement Calculator'!A750,'Lorri 401b'!N:N,0),0)</f>
        <v>-2997099.6344062774</v>
      </c>
      <c r="S750" s="25">
        <f t="shared" ca="1" si="527"/>
        <v>-2288459.7539807055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703161.93507365091</v>
      </c>
      <c r="R751" s="25">
        <f t="array" aca="1" ref="R751" ca="1">INDEX('Lorri 401b'!L:L,MATCH('Retirement Calculator'!A751,'Lorri 401b'!N:N,0),0)</f>
        <v>-3031333.0834955266</v>
      </c>
      <c r="S751" s="25">
        <f t="shared" ca="1" si="527"/>
        <v>-2328171.1484218757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697661.16494943004</v>
      </c>
      <c r="R752" s="25">
        <f t="array" aca="1" ref="R752" ca="1">INDEX('Lorri 401b'!L:L,MATCH('Retirement Calculator'!A752,'Lorri 401b'!N:N,0),0)</f>
        <v>-3065709.1719559808</v>
      </c>
      <c r="S752" s="25">
        <f t="shared" ca="1" si="527"/>
        <v>-2368048.0070065507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692137.47494969156</v>
      </c>
      <c r="R753" s="25">
        <f t="array" aca="1" ref="R753" ca="1">INDEX('Lorri 401b'!L:L,MATCH('Retirement Calculator'!A753,'Lorri 401b'!N:N,0),0)</f>
        <v>-3100228.4941183538</v>
      </c>
      <c r="S753" s="25">
        <f t="shared" ca="1" si="527"/>
        <v>-2408091.0191686624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686590.76957495417</v>
      </c>
      <c r="R754" s="25">
        <f t="array" aca="1" ref="R754" ca="1">INDEX('Lorri 401b'!L:L,MATCH('Retirement Calculator'!A754,'Lorri 401b'!N:N,0),0)</f>
        <v>-3134891.6467897366</v>
      </c>
      <c r="S754" s="25">
        <f t="shared" ca="1" si="527"/>
        <v>-2448300.8772147824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681020.95292782201</v>
      </c>
      <c r="R755" s="25">
        <f t="array" aca="1" ref="R755" ca="1">INDEX('Lorri 401b'!L:L,MATCH('Retirement Calculator'!A755,'Lorri 401b'!N:N,0),0)</f>
        <v>-3169699.2292639166</v>
      </c>
      <c r="S755" s="25">
        <f t="shared" ca="1" si="527"/>
        <v>-2488678.2763360944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675427.92871132679</v>
      </c>
      <c r="R756" s="25">
        <f t="array" aca="1" ref="R756" ca="1">INDEX('Lorri 401b'!L:L,MATCH('Retirement Calculator'!A756,'Lorri 401b'!N:N,0),0)</f>
        <v>-3204651.8433317393</v>
      </c>
      <c r="S756" s="25">
        <f t="shared" ca="1" si="527"/>
        <v>-2529223.9146204125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669811.60022726294</v>
      </c>
      <c r="R757" s="25">
        <f t="array" aca="1" ref="R757" ca="1">INDEX('Lorri 401b'!L:L,MATCH('Retirement Calculator'!A757,'Lorri 401b'!N:N,0),0)</f>
        <v>-3239750.0932915113</v>
      </c>
      <c r="S757" s="25">
        <f t="shared" ca="1" si="527"/>
        <v>-2569938.4930642485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664171.87037451542</v>
      </c>
      <c r="R758" s="25">
        <f t="array" aca="1" ref="R758" ca="1">INDEX('Lorri 401b'!L:L,MATCH('Retirement Calculator'!A758,'Lorri 401b'!N:N,0),0)</f>
        <v>-3274994.5859594489</v>
      </c>
      <c r="S758" s="25">
        <f t="shared" ca="1" si="527"/>
        <v>-2610822.7155849338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658508.64164738148</v>
      </c>
      <c r="R759" s="25">
        <f t="array" aca="1" ref="R759" ca="1">INDEX('Lorri 401b'!L:L,MATCH('Retirement Calculator'!A759,'Lorri 401b'!N:N,0),0)</f>
        <v>-3310385.9306801697</v>
      </c>
      <c r="S759" s="25">
        <f t="shared" ca="1" si="527"/>
        <v>-2651877.289032788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652821.81613388448</v>
      </c>
      <c r="R760" s="25">
        <f t="array" aca="1" ref="R760" ca="1">INDEX('Lorri 401b'!L:L,MATCH('Retirement Calculator'!A760,'Lorri 401b'!N:N,0),0)</f>
        <v>-3345924.7393372268</v>
      </c>
      <c r="S760" s="25">
        <f t="shared" ca="1" si="527"/>
        <v>-2693102.9232033426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647111.29551408126</v>
      </c>
      <c r="R761" s="25">
        <f t="array" aca="1" ref="R761" ca="1">INDEX('Lorri 401b'!L:L,MATCH('Retirement Calculator'!A761,'Lorri 401b'!N:N,0),0)</f>
        <v>-3381611.6263636881</v>
      </c>
      <c r="S761" s="25">
        <f t="shared" ca="1" si="527"/>
        <v>-2734500.330849607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641376.98105836217</v>
      </c>
      <c r="R762" s="25">
        <f t="array" aca="1" ref="R762" ca="1">INDEX('Lorri 401b'!L:L,MATCH('Retirement Calculator'!A762,'Lorri 401b'!N:N,0),0)</f>
        <v>-3417447.2087527597</v>
      </c>
      <c r="S762" s="25">
        <f t="shared" ca="1" si="527"/>
        <v>-2776070.2276943978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635618.77362574427</v>
      </c>
      <c r="R763" s="25">
        <f t="array" aca="1" ref="R763" ca="1">INDEX('Lorri 401b'!L:L,MATCH('Retirement Calculator'!A763,'Lorri 401b'!N:N,0),0)</f>
        <v>-3453432.1060684524</v>
      </c>
      <c r="S763" s="25">
        <f t="shared" ca="1" si="527"/>
        <v>-2817813.3324427083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629836.57366215705</v>
      </c>
      <c r="R764" s="25">
        <f t="array" aca="1" ref="R764" ca="1">INDEX('Lorri 401b'!L:L,MATCH('Retirement Calculator'!A764,'Lorri 401b'!N:N,0),0)</f>
        <v>-3489566.940456294</v>
      </c>
      <c r="S764" s="25">
        <f t="shared" ca="1" si="527"/>
        <v>-2859730.3667941368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624030.28119872161</v>
      </c>
      <c r="R765" s="25">
        <f t="array" aca="1" ref="R765" ca="1">INDEX('Lorri 401b'!L:L,MATCH('Retirement Calculator'!A765,'Lorri 401b'!N:N,0),0)</f>
        <v>-3525852.3366540847</v>
      </c>
      <c r="S765" s="25">
        <f t="shared" ca="1" si="527"/>
        <v>-2901822.0554553634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618199.79585002188</v>
      </c>
      <c r="R766" s="25">
        <f t="array" aca="1" ref="R766" ca="1">INDEX('Lorri 401b'!L:L,MATCH('Retirement Calculator'!A766,'Lorri 401b'!N:N,0),0)</f>
        <v>-3562288.9220026997</v>
      </c>
      <c r="S766" s="25">
        <f t="shared" ca="1" si="527"/>
        <v>-2944089.1261526779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612345.01681236923</v>
      </c>
      <c r="R767" s="25">
        <f t="array" aca="1" ref="R767" ca="1">INDEX('Lorri 401b'!L:L,MATCH('Retirement Calculator'!A767,'Lorri 401b'!N:N,0),0)</f>
        <v>-3598877.3264569337</v>
      </c>
      <c r="S767" s="25">
        <f t="shared" ca="1" si="527"/>
        <v>-2986532.3096445645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606465.84286205971</v>
      </c>
      <c r="R768" s="25">
        <f t="array" aca="1" ref="R768" ca="1">INDEX('Lorri 401b'!L:L,MATCH('Retirement Calculator'!A768,'Lorri 401b'!N:N,0),0)</f>
        <v>-3635618.1825963939</v>
      </c>
      <c r="S768" s="25">
        <f t="shared" ca="1" si="527"/>
        <v>-3029152.339734334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600562.1723536239</v>
      </c>
      <c r="R769" s="25">
        <f t="array" aca="1" ref="R769" ca="1">INDEX('Lorri 401b'!L:L,MATCH('Retirement Calculator'!A769,'Lorri 401b'!N:N,0),0)</f>
        <v>-3672512.1256364351</v>
      </c>
      <c r="S769" s="25">
        <f t="shared" ca="1" si="527"/>
        <v>-3071949.9532828112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594633.90321806958</v>
      </c>
      <c r="R770" s="25">
        <f t="array" aca="1" ref="R770" ca="1">INDEX('Lorri 401b'!L:L,MATCH('Retirement Calculator'!A770,'Lorri 401b'!N:N,0),0)</f>
        <v>-3709559.7934391433</v>
      </c>
      <c r="S770" s="25">
        <f t="shared" ca="1" si="527"/>
        <v>-3114925.8902210738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588680.93296111713</v>
      </c>
      <c r="R771" s="25">
        <f t="array" aca="1" ref="R771" ca="1">INDEX('Lorri 401b'!L:L,MATCH('Retirement Calculator'!A771,'Lorri 401b'!N:N,0),0)</f>
        <v>-3746761.8265243629</v>
      </c>
      <c r="S771" s="25">
        <f t="shared" ca="1" si="527"/>
        <v>-3158080.8935632459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582703.15866142733</v>
      </c>
      <c r="R772" s="25">
        <f t="array" aca="1" ref="R772" ca="1">INDEX('Lorri 401b'!L:L,MATCH('Retirement Calculator'!A772,'Lorri 401b'!N:N,0),0)</f>
        <v>-3784118.8680807706</v>
      </c>
      <c r="S772" s="25">
        <f t="shared" ca="1" si="527"/>
        <v>-3201415.7094193432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576700.47696882219</v>
      </c>
      <c r="R773" s="25">
        <f t="array" aca="1" ref="R773" ca="1">INDEX('Lorri 401b'!L:L,MATCH('Retirement Calculator'!A773,'Lorri 401b'!N:N,0),0)</f>
        <v>-3821631.5639769966</v>
      </c>
      <c r="S773" s="25">
        <f t="shared" ca="1" si="527"/>
        <v>-3244931.0870081745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570672.78410249786</v>
      </c>
      <c r="R774" s="25">
        <f t="array" aca="1" ref="R774" ca="1">INDEX('Lorri 401b'!L:L,MATCH('Retirement Calculator'!A774,'Lorri 401b'!N:N,0),0)</f>
        <v>-3859300.5627727904</v>
      </c>
      <c r="S774" s="25">
        <f t="shared" ca="1" si="527"/>
        <v>-3288627.7786702923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564619.97584923054</v>
      </c>
      <c r="R775" s="25">
        <f t="array" aca="1" ref="R775" ca="1">INDEX('Lorri 401b'!L:L,MATCH('Retirement Calculator'!A775,'Lorri 401b'!N:N,0),0)</f>
        <v>-3897126.5157302334</v>
      </c>
      <c r="S775" s="25">
        <f t="shared" ca="1" si="527"/>
        <v>-3332506.5398810031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558541.94756157452</v>
      </c>
      <c r="R776" s="25">
        <f t="array" aca="1" ref="R776" ca="1">INDEX('Lorri 401b'!L:L,MATCH('Retirement Calculator'!A776,'Lorri 401b'!N:N,0),0)</f>
        <v>-3935110.0768249989</v>
      </c>
      <c r="S776" s="25">
        <f t="shared" ref="S776:S1030" ca="1" si="787">SUM(Q776:R776)</f>
        <v>-3376568.1292634243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552438.59415605327</v>
      </c>
      <c r="R777" s="25">
        <f t="array" aca="1" ref="R777" ca="1">INDEX('Lorri 401b'!L:L,MATCH('Retirement Calculator'!A777,'Lorri 401b'!N:N,0),0)</f>
        <v>-3973251.9027576596</v>
      </c>
      <c r="S777" s="25">
        <f t="shared" ca="1" si="787"/>
        <v>-3420813.3086016062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546309.81011134235</v>
      </c>
      <c r="R778" s="25">
        <f t="array" aca="1" ref="R778" ca="1">INDEX('Lorri 401b'!L:L,MATCH('Retirement Calculator'!A778,'Lorri 401b'!N:N,0),0)</f>
        <v>-4011552.6529650395</v>
      </c>
      <c r="S778" s="25">
        <f t="shared" ca="1" si="787"/>
        <v>-3465242.842853697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540155.48946644517</v>
      </c>
      <c r="R779" s="25">
        <f t="array" aca="1" ref="R779" ca="1">INDEX('Lorri 401b'!L:L,MATCH('Retirement Calculator'!A779,'Lorri 401b'!N:N,0),0)</f>
        <v>-4050012.9896316165</v>
      </c>
      <c r="S779" s="25">
        <f t="shared" ca="1" si="787"/>
        <v>-3509857.5001651715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533975.52581886097</v>
      </c>
      <c r="R780" s="25">
        <f t="array" aca="1" ref="R780" ca="1">INDEX('Lorri 401b'!L:L,MATCH('Retirement Calculator'!A780,'Lorri 401b'!N:N,0),0)</f>
        <v>-4088633.5777009712</v>
      </c>
      <c r="S780" s="25">
        <f t="shared" ca="1" si="787"/>
        <v>-3554658.0518821101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527769.8123227451</v>
      </c>
      <c r="R781" s="25">
        <f t="array" aca="1" ref="R781" ca="1">INDEX('Lorri 401b'!L:L,MATCH('Retirement Calculator'!A781,'Lorri 401b'!N:N,0),0)</f>
        <v>-4127415.0848872815</v>
      </c>
      <c r="S781" s="25">
        <f t="shared" ca="1" si="787"/>
        <v>-3599645.2725645364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521538.24168706208</v>
      </c>
      <c r="R782" s="25">
        <f t="array" aca="1" ref="R782" ca="1">INDEX('Lorri 401b'!L:L,MATCH('Retirement Calculator'!A782,'Lorri 401b'!N:N,0),0)</f>
        <v>-4166358.181686868</v>
      </c>
      <c r="S782" s="25">
        <f t="shared" ca="1" si="787"/>
        <v>-3644819.9399998058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515280.70617373043</v>
      </c>
      <c r="R783" s="25">
        <f t="array" aca="1" ref="R783" ca="1">INDEX('Lorri 401b'!L:L,MATCH('Retirement Calculator'!A783,'Lorri 401b'!N:N,0),0)</f>
        <v>-4205463.5413897857</v>
      </c>
      <c r="S783" s="25">
        <f t="shared" ca="1" si="787"/>
        <v>-3690182.8352160552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508997.0975957599</v>
      </c>
      <c r="R784" s="25">
        <f t="array" aca="1" ref="R784" ca="1">INDEX('Lorri 401b'!L:L,MATCH('Retirement Calculator'!A784,'Lorri 401b'!N:N,0),0)</f>
        <v>-4244731.840091466</v>
      </c>
      <c r="S784" s="25">
        <f t="shared" ca="1" si="787"/>
        <v>-3735734.7424957063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502687.30731538113</v>
      </c>
      <c r="R785" s="25">
        <f t="array" aca="1" ref="R785" ca="1">INDEX('Lorri 401b'!L:L,MATCH('Retirement Calculator'!A785,'Lorri 401b'!N:N,0),0)</f>
        <v>-4284163.7567044031</v>
      </c>
      <c r="S785" s="25">
        <f t="shared" ca="1" si="787"/>
        <v>-3781476.4493890218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496351.22624216747</v>
      </c>
      <c r="R786" s="25">
        <f t="array" aca="1" ref="R786" ca="1">INDEX('Lorri 401b'!L:L,MATCH('Retirement Calculator'!A786,'Lorri 401b'!N:N,0),0)</f>
        <v>-4323759.9729698943</v>
      </c>
      <c r="S786" s="25">
        <f t="shared" ca="1" si="787"/>
        <v>-3827408.7467277269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489988.74483114871</v>
      </c>
      <c r="R787" s="25">
        <f t="array" aca="1" ref="R787" ca="1">INDEX('Lorri 401b'!L:L,MATCH('Retirement Calculator'!A787,'Lorri 401b'!N:N,0),0)</f>
        <v>-4363521.1734698247</v>
      </c>
      <c r="S787" s="25">
        <f t="shared" ca="1" si="787"/>
        <v>-3873532.4286386762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483599.75308091741</v>
      </c>
      <c r="R788" s="25">
        <f t="array" aca="1" ref="R788" ca="1">INDEX('Lorri 401b'!L:L,MATCH('Retirement Calculator'!A788,'Lorri 401b'!N:N,0),0)</f>
        <v>-4403448.0456385044</v>
      </c>
      <c r="S788" s="25">
        <f t="shared" ca="1" si="787"/>
        <v>-3919848.2925575869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477184.14053172682</v>
      </c>
      <c r="R789" s="25">
        <f t="array" aca="1" ref="R789" ca="1">INDEX('Lorri 401b'!L:L,MATCH('Retirement Calculator'!A789,'Lorri 401b'!N:N,0),0)</f>
        <v>-4443541.2797745541</v>
      </c>
      <c r="S789" s="25">
        <f t="shared" ca="1" si="787"/>
        <v>-3966357.1392428274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470741.79626358126</v>
      </c>
      <c r="R790" s="25">
        <f t="array" aca="1" ref="R790" ca="1">INDEX('Lorri 401b'!L:L,MATCH('Retirement Calculator'!A790,'Lorri 401b'!N:N,0),0)</f>
        <v>-4483801.5690528369</v>
      </c>
      <c r="S790" s="25">
        <f t="shared" ca="1" si="787"/>
        <v>-4013059.7727892557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464272.6088943184</v>
      </c>
      <c r="R791" s="25">
        <f t="array" aca="1" ref="R791" ca="1">INDEX('Lorri 401b'!L:L,MATCH('Retirement Calculator'!A791,'Lorri 401b'!N:N,0),0)</f>
        <v>-4524229.6095364457</v>
      </c>
      <c r="S791" s="25">
        <f t="shared" ca="1" si="787"/>
        <v>-4059957.0006421274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457776.46657768363</v>
      </c>
      <c r="R792" s="25">
        <f t="array" aca="1" ref="R792" ca="1">INDEX('Lorri 401b'!L:L,MATCH('Retirement Calculator'!A792,'Lorri 401b'!N:N,0),0)</f>
        <v>-4564826.1001887368</v>
      </c>
      <c r="S792" s="25">
        <f t="shared" ca="1" si="787"/>
        <v>-4107049.6336110532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451253.25700139621</v>
      </c>
      <c r="R793" s="25">
        <f t="array" aca="1" ref="R793" ca="1">INDEX('Lorri 401b'!L:L,MATCH('Retirement Calculator'!A793,'Lorri 401b'!N:N,0),0)</f>
        <v>-4605591.7428854126</v>
      </c>
      <c r="S793" s="25">
        <f t="shared" ca="1" si="787"/>
        <v>-4154338.4858840164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444702.86738520762</v>
      </c>
      <c r="R794" s="25">
        <f t="array" aca="1" ref="R794" ca="1">INDEX('Lorri 401b'!L:L,MATCH('Retirement Calculator'!A794,'Lorri 401b'!N:N,0),0)</f>
        <v>-4646527.242426658</v>
      </c>
      <c r="S794" s="25">
        <f t="shared" ca="1" si="787"/>
        <v>-4201824.3750414504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438125.18447895156</v>
      </c>
      <c r="R795" s="25">
        <f t="array" aca="1" ref="R795" ca="1">INDEX('Lorri 401b'!L:L,MATCH('Retirement Calculator'!A795,'Lorri 401b'!N:N,0),0)</f>
        <v>-4687633.3065493247</v>
      </c>
      <c r="S795" s="25">
        <f t="shared" ca="1" si="787"/>
        <v>-4249508.122070373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431520.09456058609</v>
      </c>
      <c r="R796" s="25">
        <f t="array" aca="1" ref="R796" ca="1">INDEX('Lorri 401b'!L:L,MATCH('Retirement Calculator'!A796,'Lorri 401b'!N:N,0),0)</f>
        <v>-4728910.6459391695</v>
      </c>
      <c r="S796" s="25">
        <f t="shared" ca="1" si="787"/>
        <v>-4297390.5513785835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424887.48343422741</v>
      </c>
      <c r="R797" s="25">
        <f t="array" aca="1" ref="R797" ca="1">INDEX('Lorri 401b'!L:L,MATCH('Retirement Calculator'!A797,'Lorri 401b'!N:N,0),0)</f>
        <v>-4770359.974243138</v>
      </c>
      <c r="S797" s="25">
        <f t="shared" ca="1" si="787"/>
        <v>-4345472.4908089107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418227.23642817559</v>
      </c>
      <c r="R798" s="25">
        <f t="array" aca="1" ref="R798" ca="1">INDEX('Lorri 401b'!L:L,MATCH('Retirement Calculator'!A798,'Lorri 401b'!N:N,0),0)</f>
        <v>-4811982.0080817072</v>
      </c>
      <c r="S798" s="25">
        <f t="shared" ca="1" si="787"/>
        <v>-4393754.7716535311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411539.23839293187</v>
      </c>
      <c r="R799" s="25">
        <f t="array" aca="1" ref="R799" ca="1">INDEX('Lorri 401b'!L:L,MATCH('Retirement Calculator'!A799,'Lorri 401b'!N:N,0),0)</f>
        <v>-4853777.46706127</v>
      </c>
      <c r="S799" s="25">
        <f t="shared" ca="1" si="787"/>
        <v>-4442238.2286683377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404823.37369920796</v>
      </c>
      <c r="R800" s="25">
        <f t="array" aca="1" ref="R800" ca="1">INDEX('Lorri 401b'!L:L,MATCH('Retirement Calculator'!A800,'Lorri 401b'!N:N,0),0)</f>
        <v>-4895747.0737865809</v>
      </c>
      <c r="S800" s="25">
        <f t="shared" ca="1" si="787"/>
        <v>-4490923.7000873731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398079.5262359269</v>
      </c>
      <c r="R801" s="25">
        <f t="array" aca="1" ref="R801" ca="1">INDEX('Lorri 401b'!L:L,MATCH('Retirement Calculator'!A801,'Lorri 401b'!N:N,0),0)</f>
        <v>-4937891.5538732475</v>
      </c>
      <c r="S801" s="25">
        <f t="shared" ca="1" si="787"/>
        <v>-4539812.0276373206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391307.57940821548</v>
      </c>
      <c r="R802" s="25">
        <f t="array" aca="1" ref="R802" ca="1">INDEX('Lorri 401b'!L:L,MATCH('Retirement Calculator'!A802,'Lorri 401b'!N:N,0),0)</f>
        <v>-4980211.6359602753</v>
      </c>
      <c r="S802" s="25">
        <f t="shared" ca="1" si="787"/>
        <v>-4588904.0565520599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384507.4161353886</v>
      </c>
      <c r="R803" s="25">
        <f t="array" aca="1" ref="R803" ca="1">INDEX('Lorri 401b'!L:L,MATCH('Retirement Calculator'!A803,'Lorri 401b'!N:N,0),0)</f>
        <v>-5022708.0517226653</v>
      </c>
      <c r="S803" s="25">
        <f t="shared" ca="1" si="787"/>
        <v>-4638200.6355872769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377678.91884892498</v>
      </c>
      <c r="R804" s="25">
        <f t="array" aca="1" ref="R804" ca="1">INDEX('Lorri 401b'!L:L,MATCH('Retirement Calculator'!A804,'Lorri 401b'!N:N,0),0)</f>
        <v>-5065381.5358840656</v>
      </c>
      <c r="S804" s="25">
        <f t="shared" ca="1" si="787"/>
        <v>-4687702.6170351403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370821.96949043439</v>
      </c>
      <c r="R805" s="25">
        <f t="array" aca="1" ref="R805" ca="1">INDEX('Lorri 401b'!L:L,MATCH('Retirement Calculator'!A805,'Lorri 401b'!N:N,0),0)</f>
        <v>-5108232.8262294717</v>
      </c>
      <c r="S805" s="25">
        <f t="shared" ca="1" si="787"/>
        <v>-4737410.8567390377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363936.44950961677</v>
      </c>
      <c r="R806" s="25">
        <f t="array" aca="1" ref="R806" ca="1">INDEX('Lorri 401b'!L:L,MATCH('Retirement Calculator'!A806,'Lorri 401b'!N:N,0),0)</f>
        <v>-5151262.6636179835</v>
      </c>
      <c r="S806" s="25">
        <f t="shared" ca="1" si="787"/>
        <v>-4787326.2141083665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357022.23986221239</v>
      </c>
      <c r="R807" s="25">
        <f t="array" aca="1" ref="R807" ca="1">INDEX('Lorri 401b'!L:L,MATCH('Retirement Calculator'!A807,'Lorri 401b'!N:N,0),0)</f>
        <v>-5194471.7919956138</v>
      </c>
      <c r="S807" s="25">
        <f t="shared" ca="1" si="787"/>
        <v>-4837449.5521334019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350079.22100794385</v>
      </c>
      <c r="R808" s="25">
        <f t="array" aca="1" ref="R808" ca="1">INDEX('Lorri 401b'!L:L,MATCH('Retirement Calculator'!A808,'Lorri 401b'!N:N,0),0)</f>
        <v>-5237860.9584081518</v>
      </c>
      <c r="S808" s="25">
        <f t="shared" ca="1" si="787"/>
        <v>-4887781.7374002077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343107.27290844917</v>
      </c>
      <c r="R809" s="25">
        <f t="array" aca="1" ref="R809" ca="1">INDEX('Lorri 401b'!L:L,MATCH('Retirement Calculator'!A809,'Lorri 401b'!N:N,0),0)</f>
        <v>-5281430.9130140748</v>
      </c>
      <c r="S809" s="25">
        <f t="shared" ca="1" si="787"/>
        <v>-4938323.6401056256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336106.27502520662</v>
      </c>
      <c r="R810" s="25">
        <f t="array" aca="1" ref="R810" ca="1">INDEX('Lorri 401b'!L:L,MATCH('Retirement Calculator'!A810,'Lorri 401b'!N:N,0),0)</f>
        <v>-5325182.4090975225</v>
      </c>
      <c r="S810" s="25">
        <f t="shared" ca="1" si="787"/>
        <v>-4989076.1340723159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329076.10631745053</v>
      </c>
      <c r="R811" s="25">
        <f t="array" aca="1" ref="R811" ca="1">INDEX('Lorri 401b'!L:L,MATCH('Retirement Calculator'!A811,'Lorri 401b'!N:N,0),0)</f>
        <v>-5369116.2030813182</v>
      </c>
      <c r="S811" s="25">
        <f t="shared" ca="1" si="787"/>
        <v>-5040040.0967638679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322016.6452400788</v>
      </c>
      <c r="R812" s="25">
        <f t="array" aca="1" ref="R812" ca="1">INDEX('Lorri 401b'!L:L,MATCH('Retirement Calculator'!A812,'Lorri 401b'!N:N,0),0)</f>
        <v>-5413233.0545400465</v>
      </c>
      <c r="S812" s="25">
        <f t="shared" ca="1" si="787"/>
        <v>-5091216.4092999678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314927.76974155137</v>
      </c>
      <c r="R813" s="25">
        <f t="array" aca="1" ref="R813" ca="1">INDEX('Lorri 401b'!L:L,MATCH('Retirement Calculator'!A813,'Lorri 401b'!N:N,0),0)</f>
        <v>-5457533.726213186</v>
      </c>
      <c r="S813" s="25">
        <f t="shared" ca="1" si="787"/>
        <v>-5142605.956471635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307809.35726178007</v>
      </c>
      <c r="R814" s="25">
        <f t="array" aca="1" ref="R814" ca="1">INDEX('Lorri 401b'!L:L,MATCH('Retirement Calculator'!A814,'Lorri 401b'!N:N,0),0)</f>
        <v>-5502018.9840182969</v>
      </c>
      <c r="S814" s="25">
        <f t="shared" ca="1" si="787"/>
        <v>-5194209.6267565172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300661.28473000973</v>
      </c>
      <c r="R815" s="25">
        <f t="array" aca="1" ref="R815" ca="1">INDEX('Lorri 401b'!L:L,MATCH('Retirement Calculator'!A815,'Lorri 401b'!N:N,0),0)</f>
        <v>-5546689.5970642623</v>
      </c>
      <c r="S815" s="25">
        <f t="shared" ca="1" si="787"/>
        <v>-5246028.3123342525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293483.42856269033</v>
      </c>
      <c r="R816" s="25">
        <f t="array" aca="1" ref="R816" ca="1">INDEX('Lorri 401b'!L:L,MATCH('Retirement Calculator'!A816,'Lorri 401b'!N:N,0),0)</f>
        <v>-5591546.3376645856</v>
      </c>
      <c r="S816" s="25">
        <f t="shared" ca="1" si="787"/>
        <v>-5298062.9091018951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286275.66466134042</v>
      </c>
      <c r="R817" s="25">
        <f t="array" aca="1" ref="R817" ca="1">INDEX('Lorri 401b'!L:L,MATCH('Retirement Calculator'!A817,'Lorri 401b'!N:N,0),0)</f>
        <v>-5636589.9813507441</v>
      </c>
      <c r="S817" s="25">
        <f t="shared" ca="1" si="787"/>
        <v>-5350314.3166894037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279037.86841040157</v>
      </c>
      <c r="R818" s="25">
        <f t="array" aca="1" ref="R818" ca="1">INDEX('Lorri 401b'!L:L,MATCH('Retirement Calculator'!A818,'Lorri 401b'!N:N,0),0)</f>
        <v>-5681821.3068855945</v>
      </c>
      <c r="S818" s="25">
        <f t="shared" ca="1" si="787"/>
        <v>-5402783.4384751925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271769.91467508383</v>
      </c>
      <c r="R819" s="25">
        <f t="array" aca="1" ref="R819" ca="1">INDEX('Lorri 401b'!L:L,MATCH('Retirement Calculator'!A819,'Lorri 401b'!N:N,0),0)</f>
        <v>-5727241.0962768402</v>
      </c>
      <c r="S819" s="25">
        <f t="shared" ca="1" si="787"/>
        <v>-5455471.1816017563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264471.67779920227</v>
      </c>
      <c r="R820" s="25">
        <f t="array" aca="1" ref="R820" ca="1">INDEX('Lorri 401b'!L:L,MATCH('Retirement Calculator'!A820,'Lorri 401b'!N:N,0),0)</f>
        <v>-5772850.1347905491</v>
      </c>
      <c r="S820" s="25">
        <f t="shared" ca="1" si="787"/>
        <v>-5508378.4569913466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257143.03160300452</v>
      </c>
      <c r="R821" s="25">
        <f t="array" aca="1" ref="R821" ca="1">INDEX('Lorri 401b'!L:L,MATCH('Retirement Calculator'!A821,'Lorri 401b'!N:N,0),0)</f>
        <v>-5818649.2109647319</v>
      </c>
      <c r="S821" s="25">
        <f t="shared" ca="1" si="787"/>
        <v>-5561506.1793617271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249783.84938098927</v>
      </c>
      <c r="R822" s="25">
        <f t="array" aca="1" ref="R822" ca="1">INDEX('Lorri 401b'!L:L,MATCH('Retirement Calculator'!A822,'Lorri 401b'!N:N,0),0)</f>
        <v>-5864639.1166229742</v>
      </c>
      <c r="S822" s="25">
        <f t="shared" ca="1" si="787"/>
        <v>-5614855.2672419846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242394.00389971564</v>
      </c>
      <c r="R823" s="25">
        <f t="array" aca="1" ref="R823" ca="1">INDEX('Lorri 401b'!L:L,MATCH('Retirement Calculator'!A823,'Lorri 401b'!N:N,0),0)</f>
        <v>-5910820.6468881257</v>
      </c>
      <c r="S823" s="25">
        <f t="shared" ca="1" si="787"/>
        <v>-5668426.6429884098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234973.36739560336</v>
      </c>
      <c r="R824" s="25">
        <f t="array" aca="1" ref="R824" ca="1">INDEX('Lorri 401b'!L:L,MATCH('Retirement Calculator'!A824,'Lorri 401b'!N:N,0),0)</f>
        <v>-5957194.6001960486</v>
      </c>
      <c r="S824" s="25">
        <f t="shared" ca="1" si="787"/>
        <v>-5722221.2328004455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227521.81157272393</v>
      </c>
      <c r="R825" s="25">
        <f t="array" aca="1" ref="R825" ca="1">INDEX('Lorri 401b'!L:L,MATCH('Retirement Calculator'!A825,'Lorri 401b'!N:N,0),0)</f>
        <v>-6003761.7783094216</v>
      </c>
      <c r="S825" s="25">
        <f t="shared" ca="1" si="787"/>
        <v>-5776239.9667366976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220039.20760058251</v>
      </c>
      <c r="R826" s="25">
        <f t="array" aca="1" ref="R826" ca="1">INDEX('Lorri 401b'!L:L,MATCH('Retirement Calculator'!A826,'Lorri 401b'!N:N,0),0)</f>
        <v>-6050522.9863315998</v>
      </c>
      <c r="S826" s="25">
        <f t="shared" ca="1" si="787"/>
        <v>-5830483.7787310174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212525.4261118905</v>
      </c>
      <c r="R827" s="25">
        <f t="array" aca="1" ref="R827" ca="1">INDEX('Lorri 401b'!L:L,MATCH('Retirement Calculator'!A827,'Lorri 401b'!N:N,0),0)</f>
        <v>-6097479.0327205369</v>
      </c>
      <c r="S827" s="25">
        <f t="shared" ca="1" si="787"/>
        <v>-5884953.606608646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204980.33720032894</v>
      </c>
      <c r="R828" s="25">
        <f t="array" aca="1" ref="R828" ca="1">INDEX('Lorri 401b'!L:L,MATCH('Retirement Calculator'!A828,'Lorri 401b'!N:N,0),0)</f>
        <v>-6144630.7293027621</v>
      </c>
      <c r="S828" s="25">
        <f t="shared" ca="1" si="787"/>
        <v>-5939650.3921024334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197403.81041830254</v>
      </c>
      <c r="R829" s="25">
        <f t="array" aca="1" ref="R829" ca="1">INDEX('Lorri 401b'!L:L,MATCH('Retirement Calculator'!A829,'Lorri 401b'!N:N,0),0)</f>
        <v>-6191978.8912874125</v>
      </c>
      <c r="S829" s="25">
        <f t="shared" ca="1" si="787"/>
        <v>-5994575.0808691103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189795.71477468437</v>
      </c>
      <c r="R830" s="25">
        <f t="array" aca="1" ref="R830" ca="1">INDEX('Lorri 401b'!L:L,MATCH('Retirement Calculator'!A830,'Lorri 401b'!N:N,0),0)</f>
        <v>-6239524.3372803321</v>
      </c>
      <c r="S830" s="25">
        <f t="shared" ca="1" si="787"/>
        <v>-6049728.6225056481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182155.91873255113</v>
      </c>
      <c r="R831" s="25">
        <f t="array" aca="1" ref="R831" ca="1">INDEX('Lorri 401b'!L:L,MATCH('Retirement Calculator'!A831,'Lorri 401b'!N:N,0),0)</f>
        <v>-6287267.889298223</v>
      </c>
      <c r="S831" s="25">
        <f t="shared" ca="1" si="787"/>
        <v>-6105111.970565672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174484.29020690901</v>
      </c>
      <c r="R832" s="25">
        <f t="array" aca="1" ref="R832" ca="1">INDEX('Lorri 401b'!L:L,MATCH('Retirement Calculator'!A832,'Lorri 401b'!N:N,0),0)</f>
        <v>-6335210.3727828544</v>
      </c>
      <c r="S832" s="25">
        <f t="shared" ca="1" si="787"/>
        <v>-6160726.0825759452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166780.69656241001</v>
      </c>
      <c r="R833" s="25">
        <f t="array" aca="1" ref="R833" ca="1">INDEX('Lorri 401b'!L:L,MATCH('Retirement Calculator'!A833,'Lorri 401b'!N:N,0),0)</f>
        <v>-6383352.6166153383</v>
      </c>
      <c r="S833" s="25">
        <f t="shared" ca="1" si="787"/>
        <v>-6216571.9200529279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159045.00461105895</v>
      </c>
      <c r="R834" s="25">
        <f t="array" aca="1" ref="R834" ca="1">INDEX('Lorri 401b'!L:L,MATCH('Retirement Calculator'!A834,'Lorri 401b'!N:N,0),0)</f>
        <v>-6431695.4531304576</v>
      </c>
      <c r="S834" s="25">
        <f t="shared" ca="1" si="787"/>
        <v>-6272650.4485193985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151277.0806099106</v>
      </c>
      <c r="R835" s="25">
        <f t="array" aca="1" ref="R835" ca="1">INDEX('Lorri 401b'!L:L,MATCH('Retirement Calculator'!A835,'Lorri 401b'!N:N,0),0)</f>
        <v>-6480239.718131057</v>
      </c>
      <c r="S835" s="25">
        <f t="shared" ca="1" si="787"/>
        <v>-6328962.6375211468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143476.79025875745</v>
      </c>
      <c r="R836" s="25">
        <f t="array" aca="1" ref="R836" ca="1">INDEX('Lorri 401b'!L:L,MATCH('Retirement Calculator'!A836,'Lorri 401b'!N:N,0),0)</f>
        <v>-6528986.2509024926</v>
      </c>
      <c r="S836" s="25">
        <f t="shared" ca="1" si="787"/>
        <v>-6385509.4606437348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135643.99869780784</v>
      </c>
      <c r="R837" s="25">
        <f t="array" aca="1" ref="R837" ca="1">INDEX('Lorri 401b'!L:L,MATCH('Retirement Calculator'!A837,'Lorri 401b'!N:N,0),0)</f>
        <v>-6577935.8942271424</v>
      </c>
      <c r="S837" s="25">
        <f t="shared" ca="1" si="787"/>
        <v>-6442291.8955293344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127778.57050535428</v>
      </c>
      <c r="R838" s="25">
        <f t="array" aca="1" ref="R838" ca="1">INDEX('Lorri 401b'!L:L,MATCH('Retirement Calculator'!A838,'Lorri 401b'!N:N,0),0)</f>
        <v>-6627089.4943989776</v>
      </c>
      <c r="S838" s="25">
        <f t="shared" ca="1" si="787"/>
        <v>-6499310.9238936231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119880.36969543215</v>
      </c>
      <c r="R839" s="25">
        <f t="array" aca="1" ref="R839" ca="1">INDEX('Lorri 401b'!L:L,MATCH('Retirement Calculator'!A839,'Lorri 401b'!N:N,0),0)</f>
        <v>-6676447.9012381956</v>
      </c>
      <c r="S839" s="25">
        <f t="shared" ca="1" si="787"/>
        <v>-6556567.5315427631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111949.25971546868</v>
      </c>
      <c r="R840" s="25">
        <f t="array" aca="1" ref="R840" ca="1">INDEX('Lorri 401b'!L:L,MATCH('Retirement Calculator'!A840,'Lorri 401b'!N:N,0),0)</f>
        <v>-6726011.9681059103</v>
      </c>
      <c r="S840" s="25">
        <f t="shared" ca="1" si="787"/>
        <v>-6614062.7083904417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103985.10344392204</v>
      </c>
      <c r="R841" s="25">
        <f t="array" aca="1" ref="R841" ca="1">INDEX('Lorri 401b'!L:L,MATCH('Retirement Calculator'!A841,'Lorri 401b'!N:N,0),0)</f>
        <v>-6775782.5519189071</v>
      </c>
      <c r="S841" s="25">
        <f t="shared" ca="1" si="787"/>
        <v>-6671797.4484749846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95987.763187910619</v>
      </c>
      <c r="R842" s="25">
        <f t="array" aca="1" ref="R842" ca="1">INDEX('Lorri 401b'!L:L,MATCH('Retirement Calculator'!A842,'Lorri 401b'!N:N,0),0)</f>
        <v>-6825760.5131644579</v>
      </c>
      <c r="S842" s="25">
        <f t="shared" ca="1" si="787"/>
        <v>-6729772.7499765474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87957.100680832475</v>
      </c>
      <c r="R843" s="25">
        <f t="array" aca="1" ref="R843" ca="1">INDEX('Lorri 401b'!L:L,MATCH('Retirement Calculator'!A843,'Lorri 401b'!N:N,0),0)</f>
        <v>-6875946.7159151984</v>
      </c>
      <c r="S843" s="25">
        <f t="shared" ca="1" si="787"/>
        <v>-6787989.6152343657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79892.977079974837</v>
      </c>
      <c r="R844" s="25">
        <f t="array" aca="1" ref="R844" ca="1">INDEX('Lorri 401b'!L:L,MATCH('Retirement Calculator'!A844,'Lorri 401b'!N:N,0),0)</f>
        <v>-6926342.0278440677</v>
      </c>
      <c r="S844" s="25">
        <f t="shared" ca="1" si="787"/>
        <v>-6846449.0507640932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71795.252964113635</v>
      </c>
      <c r="R845" s="25">
        <f t="array" aca="1" ref="R845" ca="1">INDEX('Lorri 401b'!L:L,MATCH('Retirement Calculator'!A845,'Lorri 401b'!N:N,0),0)</f>
        <v>-6976947.3202393074</v>
      </c>
      <c r="S845" s="25">
        <f t="shared" ca="1" si="787"/>
        <v>-6905152.0672751935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63663.788331103009</v>
      </c>
      <c r="R846" s="25">
        <f t="array" aca="1" ref="R846" ca="1">INDEX('Lorri 401b'!L:L,MATCH('Retirement Calculator'!A846,'Lorri 401b'!N:N,0),0)</f>
        <v>-7027763.4680195274</v>
      </c>
      <c r="S846" s="25">
        <f t="shared" ca="1" si="787"/>
        <v>-6964099.6796884248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55498.442595454835</v>
      </c>
      <c r="R847" s="25">
        <f t="array" aca="1" ref="R847" ca="1">INDEX('Lorri 401b'!L:L,MATCH('Retirement Calculator'!A847,'Lorri 401b'!N:N,0),0)</f>
        <v>-7078791.3497488312</v>
      </c>
      <c r="S847" s="25">
        <f t="shared" ca="1" si="787"/>
        <v>-7023292.9071533764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47299.074585908129</v>
      </c>
      <c r="R848" s="25">
        <f t="array" aca="1" ref="R848" ca="1">INDEX('Lorri 401b'!L:L,MATCH('Retirement Calculator'!A848,'Lorri 401b'!N:N,0),0)</f>
        <v>-7130031.8476520069</v>
      </c>
      <c r="S848" s="25">
        <f t="shared" ca="1" si="787"/>
        <v>-7082732.7730660988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39065.542542988311</v>
      </c>
      <c r="R849" s="25">
        <f t="array" aca="1" ref="R849" ca="1">INDEX('Lorri 401b'!L:L,MATCH('Retirement Calculator'!A849,'Lorri 401b'!N:N,0),0)</f>
        <v>-7181485.847629779</v>
      </c>
      <c r="S849" s="25">
        <f t="shared" ca="1" si="787"/>
        <v>-7142420.3050867906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30797.704116556328</v>
      </c>
      <c r="R850" s="25">
        <f t="array" aca="1" ref="R850" ca="1">INDEX('Lorri 401b'!L:L,MATCH('Retirement Calculator'!A850,'Lorri 401b'!N:N,0),0)</f>
        <v>-7233154.2392741255</v>
      </c>
      <c r="S850" s="25">
        <f t="shared" ca="1" si="787"/>
        <v>-7202356.5351575688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22495.416363347547</v>
      </c>
      <c r="R851" s="25">
        <f t="array" aca="1" ref="R851" ca="1">INDEX('Lorri 401b'!L:L,MATCH('Retirement Calculator'!A851,'Lorri 401b'!N:N,0),0)</f>
        <v>-7285037.9158836566</v>
      </c>
      <c r="S851" s="25">
        <f t="shared" ca="1" si="787"/>
        <v>-7262542.4995203093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14158.535744500394</v>
      </c>
      <c r="R852" s="25">
        <f t="array" aca="1" ref="R852" ca="1">INDEX('Lorri 401b'!L:L,MATCH('Retirement Calculator'!A852,'Lorri 401b'!N:N,0),0)</f>
        <v>-7337137.7744790614</v>
      </c>
      <c r="S852" s="25">
        <f t="shared" ca="1" si="787"/>
        <v>-7322979.238734561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5786.9181230747099</v>
      </c>
      <c r="R853" s="25">
        <f t="array" aca="1" ref="R853" ca="1">INDEX('Lorri 401b'!L:L,MATCH('Retirement Calculator'!A853,'Lorri 401b'!N:N,0),0)</f>
        <v>-7389454.7158186128</v>
      </c>
      <c r="S853" s="25">
        <f t="shared" ca="1" si="787"/>
        <v>-7383667.797695538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-2619.5812384402475</v>
      </c>
      <c r="R854" s="25">
        <f t="array" aca="1" ref="R854" ca="1">INDEX('Lorri 401b'!L:L,MATCH('Retirement Calculator'!A854,'Lorri 401b'!N:N,0),0)</f>
        <v>-7441989.644413746</v>
      </c>
      <c r="S854" s="25">
        <f t="shared" ca="1" si="787"/>
        <v>-7444609.2256521862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-11061.107680628184</v>
      </c>
      <c r="R855" s="25">
        <f t="array" aca="1" ref="R855" ca="1">INDEX('Lorri 401b'!L:L,MATCH('Retirement Calculator'!A855,'Lorri 401b'!N:N,0),0)</f>
        <v>-7494743.4685446927</v>
      </c>
      <c r="S855" s="25">
        <f t="shared" ca="1" si="787"/>
        <v>-7505804.5762253208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-19537.807149658569</v>
      </c>
      <c r="R856" s="25">
        <f t="array" aca="1" ref="R856" ca="1">INDEX('Lorri 401b'!L:L,MATCH('Retirement Calculator'!A856,'Lorri 401b'!N:N,0),0)</f>
        <v>-7547717.1002761852</v>
      </c>
      <c r="S856" s="25">
        <f t="shared" ca="1" si="787"/>
        <v>-7567254.9074258441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-28049.826199809911</v>
      </c>
      <c r="R857" s="25">
        <f t="array" aca="1" ref="R857" ca="1">INDEX('Lorri 401b'!L:L,MATCH('Retirement Calculator'!A857,'Lorri 401b'!N:N,0),0)</f>
        <v>-7600911.4554732246</v>
      </c>
      <c r="S857" s="25">
        <f t="shared" ca="1" si="787"/>
        <v>-7628961.2816730347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-36597.311996003555</v>
      </c>
      <c r="R858" s="25">
        <f t="array" aca="1" ref="R858" ca="1">INDEX('Lorri 401b'!L:L,MATCH('Retirement Calculator'!A858,'Lorri 401b'!N:N,0),0)</f>
        <v>-7654327.4538169187</v>
      </c>
      <c r="S858" s="25">
        <f t="shared" ca="1" si="787"/>
        <v>-7690924.7658129223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-45180.412316348004</v>
      </c>
      <c r="R859" s="25">
        <f t="array" aca="1" ref="R859" ca="1">INDEX('Lorri 401b'!L:L,MATCH('Retirement Calculator'!A859,'Lorri 401b'!N:N,0),0)</f>
        <v>-7707966.018820378</v>
      </c>
      <c r="S859" s="25">
        <f t="shared" ca="1" si="787"/>
        <v>-7753146.4311367264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-53799.275554693886</v>
      </c>
      <c r="R860" s="25">
        <f t="array" aca="1" ref="R860" ca="1">INDEX('Lorri 401b'!L:L,MATCH('Retirement Calculator'!A860,'Lorri 401b'!N:N,0),0)</f>
        <v>-7761828.0778446849</v>
      </c>
      <c r="S860" s="25">
        <f t="shared" ca="1" si="787"/>
        <v>-7815627.3533993792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-62454.050723199543</v>
      </c>
      <c r="R861" s="25">
        <f t="array" aca="1" ref="R861" ca="1">INDEX('Lorri 401b'!L:L,MATCH('Retirement Calculator'!A861,'Lorri 401b'!N:N,0),0)</f>
        <v>-7815914.562114927</v>
      </c>
      <c r="S861" s="25">
        <f t="shared" ca="1" si="787"/>
        <v>-7878368.6128381267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-71144.887454907308</v>
      </c>
      <c r="R862" s="25">
        <f t="array" aca="1" ref="R862" ca="1">INDEX('Lorri 401b'!L:L,MATCH('Retirement Calculator'!A862,'Lorri 401b'!N:N,0),0)</f>
        <v>-7870226.4067362947</v>
      </c>
      <c r="S862" s="25">
        <f t="shared" ca="1" si="787"/>
        <v>-7941371.2941912021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-79871.936006330521</v>
      </c>
      <c r="R863" s="25">
        <f t="array" aca="1" ref="R863" ca="1">INDEX('Lorri 401b'!L:L,MATCH('Retirement Calculator'!A863,'Lorri 401b'!N:N,0),0)</f>
        <v>-7924764.5507102516</v>
      </c>
      <c r="S863" s="25">
        <f t="shared" ca="1" si="787"/>
        <v>-8004636.4867165824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-88635.347260051334</v>
      </c>
      <c r="R864" s="25">
        <f t="array" aca="1" ref="R864" ca="1">INDEX('Lorri 401b'!L:L,MATCH('Retirement Calculator'!A864,'Lorri 401b'!N:N,0),0)</f>
        <v>-7979529.9369507665</v>
      </c>
      <c r="S864" s="25">
        <f t="shared" ca="1" si="787"/>
        <v>-8068165.2842108179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-97435.272727329313</v>
      </c>
      <c r="R865" s="25">
        <f t="array" aca="1" ref="R865" ca="1">INDEX('Lorri 401b'!L:L,MATCH('Retirement Calculator'!A865,'Lorri 401b'!N:N,0),0)</f>
        <v>-8034523.5123006171</v>
      </c>
      <c r="S865" s="25">
        <f t="shared" ca="1" si="787"/>
        <v>-8131958.7850279463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-106271.86455072096</v>
      </c>
      <c r="R866" s="25">
        <f t="array" aca="1" ref="R866" ca="1">INDEX('Lorri 401b'!L:L,MATCH('Retirement Calculator'!A866,'Lorri 401b'!N:N,0),0)</f>
        <v>-8089746.2275477592</v>
      </c>
      <c r="S866" s="25">
        <f t="shared" ca="1" si="787"/>
        <v>-8196018.0920984801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-115145.27550671007</v>
      </c>
      <c r="R867" s="25">
        <f t="array" aca="1" ref="R867" ca="1">INDEX('Lorri 401b'!L:L,MATCH('Retirement Calculator'!A867,'Lorri 401b'!N:N,0),0)</f>
        <v>-8145199.037441764</v>
      </c>
      <c r="S867" s="25">
        <f t="shared" ca="1" si="787"/>
        <v>-8260344.3129484737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-124055.65900834913</v>
      </c>
      <c r="R868" s="25">
        <f t="array" aca="1" ref="R868" ca="1">INDEX('Lorri 401b'!L:L,MATCH('Retirement Calculator'!A868,'Lorri 401b'!N:N,0),0)</f>
        <v>-8200882.9007103276</v>
      </c>
      <c r="S868" s="25">
        <f t="shared" ca="1" si="787"/>
        <v>-8324938.5597186768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-133003.1691079117</v>
      </c>
      <c r="R869" s="25">
        <f t="array" aca="1" ref="R869" ca="1">INDEX('Lorri 401b'!L:L,MATCH('Retirement Calculator'!A869,'Lorri 401b'!N:N,0),0)</f>
        <v>-8256798.7800758434</v>
      </c>
      <c r="S869" s="25">
        <f t="shared" ca="1" si="787"/>
        <v>-8389801.9491837546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-141987.96049955577</v>
      </c>
      <c r="R870" s="25">
        <f t="array" aca="1" ref="R870" ca="1">INDEX('Lorri 401b'!L:L,MATCH('Retirement Calculator'!A870,'Lorri 401b'!N:N,0),0)</f>
        <v>-8312947.6422720486</v>
      </c>
      <c r="S870" s="25">
        <f t="shared" ca="1" si="787"/>
        <v>-8454935.6027716044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-151010.18852199835</v>
      </c>
      <c r="R871" s="25">
        <f t="array" aca="1" ref="R871" ca="1">INDEX('Lorri 401b'!L:L,MATCH('Retirement Calculator'!A871,'Lorri 401b'!N:N,0),0)</f>
        <v>-8369330.4580607377</v>
      </c>
      <c r="S871" s="25">
        <f t="shared" ca="1" si="787"/>
        <v>-8520340.6465827357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-160070.0091612011</v>
      </c>
      <c r="R872" s="25">
        <f t="array" aca="1" ref="R872" ca="1">INDEX('Lorri 401b'!L:L,MATCH('Retirement Calculator'!A872,'Lorri 401b'!N:N,0),0)</f>
        <v>-8425948.2022485472</v>
      </c>
      <c r="S872" s="25">
        <f t="shared" ca="1" si="787"/>
        <v>-8586018.2114097476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-169167.57905306719</v>
      </c>
      <c r="R873" s="25">
        <f t="array" aca="1" ref="R873" ca="1">INDEX('Lorri 401b'!L:L,MATCH('Retirement Calculator'!A873,'Lorri 401b'!N:N,0),0)</f>
        <v>-8482801.8537038062</v>
      </c>
      <c r="S873" s="25">
        <f t="shared" ca="1" si="787"/>
        <v>-8651969.4327568728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-178303.05548614942</v>
      </c>
      <c r="R874" s="25">
        <f t="array" aca="1" ref="R874" ca="1">INDEX('Lorri 401b'!L:L,MATCH('Retirement Calculator'!A874,'Lorri 401b'!N:N,0),0)</f>
        <v>-8539892.3953734618</v>
      </c>
      <c r="S874" s="25">
        <f t="shared" ca="1" si="787"/>
        <v>-8718195.4508596119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-187476.59640436948</v>
      </c>
      <c r="R875" s="25">
        <f t="array" aca="1" ref="R875" ca="1">INDEX('Lorri 401b'!L:L,MATCH('Retirement Calculator'!A875,'Lorri 401b'!N:N,0),0)</f>
        <v>-8597220.8143000752</v>
      </c>
      <c r="S875" s="25">
        <f t="shared" ca="1" si="787"/>
        <v>-8784697.4107044451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-196688.3604097488</v>
      </c>
      <c r="R876" s="25">
        <f t="array" aca="1" ref="R876" ca="1">INDEX('Lorri 401b'!L:L,MATCH('Retirement Calculator'!A876,'Lorri 401b'!N:N,0),0)</f>
        <v>-8654788.1016388815</v>
      </c>
      <c r="S876" s="25">
        <f t="shared" ca="1" si="787"/>
        <v>-8851476.4620486312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-205938.50676515052</v>
      </c>
      <c r="R877" s="25">
        <f t="array" aca="1" ref="R877" ca="1">INDEX('Lorri 401b'!L:L,MATCH('Retirement Calculator'!A877,'Lorri 401b'!N:N,0),0)</f>
        <v>-8712595.2526749335</v>
      </c>
      <c r="S877" s="25">
        <f t="shared" ca="1" si="787"/>
        <v>-8918533.7594400849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-215227.19539703309</v>
      </c>
      <c r="R878" s="25">
        <f t="array" aca="1" ref="R878" ca="1">INDEX('Lorri 401b'!L:L,MATCH('Retirement Calculator'!A878,'Lorri 401b'!N:N,0),0)</f>
        <v>-8770643.2668403033</v>
      </c>
      <c r="S878" s="25">
        <f t="shared" ca="1" si="787"/>
        <v>-8985870.4622373357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-224554.58689821517</v>
      </c>
      <c r="R879" s="25">
        <f t="array" aca="1" ref="R879" ca="1">INDEX('Lorri 401b'!L:L,MATCH('Retirement Calculator'!A879,'Lorri 401b'!N:N,0),0)</f>
        <v>-8828933.1477313619</v>
      </c>
      <c r="S879" s="25">
        <f t="shared" ca="1" si="787"/>
        <v>-9053487.734629577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-233920.84253065218</v>
      </c>
      <c r="R880" s="25">
        <f t="array" aca="1" ref="R880" ca="1">INDEX('Lorri 401b'!L:L,MATCH('Retirement Calculator'!A880,'Lorri 401b'!N:N,0),0)</f>
        <v>-8887465.9031261317</v>
      </c>
      <c r="S880" s="25">
        <f t="shared" ca="1" si="787"/>
        <v>-9121386.7456567846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-243326.12422822433</v>
      </c>
      <c r="R881" s="25">
        <f t="array" aca="1" ref="R881" ca="1">INDEX('Lorri 401b'!L:L,MATCH('Retirement Calculator'!A881,'Lorri 401b'!N:N,0),0)</f>
        <v>-8946242.5450017136</v>
      </c>
      <c r="S881" s="25">
        <f t="shared" ca="1" si="787"/>
        <v>-9189568.6692299377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-252770.59459953636</v>
      </c>
      <c r="R882" s="25">
        <f t="array" aca="1" ref="R882" ca="1">INDEX('Lorri 401b'!L:L,MATCH('Retirement Calculator'!A882,'Lorri 401b'!N:N,0),0)</f>
        <v>-9005264.0895517766</v>
      </c>
      <c r="S882" s="25">
        <f t="shared" ca="1" si="787"/>
        <v>-9258034.6841513123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-262254.41693072888</v>
      </c>
      <c r="R883" s="25">
        <f t="array" aca="1" ref="R883" ca="1">INDEX('Lorri 401b'!L:L,MATCH('Retirement Calculator'!A883,'Lorri 401b'!N:N,0),0)</f>
        <v>-9064531.5572041329</v>
      </c>
      <c r="S883" s="25">
        <f t="shared" ca="1" si="787"/>
        <v>-9326785.9741348624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-271777.75518830138</v>
      </c>
      <c r="R884" s="25">
        <f t="array" aca="1" ref="R884" ca="1">INDEX('Lorri 401b'!L:L,MATCH('Retirement Calculator'!A884,'Lorri 401b'!N:N,0),0)</f>
        <v>-9124045.9726383742</v>
      </c>
      <c r="S884" s="25">
        <f t="shared" ca="1" si="787"/>
        <v>-9395823.7278266754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-281340.77402194706</v>
      </c>
      <c r="R885" s="25">
        <f t="array" aca="1" ref="R885" ca="1">INDEX('Lorri 401b'!L:L,MATCH('Retirement Calculator'!A885,'Lorri 401b'!N:N,0),0)</f>
        <v>-9183808.3648035899</v>
      </c>
      <c r="S885" s="25">
        <f t="shared" ca="1" si="787"/>
        <v>-9465149.1388255376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-290943.63876739959</v>
      </c>
      <c r="R886" s="25">
        <f t="array" aca="1" ref="R886" ca="1">INDEX('Lorri 401b'!L:L,MATCH('Retirement Calculator'!A886,'Lorri 401b'!N:N,0),0)</f>
        <v>-9243819.7669361625</v>
      </c>
      <c r="S886" s="25">
        <f t="shared" ca="1" si="787"/>
        <v>-9534763.4057035614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-300586.5154492915</v>
      </c>
      <c r="R887" s="25">
        <f t="array" aca="1" ref="R887" ca="1">INDEX('Lorri 401b'!L:L,MATCH('Retirement Calculator'!A887,'Lorri 401b'!N:N,0),0)</f>
        <v>-9304081.2165776193</v>
      </c>
      <c r="S887" s="25">
        <f t="shared" ca="1" si="787"/>
        <v>-9604667.7320269104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-310269.57078402466</v>
      </c>
      <c r="R888" s="25">
        <f t="array" aca="1" ref="R888" ca="1">INDEX('Lorri 401b'!L:L,MATCH('Retirement Calculator'!A888,'Lorri 401b'!N:N,0),0)</f>
        <v>-9364593.7555925827</v>
      </c>
      <c r="S888" s="25">
        <f t="shared" ca="1" si="787"/>
        <v>-9674863.3263766076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-319992.97218265251</v>
      </c>
      <c r="R889" s="25">
        <f t="array" aca="1" ref="R889" ca="1">INDEX('Lorri 401b'!L:L,MATCH('Retirement Calculator'!A889,'Lorri 401b'!N:N,0),0)</f>
        <v>-9425358.4301867746</v>
      </c>
      <c r="S889" s="25">
        <f t="shared" ca="1" si="787"/>
        <v>-9745351.4023694266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-329756.88775377464</v>
      </c>
      <c r="R890" s="25">
        <f t="array" aca="1" ref="R890" ca="1">INDEX('Lorri 401b'!L:L,MATCH('Retirement Calculator'!A890,'Lorri 401b'!N:N,0),0)</f>
        <v>-9486376.2909251098</v>
      </c>
      <c r="S890" s="25">
        <f t="shared" ca="1" si="787"/>
        <v>-9816133.1786788851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-339561.48630644311</v>
      </c>
      <c r="R891" s="25">
        <f t="array" aca="1" ref="R891" ca="1">INDEX('Lorri 401b'!L:L,MATCH('Retirement Calculator'!A891,'Lorri 401b'!N:N,0),0)</f>
        <v>-9547648.3927498553</v>
      </c>
      <c r="S891" s="25">
        <f t="shared" ca="1" si="787"/>
        <v>-9887209.8790562991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-349406.93735308107</v>
      </c>
      <c r="R892" s="25">
        <f t="array" aca="1" ref="R892" ca="1">INDEX('Lorri 401b'!L:L,MATCH('Retirement Calculator'!A892,'Lorri 401b'!N:N,0),0)</f>
        <v>-9609175.7949988693</v>
      </c>
      <c r="S892" s="25">
        <f t="shared" ca="1" si="787"/>
        <v>-9958582.7323519513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-359293.41111241333</v>
      </c>
      <c r="R893" s="25">
        <f t="array" aca="1" ref="R893" ca="1">INDEX('Lorri 401b'!L:L,MATCH('Retirement Calculator'!A893,'Lorri 401b'!N:N,0),0)</f>
        <v>-9670959.561423922</v>
      </c>
      <c r="S893" s="25">
        <f t="shared" ca="1" si="787"/>
        <v>-10030252.972536335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-369221.07851240947</v>
      </c>
      <c r="R894" s="25">
        <f t="array" aca="1" ref="R894" ca="1">INDEX('Lorri 401b'!L:L,MATCH('Retirement Calculator'!A894,'Lorri 401b'!N:N,0),0)</f>
        <v>-9733000.760209078</v>
      </c>
      <c r="S894" s="25">
        <f t="shared" ca="1" si="787"/>
        <v>-10102221.838721488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-379190.11119323893</v>
      </c>
      <c r="R895" s="25">
        <f t="array" aca="1" ref="R895" ca="1">INDEX('Lorri 401b'!L:L,MATCH('Retirement Calculator'!A895,'Lorri 401b'!N:N,0),0)</f>
        <v>-9795300.4639891721</v>
      </c>
      <c r="S895" s="25">
        <f t="shared" ca="1" si="787"/>
        <v>-10174490.575182412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-389200.6815102385</v>
      </c>
      <c r="R896" s="25">
        <f t="array" aca="1" ref="R896" ca="1">INDEX('Lorri 401b'!L:L,MATCH('Retirement Calculator'!A896,'Lorri 401b'!N:N,0),0)</f>
        <v>-9857859.7498683501</v>
      </c>
      <c r="S896" s="25">
        <f t="shared" ca="1" si="787"/>
        <v>-10247060.431378588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-399252.96253689227</v>
      </c>
      <c r="R897" s="25">
        <f t="array" aca="1" ref="R897" ca="1">INDEX('Lorri 401b'!L:L,MATCH('Retirement Calculator'!A897,'Lorri 401b'!N:N,0),0)</f>
        <v>-9920679.6994386911</v>
      </c>
      <c r="S897" s="25">
        <f t="shared" ca="1" si="787"/>
        <v>-10319932.661975583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-409347.12806782377</v>
      </c>
      <c r="R898" s="25">
        <f t="array" aca="1" ref="R898" ca="1">INDEX('Lorri 401b'!L:L,MATCH('Retirement Calculator'!A898,'Lorri 401b'!N:N,0),0)</f>
        <v>-9983761.398798909</v>
      </c>
      <c r="S898" s="25">
        <f t="shared" ca="1" si="787"/>
        <v>-10393108.526866732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-419483.35262180079</v>
      </c>
      <c r="R899" s="25">
        <f t="array" aca="1" ref="R899" ca="1">INDEX('Lorri 401b'!L:L,MATCH('Retirement Calculator'!A899,'Lorri 401b'!N:N,0),0)</f>
        <v>-10047105.938573128</v>
      </c>
      <c r="S899" s="25">
        <f t="shared" ca="1" si="787"/>
        <v>-10466589.291194929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-429661.81144475273</v>
      </c>
      <c r="R900" s="25">
        <f t="array" aca="1" ref="R900" ca="1">INDEX('Lorri 401b'!L:L,MATCH('Retirement Calculator'!A900,'Lorri 401b'!N:N,0),0)</f>
        <v>-10110714.413929738</v>
      </c>
      <c r="S900" s="25">
        <f t="shared" ca="1" si="787"/>
        <v>-10540376.22537449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-439882.68051280029</v>
      </c>
      <c r="R901" s="25">
        <f t="array" aca="1" ref="R901" ca="1">INDEX('Lorri 401b'!L:L,MATCH('Retirement Calculator'!A901,'Lorri 401b'!N:N,0),0)</f>
        <v>-10174587.924600335</v>
      </c>
      <c r="S901" s="25">
        <f t="shared" ca="1" si="787"/>
        <v>-10614470.605113136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-450146.13653529808</v>
      </c>
      <c r="R902" s="25">
        <f t="array" aca="1" ref="R902" ca="1">INDEX('Lorri 401b'!L:L,MATCH('Retirement Calculator'!A902,'Lorri 401b'!N:N,0),0)</f>
        <v>-10238727.574898725</v>
      </c>
      <c r="S902" s="25">
        <f t="shared" ca="1" si="787"/>
        <v>-10688873.711434023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-460452.35695788957</v>
      </c>
      <c r="R903" s="25">
        <f t="array" aca="1" ref="R903" ca="1">INDEX('Lorri 401b'!L:L,MATCH('Retirement Calculator'!A903,'Lorri 401b'!N:N,0),0)</f>
        <v>-10303134.473740026</v>
      </c>
      <c r="S903" s="25">
        <f t="shared" ca="1" si="787"/>
        <v>-10763586.830697916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-470801.51996557519</v>
      </c>
      <c r="R904" s="25">
        <f t="array" aca="1" ref="R904" ca="1">INDEX('Lorri 401b'!L:L,MATCH('Retirement Calculator'!A904,'Lorri 401b'!N:N,0),0)</f>
        <v>-10367809.734659834</v>
      </c>
      <c r="S904" s="25">
        <f t="shared" ca="1" si="787"/>
        <v>-10838611.25462541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-481193.80448579288</v>
      </c>
      <c r="R905" s="25">
        <f t="array" aca="1" ref="R905" ca="1">INDEX('Lorri 401b'!L:L,MATCH('Retirement Calculator'!A905,'Lorri 401b'!N:N,0),0)</f>
        <v>-10432754.475833474</v>
      </c>
      <c r="S905" s="25">
        <f t="shared" ca="1" si="787"/>
        <v>-10913948.280319266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-491629.39019151143</v>
      </c>
      <c r="R906" s="25">
        <f t="array" aca="1" ref="R906" ca="1">INDEX('Lorri 401b'!L:L,MATCH('Retirement Calculator'!A906,'Lorri 401b'!N:N,0),0)</f>
        <v>-10497969.820095336</v>
      </c>
      <c r="S906" s="25">
        <f t="shared" ca="1" si="787"/>
        <v>-10989599.210286848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-502108.45750433713</v>
      </c>
      <c r="R907" s="25">
        <f t="array" aca="1" ref="R907" ca="1">INDEX('Lorri 401b'!L:L,MATCH('Retirement Calculator'!A907,'Lorri 401b'!N:N,0),0)</f>
        <v>-10563456.894958289</v>
      </c>
      <c r="S907" s="25">
        <f t="shared" ca="1" si="787"/>
        <v>-11065565.352462627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-512631.18759763299</v>
      </c>
      <c r="R908" s="25">
        <f t="array" aca="1" ref="R908" ca="1">INDEX('Lorri 401b'!L:L,MATCH('Retirement Calculator'!A908,'Lorri 401b'!N:N,0),0)</f>
        <v>-10629216.832633173</v>
      </c>
      <c r="S908" s="25">
        <f t="shared" ca="1" si="787"/>
        <v>-11141848.020230806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-523197.76239965088</v>
      </c>
      <c r="R909" s="25">
        <f t="array" aca="1" ref="R909" ca="1">INDEX('Lorri 401b'!L:L,MATCH('Retirement Calculator'!A909,'Lorri 401b'!N:N,0),0)</f>
        <v>-10695250.770048369</v>
      </c>
      <c r="S909" s="25">
        <f t="shared" ca="1" si="787"/>
        <v>-11218448.53244802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-533808.36459667725</v>
      </c>
      <c r="R910" s="25">
        <f t="array" aca="1" ref="R910" ca="1">INDEX('Lorri 401b'!L:L,MATCH('Retirement Calculator'!A910,'Lorri 401b'!N:N,0),0)</f>
        <v>-10761559.84886946</v>
      </c>
      <c r="S910" s="25">
        <f t="shared" ca="1" si="787"/>
        <v>-11295368.213466138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-544463.17763619113</v>
      </c>
      <c r="R911" s="25">
        <f t="array" aca="1" ref="R911" ca="1">INDEX('Lorri 401b'!L:L,MATCH('Retirement Calculator'!A911,'Lorri 401b'!N:N,0),0)</f>
        <v>-10828145.215518972</v>
      </c>
      <c r="S911" s="25">
        <f t="shared" ca="1" si="787"/>
        <v>-11372608.393155163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-555162.38573003642</v>
      </c>
      <c r="R912" s="25">
        <f t="array" aca="1" ref="R912" ca="1">INDEX('Lorri 401b'!L:L,MATCH('Retirement Calculator'!A912,'Lorri 401b'!N:N,0),0)</f>
        <v>-10895008.02119619</v>
      </c>
      <c r="S912" s="25">
        <f t="shared" ca="1" si="787"/>
        <v>-11450170.406926226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-565906.17385760602</v>
      </c>
      <c r="R913" s="25">
        <f t="array" aca="1" ref="R913" ca="1">INDEX('Lorri 401b'!L:L,MATCH('Retirement Calculator'!A913,'Lorri 401b'!N:N,0),0)</f>
        <v>-10962149.421897065</v>
      </c>
      <c r="S913" s="25">
        <f t="shared" ca="1" si="787"/>
        <v>-11528055.595754672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-576694.7277690405</v>
      </c>
      <c r="R914" s="25">
        <f t="array" aca="1" ref="R914" ca="1">INDEX('Lorri 401b'!L:L,MATCH('Retirement Calculator'!A914,'Lorri 401b'!N:N,0),0)</f>
        <v>-11029570.578434194</v>
      </c>
      <c r="S914" s="25">
        <f t="shared" ca="1" si="787"/>
        <v>-11606265.306203235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-587528.23398843931</v>
      </c>
      <c r="R915" s="25">
        <f t="array" aca="1" ref="R915" ca="1">INDEX('Lorri 401b'!L:L,MATCH('Retirement Calculator'!A915,'Lorri 401b'!N:N,0),0)</f>
        <v>-11097272.656456893</v>
      </c>
      <c r="S915" s="25">
        <f t="shared" ca="1" si="787"/>
        <v>-11684800.890445333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-598406.87981708557</v>
      </c>
      <c r="R916" s="25">
        <f t="array" aca="1" ref="R916" ca="1">INDEX('Lorri 401b'!L:L,MATCH('Retirement Calculator'!A916,'Lorri 401b'!N:N,0),0)</f>
        <v>-11165256.826471353</v>
      </c>
      <c r="S916" s="25">
        <f t="shared" ca="1" si="787"/>
        <v>-11763663.706288438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-609330.85333668452</v>
      </c>
      <c r="R917" s="25">
        <f t="array" aca="1" ref="R917" ca="1">INDEX('Lorri 401b'!L:L,MATCH('Retirement Calculator'!A917,'Lorri 401b'!N:N,0),0)</f>
        <v>-11233524.263860874</v>
      </c>
      <c r="S917" s="25">
        <f t="shared" ca="1" si="787"/>
        <v>-11842855.117197558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-620300.34341261513</v>
      </c>
      <c r="R918" s="25">
        <f t="array" aca="1" ref="R918" ca="1">INDEX('Lorri 401b'!L:L,MATCH('Retirement Calculator'!A918,'Lorri 401b'!N:N,0),0)</f>
        <v>-11302076.148906184</v>
      </c>
      <c r="S918" s="25">
        <f t="shared" ca="1" si="787"/>
        <v>-11922376.4923188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-631315.5396971954</v>
      </c>
      <c r="R919" s="25">
        <f t="array" aca="1" ref="R919" ca="1">INDEX('Lorri 401b'!L:L,MATCH('Retirement Calculator'!A919,'Lorri 401b'!N:N,0),0)</f>
        <v>-11370913.66680585</v>
      </c>
      <c r="S919" s="25">
        <f t="shared" ca="1" si="787"/>
        <v>-12002229.206503045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-642376.6326329615</v>
      </c>
      <c r="R920" s="25">
        <f t="array" aca="1" ref="R920" ca="1">INDEX('Lorri 401b'!L:L,MATCH('Retirement Calculator'!A920,'Lorri 401b'!N:N,0),0)</f>
        <v>-11440038.007696765</v>
      </c>
      <c r="S920" s="25">
        <f t="shared" ca="1" si="787"/>
        <v>-12082414.640329726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-653483.8134559599</v>
      </c>
      <c r="R921" s="25">
        <f t="array" aca="1" ref="R921" ca="1">INDEX('Lorri 401b'!L:L,MATCH('Retirement Calculator'!A921,'Lorri 401b'!N:N,0),0)</f>
        <v>-11509450.366674725</v>
      </c>
      <c r="S921" s="25">
        <f t="shared" ca="1" si="787"/>
        <v>-12162934.180130685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-664637.27419905411</v>
      </c>
      <c r="R922" s="25">
        <f t="array" aca="1" ref="R922" ca="1">INDEX('Lorri 401b'!L:L,MATCH('Retirement Calculator'!A922,'Lorri 401b'!N:N,0),0)</f>
        <v>-11579151.943815093</v>
      </c>
      <c r="S922" s="25">
        <f t="shared" ca="1" si="787"/>
        <v>-12243789.218014147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-675837.20769524458</v>
      </c>
      <c r="R923" s="25">
        <f t="array" aca="1" ref="R923" ca="1">INDEX('Lorri 401b'!L:L,MATCH('Retirement Calculator'!A923,'Lorri 401b'!N:N,0),0)</f>
        <v>-11649143.944193546</v>
      </c>
      <c r="S923" s="25">
        <f t="shared" ca="1" si="787"/>
        <v>-12324981.15188879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-687083.80758100247</v>
      </c>
      <c r="R924" s="25">
        <f t="array" aca="1" ref="R924" ca="1">INDEX('Lorri 401b'!L:L,MATCH('Retirement Calculator'!A924,'Lorri 401b'!N:N,0),0)</f>
        <v>-11719427.577906908</v>
      </c>
      <c r="S924" s="25">
        <f t="shared" ca="1" si="787"/>
        <v>-12406511.38548791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-698377.2682996178</v>
      </c>
      <c r="R925" s="25">
        <f t="array" aca="1" ref="R925" ca="1">INDEX('Lorri 401b'!L:L,MATCH('Retirement Calculator'!A925,'Lorri 401b'!N:N,0),0)</f>
        <v>-11790004.060094077</v>
      </c>
      <c r="S925" s="25">
        <f t="shared" ca="1" si="787"/>
        <v>-12488381.328393694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-709717.78510456067</v>
      </c>
      <c r="R926" s="25">
        <f t="array" aca="1" ref="R926" ca="1">INDEX('Lorri 401b'!L:L,MATCH('Retirement Calculator'!A926,'Lorri 401b'!N:N,0),0)</f>
        <v>-11860874.610957026</v>
      </c>
      <c r="S926" s="25">
        <f t="shared" ca="1" si="787"/>
        <v>-12570592.396061588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-721105.55406285741</v>
      </c>
      <c r="R927" s="25">
        <f t="array" aca="1" ref="R927" ca="1">INDEX('Lorri 401b'!L:L,MATCH('Retirement Calculator'!A927,'Lorri 401b'!N:N,0),0)</f>
        <v>-11932040.455781905</v>
      </c>
      <c r="S927" s="25">
        <f t="shared" ca="1" si="787"/>
        <v>-12653146.009844763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-732540.77205848042</v>
      </c>
      <c r="R928" s="25">
        <f t="array" aca="1" ref="R928" ca="1">INDEX('Lorri 401b'!L:L,MATCH('Retirement Calculator'!A928,'Lorri 401b'!N:N,0),0)</f>
        <v>-12003502.824960219</v>
      </c>
      <c r="S928" s="25">
        <f t="shared" ca="1" si="787"/>
        <v>-12736043.5970187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-744023.63679575187</v>
      </c>
      <c r="R929" s="25">
        <f t="array" aca="1" ref="R929" ca="1">INDEX('Lorri 401b'!L:L,MATCH('Retirement Calculator'!A929,'Lorri 401b'!N:N,0),0)</f>
        <v>-12075262.95401011</v>
      </c>
      <c r="S929" s="25">
        <f t="shared" ca="1" si="787"/>
        <v>-12819286.590805862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-755554.34680276189</v>
      </c>
      <c r="R930" s="25">
        <f t="array" aca="1" ref="R930" ca="1">INDEX('Lorri 401b'!L:L,MATCH('Retirement Calculator'!A930,'Lorri 401b'!N:N,0),0)</f>
        <v>-12147322.083597708</v>
      </c>
      <c r="S930" s="25">
        <f t="shared" ca="1" si="787"/>
        <v>-12902876.43040047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-767133.10143480112</v>
      </c>
      <c r="R931" s="25">
        <f t="array" aca="1" ref="R931" ca="1">INDEX('Lorri 401b'!L:L,MATCH('Retirement Calculator'!A931,'Lorri 401b'!N:N,0),0)</f>
        <v>-12219681.459558589</v>
      </c>
      <c r="S931" s="25">
        <f t="shared" ca="1" si="787"/>
        <v>-12986814.56099339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-778760.10087780724</v>
      </c>
      <c r="R932" s="25">
        <f t="array" aca="1" ref="R932" ca="1">INDEX('Lorri 401b'!L:L,MATCH('Retirement Calculator'!A932,'Lorri 401b'!N:N,0),0)</f>
        <v>-12292342.332919307</v>
      </c>
      <c r="S932" s="25">
        <f t="shared" ca="1" si="787"/>
        <v>-13071102.433797114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-790435.54615182593</v>
      </c>
      <c r="R933" s="25">
        <f t="array" aca="1" ref="R933" ca="1">INDEX('Lorri 401b'!L:L,MATCH('Retirement Calculator'!A933,'Lorri 401b'!N:N,0),0)</f>
        <v>-12365305.959919028</v>
      </c>
      <c r="S933" s="25">
        <f t="shared" ca="1" si="787"/>
        <v>-13155741.506070854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-802159.63911448629</v>
      </c>
      <c r="R934" s="25">
        <f t="array" aca="1" ref="R934" ca="1">INDEX('Lorri 401b'!L:L,MATCH('Retirement Calculator'!A934,'Lorri 401b'!N:N,0),0)</f>
        <v>-12438573.602031248</v>
      </c>
      <c r="S934" s="25">
        <f t="shared" ca="1" si="787"/>
        <v>-13240733.241145734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-813932.58246449113</v>
      </c>
      <c r="R935" s="25">
        <f t="array" aca="1" ref="R935" ca="1">INDEX('Lorri 401b'!L:L,MATCH('Retirement Calculator'!A935,'Lorri 401b'!N:N,0),0)</f>
        <v>-12512146.5259856</v>
      </c>
      <c r="S935" s="25">
        <f t="shared" ca="1" si="787"/>
        <v>-13326079.108450092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-825754.57974512095</v>
      </c>
      <c r="R936" s="25">
        <f t="array" aca="1" ref="R936" ca="1">INDEX('Lorri 401b'!L:L,MATCH('Retirement Calculator'!A936,'Lorri 401b'!N:N,0),0)</f>
        <v>-12586026.003789764</v>
      </c>
      <c r="S936" s="25">
        <f t="shared" ca="1" si="787"/>
        <v>-13411780.583534885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-837625.83534775337</v>
      </c>
      <c r="R937" s="25">
        <f t="array" aca="1" ref="R937" ca="1">INDEX('Lorri 401b'!L:L,MATCH('Retirement Calculator'!A937,'Lorri 401b'!N:N,0),0)</f>
        <v>-12660213.312751444</v>
      </c>
      <c r="S937" s="25">
        <f t="shared" ca="1" si="787"/>
        <v>-13497839.148099197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-849546.55451539683</v>
      </c>
      <c r="R938" s="25">
        <f t="array" aca="1" ref="R938" ca="1">INDEX('Lorri 401b'!L:L,MATCH('Retirement Calculator'!A938,'Lorri 401b'!N:N,0),0)</f>
        <v>-12734709.735500464</v>
      </c>
      <c r="S938" s="25">
        <f t="shared" ca="1" si="787"/>
        <v>-13584256.290015861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-861516.9433462387</v>
      </c>
      <c r="R939" s="25">
        <f t="array" aca="1" ref="R939" ca="1">INDEX('Lorri 401b'!L:L,MATCH('Retirement Calculator'!A939,'Lorri 401b'!N:N,0),0)</f>
        <v>-12809516.56001094</v>
      </c>
      <c r="S939" s="25">
        <f t="shared" ca="1" si="787"/>
        <v>-13671033.503357179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-873537.20879720908</v>
      </c>
      <c r="R940" s="25">
        <f t="array" aca="1" ref="R940" ca="1">INDEX('Lorri 401b'!L:L,MATCH('Retirement Calculator'!A940,'Lorri 401b'!N:N,0),0)</f>
        <v>-12884635.079623543</v>
      </c>
      <c r="S940" s="25">
        <f t="shared" ca="1" si="787"/>
        <v>-13758172.288420752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-885607.55868755851</v>
      </c>
      <c r="R941" s="25">
        <f t="array" aca="1" ref="R941" ca="1">INDEX('Lorri 401b'!L:L,MATCH('Retirement Calculator'!A941,'Lorri 401b'!N:N,0),0)</f>
        <v>-12960066.593067864</v>
      </c>
      <c r="S941" s="25">
        <f t="shared" ca="1" si="787"/>
        <v>-13845674.151755422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-897728.2017024511</v>
      </c>
      <c r="R942" s="25">
        <f t="array" aca="1" ref="R942" ca="1">INDEX('Lorri 401b'!L:L,MATCH('Retirement Calculator'!A942,'Lorri 401b'!N:N,0),0)</f>
        <v>-13035812.40448487</v>
      </c>
      <c r="S942" s="25">
        <f t="shared" ca="1" si="787"/>
        <v>-13933540.606187321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-909899.34739657247</v>
      </c>
      <c r="R943" s="25">
        <f t="array" aca="1" ref="R943" ca="1">INDEX('Lorri 401b'!L:L,MATCH('Retirement Calculator'!A943,'Lorri 401b'!N:N,0),0)</f>
        <v>-13111873.823449448</v>
      </c>
      <c r="S943" s="25">
        <f t="shared" ca="1" si="787"/>
        <v>-14021773.170846021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-922121.20619775262</v>
      </c>
      <c r="R944" s="25">
        <f t="array" aca="1" ref="R944" ca="1">INDEX('Lorri 401b'!L:L,MATCH('Retirement Calculator'!A944,'Lorri 401b'!N:N,0),0)</f>
        <v>-13188252.164993044</v>
      </c>
      <c r="S944" s="25">
        <f t="shared" ca="1" si="787"/>
        <v>-14110373.371190798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-934393.98941060435</v>
      </c>
      <c r="R945" s="25">
        <f t="array" aca="1" ref="R945" ca="1">INDEX('Lorri 401b'!L:L,MATCH('Retirement Calculator'!A945,'Lorri 401b'!N:N,0),0)</f>
        <v>-13264948.749626406</v>
      </c>
      <c r="S945" s="25">
        <f t="shared" ca="1" si="787"/>
        <v>-14199342.739037011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-946717.90922017628</v>
      </c>
      <c r="R946" s="25">
        <f t="array" aca="1" ref="R946" ca="1">INDEX('Lorri 401b'!L:L,MATCH('Retirement Calculator'!A946,'Lorri 401b'!N:N,0),0)</f>
        <v>-13341964.903362406</v>
      </c>
      <c r="S946" s="25">
        <f t="shared" ca="1" si="787"/>
        <v>-14288682.812582582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-959093.17869562143</v>
      </c>
      <c r="R947" s="25">
        <f t="array" aca="1" ref="R947" ca="1">INDEX('Lorri 401b'!L:L,MATCH('Retirement Calculator'!A947,'Lorri 401b'!N:N,0),0)</f>
        <v>-13419301.957738973</v>
      </c>
      <c r="S947" s="25">
        <f t="shared" ca="1" si="787"/>
        <v>-14378395.136434594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-971520.01179388096</v>
      </c>
      <c r="R948" s="25">
        <f t="array" aca="1" ref="R948" ca="1">INDEX('Lorri 401b'!L:L,MATCH('Retirement Calculator'!A948,'Lorri 401b'!N:N,0),0)</f>
        <v>-13496961.249842109</v>
      </c>
      <c r="S948" s="25">
        <f t="shared" ca="1" si="787"/>
        <v>-14468481.261635991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-983998.62336338323</v>
      </c>
      <c r="R949" s="25">
        <f t="array" aca="1" ref="R949" ca="1">INDEX('Lorri 401b'!L:L,MATCH('Retirement Calculator'!A949,'Lorri 401b'!N:N,0),0)</f>
        <v>-13574944.122329008</v>
      </c>
      <c r="S949" s="25">
        <f t="shared" ca="1" si="787"/>
        <v>-14558942.745692391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-996529.22914775845</v>
      </c>
      <c r="R950" s="25">
        <f t="array" aca="1" ref="R950" ca="1">INDEX('Lorri 401b'!L:L,MATCH('Retirement Calculator'!A950,'Lorri 401b'!N:N,0),0)</f>
        <v>-13653251.923451269</v>
      </c>
      <c r="S950" s="25">
        <f t="shared" ca="1" si="787"/>
        <v>-14649781.152599027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-1009112.0457895686</v>
      </c>
      <c r="R951" s="25">
        <f t="array" aca="1" ref="R951" ca="1">INDEX('Lorri 401b'!L:L,MATCH('Retirement Calculator'!A951,'Lorri 401b'!N:N,0),0)</f>
        <v>-13731886.007078206</v>
      </c>
      <c r="S951" s="25">
        <f t="shared" ca="1" si="787"/>
        <v>-14740998.052867774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-1021747.2908340528</v>
      </c>
      <c r="R952" s="25">
        <f t="array" aca="1" ref="R952" ca="1">INDEX('Lorri 401b'!L:L,MATCH('Retirement Calculator'!A952,'Lorri 401b'!N:N,0),0)</f>
        <v>-13810847.732720256</v>
      </c>
      <c r="S952" s="25">
        <f t="shared" ca="1" si="787"/>
        <v>-14832595.023554308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-1034435.1827328892</v>
      </c>
      <c r="R953" s="25">
        <f t="array" aca="1" ref="R953" ca="1">INDEX('Lorri 401b'!L:L,MATCH('Retirement Calculator'!A953,'Lorri 401b'!N:N,0),0)</f>
        <v>-13890138.465552481</v>
      </c>
      <c r="S953" s="25">
        <f t="shared" ca="1" si="787"/>
        <v>-14924573.64828537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-1047175.9408479707</v>
      </c>
      <c r="R954" s="25">
        <f t="array" aca="1" ref="R954" ca="1">INDEX('Lorri 401b'!L:L,MATCH('Retirement Calculator'!A954,'Lorri 401b'!N:N,0),0)</f>
        <v>-13969759.576438174</v>
      </c>
      <c r="S954" s="25">
        <f t="shared" ca="1" si="787"/>
        <v>-15016935.517286144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-1059969.7854551985</v>
      </c>
      <c r="R955" s="25">
        <f t="array" aca="1" ref="R955" ca="1">INDEX('Lorri 401b'!L:L,MATCH('Retirement Calculator'!A955,'Lorri 401b'!N:N,0),0)</f>
        <v>-14049712.441952556</v>
      </c>
      <c r="S955" s="25">
        <f t="shared" ca="1" si="787"/>
        <v>-15109682.227407755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-1072816.9377482897</v>
      </c>
      <c r="R956" s="25">
        <f t="array" aca="1" ref="R956" ca="1">INDEX('Lorri 401b'!L:L,MATCH('Retirement Calculator'!A956,'Lorri 401b'!N:N,0),0)</f>
        <v>-14129998.444406582</v>
      </c>
      <c r="S956" s="25">
        <f t="shared" ca="1" si="787"/>
        <v>-15202815.382154871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-1085717.6198426019</v>
      </c>
      <c r="R957" s="25">
        <f t="array" aca="1" ref="R957" ca="1">INDEX('Lorri 401b'!L:L,MATCH('Retirement Calculator'!A957,'Lorri 401b'!N:N,0),0)</f>
        <v>-14210618.971870832</v>
      </c>
      <c r="S957" s="25">
        <f t="shared" ca="1" si="787"/>
        <v>-15296336.591713434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-1098672.0547789738</v>
      </c>
      <c r="R958" s="25">
        <f t="array" aca="1" ref="R958" ca="1">INDEX('Lorri 401b'!L:L,MATCH('Retirement Calculator'!A958,'Lorri 401b'!N:N,0),0)</f>
        <v>-14291575.418199517</v>
      </c>
      <c r="S958" s="25">
        <f t="shared" ca="1" si="787"/>
        <v>-15390247.472978491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-1111680.4665275805</v>
      </c>
      <c r="R959" s="25">
        <f t="array" aca="1" ref="R959" ca="1">INDEX('Lorri 401b'!L:L,MATCH('Retirement Calculator'!A959,'Lorri 401b'!N:N,0),0)</f>
        <v>-14372869.183054572</v>
      </c>
      <c r="S959" s="25">
        <f t="shared" ca="1" si="787"/>
        <v>-15484549.649582153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-1124743.0799918065</v>
      </c>
      <c r="R960" s="25">
        <f t="array" aca="1" ref="R960" ca="1">INDEX('Lorri 401b'!L:L,MATCH('Retirement Calculator'!A960,'Lorri 401b'!N:N,0),0)</f>
        <v>-14454501.671929857</v>
      </c>
      <c r="S960" s="25">
        <f t="shared" ca="1" si="787"/>
        <v>-15579244.751921663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-1137860.1210121335</v>
      </c>
      <c r="R961" s="25">
        <f t="array" aca="1" ref="R961" ca="1">INDEX('Lorri 401b'!L:L,MATCH('Retirement Calculator'!A961,'Lorri 401b'!N:N,0),0)</f>
        <v>-14536474.296175454</v>
      </c>
      <c r="S961" s="25">
        <f t="shared" ca="1" si="787"/>
        <v>-15674334.417187586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-1151031.8163700453</v>
      </c>
      <c r="R962" s="25">
        <f t="array" aca="1" ref="R962" ca="1">INDEX('Lorri 401b'!L:L,MATCH('Retirement Calculator'!A962,'Lorri 401b'!N:N,0),0)</f>
        <v>-14618788.473022075</v>
      </c>
      <c r="S962" s="25">
        <f t="shared" ca="1" si="787"/>
        <v>-15769820.289392121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-1164258.3937919482</v>
      </c>
      <c r="R963" s="25">
        <f t="array" aca="1" ref="R963" ca="1">INDEX('Lorri 401b'!L:L,MATCH('Retirement Calculator'!A963,'Lorri 401b'!N:N,0),0)</f>
        <v>-14701445.625605557</v>
      </c>
      <c r="S963" s="25">
        <f t="shared" ca="1" si="787"/>
        <v>-15865704.019397505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-1177540.081953109</v>
      </c>
      <c r="R964" s="25">
        <f t="array" aca="1" ref="R964" ca="1">INDEX('Lorri 401b'!L:L,MATCH('Retirement Calculator'!A964,'Lorri 401b'!N:N,0),0)</f>
        <v>-14784447.182991471</v>
      </c>
      <c r="S964" s="25">
        <f t="shared" ca="1" si="787"/>
        <v>-15961987.264944579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-1190877.110481608</v>
      </c>
      <c r="R965" s="25">
        <f t="array" aca="1" ref="R965" ca="1">INDEX('Lorri 401b'!L:L,MATCH('Retirement Calculator'!A965,'Lorri 401b'!N:N,0),0)</f>
        <v>-14867794.580199827</v>
      </c>
      <c r="S965" s="25">
        <f t="shared" ca="1" si="787"/>
        <v>-16058671.690681435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-1204269.7099623091</v>
      </c>
      <c r="R966" s="25">
        <f t="array" aca="1" ref="R966" ca="1">INDEX('Lorri 401b'!L:L,MATCH('Retirement Calculator'!A966,'Lorri 401b'!N:N,0),0)</f>
        <v>-14951489.258229883</v>
      </c>
      <c r="S966" s="25">
        <f t="shared" ca="1" si="787"/>
        <v>-16155758.968192192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-1217718.1119408465</v>
      </c>
      <c r="R967" s="25">
        <f t="array" aca="1" ref="R967" ca="1">INDEX('Lorri 401b'!L:L,MATCH('Retirement Calculator'!A967,'Lorri 401b'!N:N,0),0)</f>
        <v>-15035532.664085064</v>
      </c>
      <c r="S967" s="25">
        <f t="shared" ca="1" si="787"/>
        <v>-16253250.77602591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-1231222.5489276277</v>
      </c>
      <c r="R968" s="25">
        <f t="array" aca="1" ref="R968" ca="1">INDEX('Lorri 401b'!L:L,MATCH('Retirement Calculator'!A968,'Lorri 401b'!N:N,0),0)</f>
        <v>-15119926.250797976</v>
      </c>
      <c r="S968" s="25">
        <f t="shared" ca="1" si="787"/>
        <v>-16351148.799725603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-1244783.254401854</v>
      </c>
      <c r="R969" s="25">
        <f t="array" aca="1" ref="R969" ca="1">INDEX('Lorri 401b'!L:L,MATCH('Retirement Calculator'!A969,'Lorri 401b'!N:N,0),0)</f>
        <v>-15204671.477455525</v>
      </c>
      <c r="S969" s="25">
        <f t="shared" ca="1" si="787"/>
        <v>-16449454.731857378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-1258400.4628155562</v>
      </c>
      <c r="R970" s="25">
        <f t="array" aca="1" ref="R970" ca="1">INDEX('Lorri 401b'!L:L,MATCH('Retirement Calculator'!A970,'Lorri 401b'!N:N,0),0)</f>
        <v>-15289769.809224145</v>
      </c>
      <c r="S970" s="25">
        <f t="shared" ca="1" si="787"/>
        <v>-16548170.272039702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-1272074.4095976488</v>
      </c>
      <c r="R971" s="25">
        <f t="array" aca="1" ref="R971" ca="1">INDEX('Lorri 401b'!L:L,MATCH('Retirement Calculator'!A971,'Lorri 401b'!N:N,0),0)</f>
        <v>-15375222.717375137</v>
      </c>
      <c r="S971" s="25">
        <f t="shared" ca="1" si="787"/>
        <v>-16647297.126972785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-1285805.331158</v>
      </c>
      <c r="R972" s="25">
        <f t="array" aca="1" ref="R972" ca="1">INDEX('Lorri 401b'!L:L,MATCH('Retirement Calculator'!A972,'Lorri 401b'!N:N,0),0)</f>
        <v>-15461031.679310091</v>
      </c>
      <c r="S972" s="25">
        <f t="shared" ca="1" si="787"/>
        <v>-16746837.010468092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-1299593.4648915194</v>
      </c>
      <c r="R973" s="25">
        <f t="array" aca="1" ref="R973" ca="1">INDEX('Lorri 401b'!L:L,MATCH('Retirement Calculator'!A973,'Lorri 401b'!N:N,0),0)</f>
        <v>-15547198.17858644</v>
      </c>
      <c r="S973" s="25">
        <f t="shared" ca="1" si="787"/>
        <v>-16846791.643477961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-1313439.0491822618</v>
      </c>
      <c r="R974" s="25">
        <f t="array" aca="1" ref="R974" ca="1">INDEX('Lorri 401b'!L:L,MATCH('Retirement Calculator'!A974,'Lorri 401b'!N:N,0),0)</f>
        <v>-15633723.704943107</v>
      </c>
      <c r="S974" s="25">
        <f t="shared" ca="1" si="787"/>
        <v>-16947162.754125368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-1327342.3234075489</v>
      </c>
      <c r="R975" s="25">
        <f t="array" aca="1" ref="R975" ca="1">INDEX('Lorri 401b'!L:L,MATCH('Retirement Calculator'!A975,'Lorri 401b'!N:N,0),0)</f>
        <v>-15720609.75432626</v>
      </c>
      <c r="S975" s="25">
        <f t="shared" ca="1" si="787"/>
        <v>-17047952.077733807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-1341303.5279421082</v>
      </c>
      <c r="R976" s="25">
        <f t="array" aca="1" ref="R976" ca="1">INDEX('Lorri 401b'!L:L,MATCH('Retirement Calculator'!A976,'Lorri 401b'!N:N,0),0)</f>
        <v>-15807857.828915175</v>
      </c>
      <c r="S976" s="25">
        <f t="shared" ca="1" si="787"/>
        <v>-17149161.356857285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-1355322.9041622281</v>
      </c>
      <c r="R977" s="25">
        <f t="array" aca="1" ref="R977" ca="1">INDEX('Lorri 401b'!L:L,MATCH('Retirement Calculator'!A977,'Lorri 401b'!N:N,0),0)</f>
        <v>-15895469.437148212</v>
      </c>
      <c r="S977" s="25">
        <f t="shared" ca="1" si="787"/>
        <v>-17250792.341310441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-1369400.6944499318</v>
      </c>
      <c r="R978" s="25">
        <f t="array" aca="1" ref="R978" ca="1">INDEX('Lorri 401b'!L:L,MATCH('Retirement Calculator'!A978,'Lorri 401b'!N:N,0),0)</f>
        <v>-15983446.093748886</v>
      </c>
      <c r="S978" s="25">
        <f t="shared" ca="1" si="787"/>
        <v>-17352846.788198818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-1383537.1421971677</v>
      </c>
      <c r="R979" s="25">
        <f t="array" aca="1" ref="R979" ca="1">INDEX('Lorri 401b'!L:L,MATCH('Retirement Calculator'!A979,'Lorri 401b'!N:N,0),0)</f>
        <v>-16071789.319752064</v>
      </c>
      <c r="S979" s="25">
        <f t="shared" ca="1" si="787"/>
        <v>-17455326.461949233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-1397732.491810017</v>
      </c>
      <c r="R980" s="25">
        <f t="array" aca="1" ref="R980" ca="1">INDEX('Lorri 401b'!L:L,MATCH('Retirement Calculator'!A980,'Lorri 401b'!N:N,0),0)</f>
        <v>-16160500.642530253</v>
      </c>
      <c r="S980" s="25">
        <f t="shared" ca="1" si="787"/>
        <v>-17558233.134340271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-1411986.9887129199</v>
      </c>
      <c r="R981" s="25">
        <f t="array" aca="1" ref="R981" ca="1">INDEX('Lorri 401b'!L:L,MATCH('Retirement Calculator'!A981,'Lorri 401b'!N:N,0),0)</f>
        <v>-16249581.595820019</v>
      </c>
      <c r="S981" s="25">
        <f t="shared" ca="1" si="787"/>
        <v>-17661568.584532939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-1426300.8793529181</v>
      </c>
      <c r="R982" s="25">
        <f t="array" aca="1" ref="R982" ca="1">INDEX('Lorri 401b'!L:L,MATCH('Retirement Calculator'!A982,'Lorri 401b'!N:N,0),0)</f>
        <v>-16339033.719748493</v>
      </c>
      <c r="S982" s="25">
        <f t="shared" ca="1" si="787"/>
        <v>-17765334.599101413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-1440674.4112039164</v>
      </c>
      <c r="R983" s="25">
        <f t="array" aca="1" ref="R983" ca="1">INDEX('Lorri 401b'!L:L,MATCH('Retirement Calculator'!A983,'Lorri 401b'!N:N,0),0)</f>
        <v>-16428858.560860002</v>
      </c>
      <c r="S983" s="25">
        <f t="shared" ca="1" si="787"/>
        <v>-17869532.972063918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-1455107.8327709604</v>
      </c>
      <c r="R984" s="25">
        <f t="array" aca="1" ref="R984" ca="1">INDEX('Lorri 401b'!L:L,MATCH('Retirement Calculator'!A984,'Lorri 401b'!N:N,0),0)</f>
        <v>-16519057.672142809</v>
      </c>
      <c r="S984" s="25">
        <f t="shared" ca="1" si="787"/>
        <v>-17974165.50491377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-1469601.3935945339</v>
      </c>
      <c r="R985" s="25">
        <f t="array" aca="1" ref="R985" ca="1">INDEX('Lorri 401b'!L:L,MATCH('Retirement Calculator'!A985,'Lorri 401b'!N:N,0),0)</f>
        <v>-16609632.613055961</v>
      </c>
      <c r="S985" s="25">
        <f t="shared" ca="1" si="787"/>
        <v>-18079234.006650496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-1484155.3442548723</v>
      </c>
      <c r="R986" s="25">
        <f t="array" aca="1" ref="R986" ca="1">INDEX('Lorri 401b'!L:L,MATCH('Retirement Calculator'!A986,'Lorri 401b'!N:N,0),0)</f>
        <v>-16700584.949556252</v>
      </c>
      <c r="S986" s="25">
        <f t="shared" ca="1" si="787"/>
        <v>-18184740.293811124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-1498769.9363762953</v>
      </c>
      <c r="R987" s="25">
        <f t="array" aca="1" ref="R987" ca="1">INDEX('Lorri 401b'!L:L,MATCH('Retirement Calculator'!A987,'Lorri 401b'!N:N,0),0)</f>
        <v>-16791916.254125293</v>
      </c>
      <c r="S987" s="25">
        <f t="shared" ca="1" si="787"/>
        <v>-18290686.190501589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-1513445.4226315576</v>
      </c>
      <c r="R988" s="25">
        <f t="array" aca="1" ref="R988" ca="1">INDEX('Lorri 401b'!L:L,MATCH('Retirement Calculator'!A988,'Lorri 401b'!N:N,0),0)</f>
        <v>-16883628.105796702</v>
      </c>
      <c r="S988" s="25">
        <f t="shared" ca="1" si="787"/>
        <v>-18397073.52842826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-1528182.0567462167</v>
      </c>
      <c r="R989" s="25">
        <f t="array" aca="1" ref="R989" ca="1">INDEX('Lorri 401b'!L:L,MATCH('Retirement Calculator'!A989,'Lorri 401b'!N:N,0),0)</f>
        <v>-16975722.090183411</v>
      </c>
      <c r="S989" s="25">
        <f t="shared" ca="1" si="787"/>
        <v>-18503904.146929629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-1542980.0935030205</v>
      </c>
      <c r="R990" s="25">
        <f t="array" aca="1" ref="R990" ca="1">INDEX('Lorri 401b'!L:L,MATCH('Retirement Calculator'!A990,'Lorri 401b'!N:N,0),0)</f>
        <v>-17068199.799505062</v>
      </c>
      <c r="S990" s="25">
        <f t="shared" ca="1" si="787"/>
        <v>-18611179.893008083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-1557839.7887463109</v>
      </c>
      <c r="R991" s="25">
        <f t="array" aca="1" ref="R991" ca="1">INDEX('Lorri 401b'!L:L,MATCH('Retirement Calculator'!A991,'Lorri 401b'!N:N,0),0)</f>
        <v>-17161062.832615554</v>
      </c>
      <c r="S991" s="25">
        <f t="shared" ca="1" si="787"/>
        <v>-18718902.621361867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-1572761.3993864483</v>
      </c>
      <c r="R992" s="25">
        <f t="array" aca="1" ref="R992" ca="1">INDEX('Lorri 401b'!L:L,MATCH('Retirement Calculator'!A992,'Lorri 401b'!N:N,0),0)</f>
        <v>-17254312.795030676</v>
      </c>
      <c r="S992" s="25">
        <f t="shared" ca="1" si="787"/>
        <v>-18827074.194417123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-1587745.1834042529</v>
      </c>
      <c r="R993" s="25">
        <f t="array" aca="1" ref="R993" ca="1">INDEX('Lorri 401b'!L:L,MATCH('Retirement Calculator'!A993,'Lorri 401b'!N:N,0),0)</f>
        <v>-17347951.298955858</v>
      </c>
      <c r="S993" s="25">
        <f t="shared" ca="1" si="787"/>
        <v>-18935696.48236011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-1602791.3998554649</v>
      </c>
      <c r="R994" s="25">
        <f t="array" aca="1" ref="R994" ca="1">INDEX('Lorri 401b'!L:L,MATCH('Retirement Calculator'!A994,'Lorri 401b'!N:N,0),0)</f>
        <v>-17441979.963314064</v>
      </c>
      <c r="S994" s="25">
        <f t="shared" ca="1" si="787"/>
        <v>-19044771.363169529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-1617900.3088752239</v>
      </c>
      <c r="R995" s="25">
        <f t="array" aca="1" ref="R995" ca="1">INDEX('Lorri 401b'!L:L,MATCH('Retirement Calculator'!A995,'Lorri 401b'!N:N,0),0)</f>
        <v>-17536400.41377376</v>
      </c>
      <c r="S995" s="25">
        <f t="shared" ca="1" si="787"/>
        <v>-19154300.722648986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-1633072.171682565</v>
      </c>
      <c r="R996" s="25">
        <f t="array" aca="1" ref="R996" ca="1">INDEX('Lorri 401b'!L:L,MATCH('Retirement Calculator'!A996,'Lorri 401b'!N:N,0),0)</f>
        <v>-17631214.282777037</v>
      </c>
      <c r="S996" s="25">
        <f t="shared" ca="1" si="787"/>
        <v>-19264286.454459604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-1648307.2505849367</v>
      </c>
      <c r="R997" s="25">
        <f t="array" aca="1" ref="R997" ca="1">INDEX('Lorri 401b'!L:L,MATCH('Retirement Calculator'!A997,'Lorri 401b'!N:N,0),0)</f>
        <v>-17726423.20956783</v>
      </c>
      <c r="S997" s="25">
        <f t="shared" ca="1" si="787"/>
        <v>-19374730.460152768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-1663605.808982735</v>
      </c>
      <c r="R998" s="25">
        <f t="array" aca="1" ref="R998" ca="1">INDEX('Lorri 401b'!L:L,MATCH('Retirement Calculator'!A998,'Lorri 401b'!N:N,0),0)</f>
        <v>-17822028.84022025</v>
      </c>
      <c r="S998" s="25">
        <f t="shared" ca="1" si="787"/>
        <v>-19485634.649202984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-1678968.1113738576</v>
      </c>
      <c r="R999" s="25">
        <f t="array" aca="1" ref="R999" ca="1">INDEX('Lorri 401b'!L:L,MATCH('Retirement Calculator'!A999,'Lorri 401b'!N:N,0),0)</f>
        <v>-17918032.827667058</v>
      </c>
      <c r="S999" s="25">
        <f t="shared" ca="1" si="787"/>
        <v>-19597000.939040914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-1694394.4233582765</v>
      </c>
      <c r="R1000" s="25">
        <f t="array" aca="1" ref="R1000" ca="1">INDEX('Lorri 401b'!L:L,MATCH('Retirement Calculator'!A1000,'Lorri 401b'!N:N,0),0)</f>
        <v>-18014436.831728224</v>
      </c>
      <c r="S1000" s="25">
        <f t="shared" ca="1" si="787"/>
        <v>-19708831.2550865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-1709885.0116426304</v>
      </c>
      <c r="R1001" s="25">
        <f t="array" aca="1" ref="R1001" ca="1">INDEX('Lorri 401b'!L:L,MATCH('Retirement Calculator'!A1001,'Lorri 401b'!N:N,0),0)</f>
        <v>-18111242.519139647</v>
      </c>
      <c r="S1001" s="25">
        <f t="shared" ca="1" si="787"/>
        <v>-19821127.530782279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-1725440.1440448358</v>
      </c>
      <c r="R1002" s="25">
        <f t="array" aca="1" ref="R1002" ca="1">INDEX('Lorri 401b'!L:L,MATCH('Retirement Calculator'!A1002,'Lorri 401b'!N:N,0),0)</f>
        <v>-18208451.563581951</v>
      </c>
      <c r="S1002" s="25">
        <f t="shared" ca="1" si="787"/>
        <v>-19933891.707626786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-1741060.0894987171</v>
      </c>
      <c r="R1003" s="25">
        <f t="array" aca="1" ref="R1003" ca="1">INDEX('Lorri 401b'!L:L,MATCH('Retirement Calculator'!A1003,'Lorri 401b'!N:N,0),0)</f>
        <v>-18306065.645709429</v>
      </c>
      <c r="S1003" s="25">
        <f t="shared" ca="1" si="787"/>
        <v>-20047125.735208146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-1756745.1180586561</v>
      </c>
      <c r="R1004" s="25">
        <f t="array" aca="1" ref="R1004" ca="1">INDEX('Lorri 401b'!L:L,MATCH('Retirement Calculator'!A1004,'Lorri 401b'!N:N,0),0)</f>
        <v>-18404086.453179106</v>
      </c>
      <c r="S1004" s="25">
        <f t="shared" ca="1" si="787"/>
        <v>-20160831.571237762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-1772495.5009042616</v>
      </c>
      <c r="R1005" s="25">
        <f t="array" aca="1" ref="R1005" ca="1">INDEX('Lorri 401b'!L:L,MATCH('Retirement Calculator'!A1005,'Lorri 401b'!N:N,0),0)</f>
        <v>-18502515.680679906</v>
      </c>
      <c r="S1005" s="25">
        <f t="shared" ca="1" si="787"/>
        <v>-20275011.181584168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-1788311.5103450571</v>
      </c>
      <c r="R1006" s="25">
        <f t="array" aca="1" ref="R1006" ca="1">INDEX('Lorri 401b'!L:L,MATCH('Retirement Calculator'!A1006,'Lorri 401b'!N:N,0),0)</f>
        <v>-18601355.029961962</v>
      </c>
      <c r="S1006" s="25">
        <f t="shared" ca="1" si="787"/>
        <v>-20389666.540307019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-1804193.4198251893</v>
      </c>
      <c r="R1007" s="25">
        <f t="array" aca="1" ref="R1007" ca="1">INDEX('Lorri 401b'!L:L,MATCH('Retirement Calculator'!A1007,'Lorri 401b'!N:N,0),0)</f>
        <v>-18700606.209866025</v>
      </c>
      <c r="S1007" s="25">
        <f t="shared" ca="1" si="787"/>
        <v>-20504799.629691213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-1820141.5039281554</v>
      </c>
      <c r="R1008" s="25">
        <f t="array" aca="1" ref="R1008" ca="1">INDEX('Lorri 401b'!L:L,MATCH('Retirement Calculator'!A1008,'Lorri 401b'!N:N,0),0)</f>
        <v>-18800270.93635302</v>
      </c>
      <c r="S1008" s="25">
        <f t="shared" ca="1" si="787"/>
        <v>-20620412.440281175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-1836156.0383815505</v>
      </c>
      <c r="R1009" s="25">
        <f t="array" aca="1" ref="R1009" ca="1">INDEX('Lorri 401b'!L:L,MATCH('Retirement Calculator'!A1009,'Lorri 401b'!N:N,0),0)</f>
        <v>-18900350.932533711</v>
      </c>
      <c r="S1009" s="25">
        <f t="shared" ca="1" si="787"/>
        <v>-20736506.970915262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-1852237.3000618347</v>
      </c>
      <c r="R1010" s="25">
        <f t="array" aca="1" ref="R1010" ca="1">INDEX('Lorri 401b'!L:L,MATCH('Retirement Calculator'!A1010,'Lorri 401b'!N:N,0),0)</f>
        <v>-19000847.928698491</v>
      </c>
      <c r="S1010" s="25">
        <f t="shared" ca="1" si="787"/>
        <v>-20853085.228760324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-1868385.5669991202</v>
      </c>
      <c r="R1011" s="25">
        <f t="array" aca="1" ref="R1011" ca="1">INDEX('Lorri 401b'!L:L,MATCH('Retirement Calculator'!A1011,'Lorri 401b'!N:N,0),0)</f>
        <v>-19101763.662347291</v>
      </c>
      <c r="S1011" s="25">
        <f t="shared" ca="1" si="787"/>
        <v>-20970149.229346409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-1884601.1183819775</v>
      </c>
      <c r="R1012" s="25">
        <f t="array" aca="1" ref="R1012" ca="1">INDEX('Lorri 401b'!L:L,MATCH('Retirement Calculator'!A1012,'Lorri 401b'!N:N,0),0)</f>
        <v>-19203099.878219627</v>
      </c>
      <c r="S1012" s="25">
        <f t="shared" ca="1" si="787"/>
        <v>-21087700.996601604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-1900884.2345622636</v>
      </c>
      <c r="R1013" s="25">
        <f t="array" aca="1" ref="R1013" ca="1">INDEX('Lorri 401b'!L:L,MATCH('Retirement Calculator'!A1013,'Lorri 401b'!N:N,0),0)</f>
        <v>-19304858.328324765</v>
      </c>
      <c r="S1013" s="25">
        <f t="shared" ca="1" si="787"/>
        <v>-21205742.562887028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-1917235.1970599676</v>
      </c>
      <c r="R1014" s="25">
        <f t="array" aca="1" ref="R1014" ca="1">INDEX('Lorri 401b'!L:L,MATCH('Retirement Calculator'!A1014,'Lorri 401b'!N:N,0),0)</f>
        <v>-19407040.771972008</v>
      </c>
      <c r="S1014" s="25">
        <f t="shared" ca="1" si="787"/>
        <v>-21324275.969031975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-1933654.2885680785</v>
      </c>
      <c r="R1015" s="25">
        <f t="array" aca="1" ref="R1015" ca="1">INDEX('Lorri 401b'!L:L,MATCH('Retirement Calculator'!A1015,'Lorri 401b'!N:N,0),0)</f>
        <v>-19509648.975801114</v>
      </c>
      <c r="S1015" s="25">
        <f t="shared" ca="1" si="787"/>
        <v>-21443303.264369193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-1950141.7929574733</v>
      </c>
      <c r="R1016" s="25">
        <f t="array" aca="1" ref="R1016" ca="1">INDEX('Lorri 401b'!L:L,MATCH('Retirement Calculator'!A1016,'Lorri 401b'!N:N,0),0)</f>
        <v>-19612684.713812839</v>
      </c>
      <c r="S1016" s="25">
        <f t="shared" ca="1" si="787"/>
        <v>-21562826.506770313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-1966697.9952818239</v>
      </c>
      <c r="R1017" s="25">
        <f t="array" aca="1" ref="R1017" ca="1">INDEX('Lorri 401b'!L:L,MATCH('Retirement Calculator'!A1017,'Lorri 401b'!N:N,0),0)</f>
        <v>-19716149.767399613</v>
      </c>
      <c r="S1017" s="25">
        <f t="shared" ca="1" si="787"/>
        <v>-21682847.762681436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-1983323.181782526</v>
      </c>
      <c r="R1018" s="25">
        <f t="array" aca="1" ref="R1018" ca="1">INDEX('Lorri 401b'!L:L,MATCH('Retirement Calculator'!A1018,'Lorri 401b'!N:N,0),0)</f>
        <v>-19820045.925376333</v>
      </c>
      <c r="S1018" s="25">
        <f t="shared" ca="1" si="787"/>
        <v>-21803369.107158858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-2000017.6398936475</v>
      </c>
      <c r="R1019" s="25">
        <f t="array" aca="1" ref="R1019" ca="1">INDEX('Lorri 401b'!L:L,MATCH('Retirement Calculator'!A1019,'Lorri 401b'!N:N,0),0)</f>
        <v>-19924374.984011289</v>
      </c>
      <c r="S1019" s="25">
        <f t="shared" ca="1" si="787"/>
        <v>-21924392.623904936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-2016781.6582468988</v>
      </c>
      <c r="R1020" s="25">
        <f t="array" aca="1" ref="R1020" ca="1">INDEX('Lorri 401b'!L:L,MATCH('Retirement Calculator'!A1020,'Lorri 401b'!N:N,0),0)</f>
        <v>-20029138.747057226</v>
      </c>
      <c r="S1020" s="25">
        <f t="shared" ca="1" si="787"/>
        <v>-22045920.405304123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-2033615.526676622</v>
      </c>
      <c r="R1021" s="25">
        <f t="array" aca="1" ref="R1021" ca="1">INDEX('Lorri 401b'!L:L,MATCH('Retirement Calculator'!A1021,'Lorri 401b'!N:N,0),0)</f>
        <v>-20134339.025782518</v>
      </c>
      <c r="S1021" s="25">
        <f t="shared" ca="1" si="787"/>
        <v>-22167954.552459139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-2050519.5362248023</v>
      </c>
      <c r="R1022" s="25">
        <f t="array" aca="1" ref="R1022" ca="1">INDEX('Lorri 401b'!L:L,MATCH('Retirement Calculator'!A1022,'Lorri 401b'!N:N,0),0)</f>
        <v>-20239977.639002502</v>
      </c>
      <c r="S1022" s="25">
        <f t="shared" ca="1" si="787"/>
        <v>-22290497.175227303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-2067493.9791461001</v>
      </c>
      <c r="R1023" s="25">
        <f t="array" aca="1" ref="R1023" ca="1">INDEX('Lorri 401b'!L:L,MATCH('Retirement Calculator'!A1023,'Lorri 401b'!N:N,0),0)</f>
        <v>-20346056.413110901</v>
      </c>
      <c r="S1023" s="25">
        <f t="shared" ca="1" si="787"/>
        <v>-22413550.392257001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-2084539.1489129034</v>
      </c>
      <c r="R1024" s="25">
        <f t="array" aca="1" ref="R1024" ca="1">INDEX('Lorri 401b'!L:L,MATCH('Retirement Calculator'!A1024,'Lorri 401b'!N:N,0),0)</f>
        <v>-20452577.182111416</v>
      </c>
      <c r="S1024" s="25">
        <f t="shared" ca="1" si="787"/>
        <v>-22537116.331024319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-2101655.3402204015</v>
      </c>
      <c r="R1025" s="25">
        <f t="array" aca="1" ref="R1025" ca="1">INDEX('Lorri 401b'!L:L,MATCH('Retirement Calculator'!A1025,'Lorri 401b'!N:N,0),0)</f>
        <v>-20559541.787649434</v>
      </c>
      <c r="S1025" s="25">
        <f t="shared" ca="1" si="787"/>
        <v>-22661197.127869837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-2118842.8489916814</v>
      </c>
      <c r="R1026" s="25">
        <f t="array" aca="1" ref="R1026" ca="1">INDEX('Lorri 401b'!L:L,MATCH('Retirement Calculator'!A1026,'Lorri 401b'!N:N,0),0)</f>
        <v>-20666952.079043861</v>
      </c>
      <c r="S1026" s="25">
        <f t="shared" ca="1" si="787"/>
        <v>-22785794.928035542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-2136101.9723828412</v>
      </c>
      <c r="R1027" s="25">
        <f t="array" aca="1" ref="R1027" ca="1">INDEX('Lorri 401b'!L:L,MATCH('Retirement Calculator'!A1027,'Lorri 401b'!N:N,0),0)</f>
        <v>-20774809.9133191</v>
      </c>
      <c r="S1027" s="25">
        <f t="shared" ca="1" si="787"/>
        <v>-22910911.885701939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-2153433.0087881312</v>
      </c>
      <c r="R1028" s="25">
        <f t="array" aca="1" ref="R1028" ca="1">INDEX('Lorri 401b'!L:L,MATCH('Retirement Calculator'!A1028,'Lorri 401b'!N:N,0),0)</f>
        <v>-20883117.155237149</v>
      </c>
      <c r="S1028" s="25">
        <f t="shared" ca="1" si="787"/>
        <v>-23036550.164025281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-2170836.2578451098</v>
      </c>
      <c r="R1029" s="25">
        <f t="array" aca="1" ref="R1029" ca="1">INDEX('Lorri 401b'!L:L,MATCH('Retirement Calculator'!A1029,'Lorri 401b'!N:N,0),0)</f>
        <v>-20991875.677329861</v>
      </c>
      <c r="S1029" s="25">
        <f t="shared" ca="1" si="787"/>
        <v>-23162711.935174972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-2188312.020439826</v>
      </c>
      <c r="R1030" s="25">
        <f t="array" aca="1" ref="R1030" ca="1">INDEX('Lorri 401b'!L:L,MATCH('Retirement Calculator'!A1030,'Lorri 401b'!N:N,0),0)</f>
        <v>-21101087.35993129</v>
      </c>
      <c r="S1030" s="25">
        <f t="shared" ca="1" si="787"/>
        <v>-23289399.380371116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-2205860.5987120201</v>
      </c>
      <c r="R1031" s="25">
        <f t="array" aca="1" ref="R1031" ca="1">INDEX('Lorri 401b'!L:L,MATCH('Retirement Calculator'!A1031,'Lorri 401b'!N:N,0),0)</f>
        <v>-21210754.091210224</v>
      </c>
      <c r="S1031" s="25">
        <f t="shared" ref="S1031:S1171" ca="1" si="1047">SUM(Q1031:R1031)</f>
        <v>-23416614.689922243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-2223482.2960603484</v>
      </c>
      <c r="R1032" s="25">
        <f t="array" aca="1" ref="R1032" ca="1">INDEX('Lorri 401b'!L:L,MATCH('Retirement Calculator'!A1032,'Lorri 401b'!N:N,0),0)</f>
        <v>-21320877.767202821</v>
      </c>
      <c r="S1032" s="25">
        <f t="shared" ca="1" si="1047"/>
        <v>-23544360.06326317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-2241177.417147628</v>
      </c>
      <c r="R1033" s="25">
        <f t="array" aca="1" ref="R1033" ca="1">INDEX('Lorri 401b'!L:L,MATCH('Retirement Calculator'!A1033,'Lorri 401b'!N:N,0),0)</f>
        <v>-21431460.291845389</v>
      </c>
      <c r="S1033" s="25">
        <f t="shared" ca="1" si="1047"/>
        <v>-23672637.708993018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-2258946.2679061047</v>
      </c>
      <c r="R1034" s="25">
        <f t="array" aca="1" ref="R1034" ca="1">INDEX('Lorri 401b'!L:L,MATCH('Retirement Calculator'!A1034,'Lorri 401b'!N:N,0),0)</f>
        <v>-21542503.577007301</v>
      </c>
      <c r="S1034" s="25">
        <f t="shared" ca="1" si="1047"/>
        <v>-23801449.844913404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-2276789.1555427415</v>
      </c>
      <c r="R1035" s="25">
        <f t="array" aca="1" ref="R1035" ca="1">INDEX('Lorri 401b'!L:L,MATCH('Retirement Calculator'!A1035,'Lorri 401b'!N:N,0),0)</f>
        <v>-21654009.542524055</v>
      </c>
      <c r="S1035" s="25">
        <f t="shared" ca="1" si="1047"/>
        <v>-23930798.698066797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-2294706.3885445311</v>
      </c>
      <c r="R1036" s="25">
        <f t="array" aca="1" ref="R1036" ca="1">INDEX('Lorri 401b'!L:L,MATCH('Retirement Calculator'!A1036,'Lorri 401b'!N:N,0),0)</f>
        <v>-21765980.116230458</v>
      </c>
      <c r="S1036" s="25">
        <f t="shared" ca="1" si="1047"/>
        <v>-24060686.504774988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-2312698.2766838279</v>
      </c>
      <c r="R1037" s="25">
        <f t="array" aca="1" ref="R1037" ca="1">INDEX('Lorri 401b'!L:L,MATCH('Retirement Calculator'!A1037,'Lorri 401b'!N:N,0),0)</f>
        <v>-21878417.233993974</v>
      </c>
      <c r="S1037" s="25">
        <f t="shared" ca="1" si="1047"/>
        <v>-24191115.5106778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-2330765.131023705</v>
      </c>
      <c r="R1038" s="25">
        <f t="array" aca="1" ref="R1038" ca="1">INDEX('Lorri 401b'!L:L,MATCH('Retirement Calculator'!A1038,'Lorri 401b'!N:N,0),0)</f>
        <v>-21991322.83974817</v>
      </c>
      <c r="S1038" s="25">
        <f t="shared" ca="1" si="1047"/>
        <v>-24322087.970771875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-2348907.2639233316</v>
      </c>
      <c r="R1039" s="25">
        <f t="array" aca="1" ref="R1039" ca="1">INDEX('Lorri 401b'!L:L,MATCH('Retirement Calculator'!A1039,'Lorri 401b'!N:N,0),0)</f>
        <v>-22104698.885526344</v>
      </c>
      <c r="S1039" s="25">
        <f t="shared" ca="1" si="1047"/>
        <v>-24453606.149449676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-2367124.9890433736</v>
      </c>
      <c r="R1040" s="25">
        <f t="array" aca="1" ref="R1040" ca="1">INDEX('Lorri 401b'!L:L,MATCH('Retirement Calculator'!A1040,'Lorri 401b'!N:N,0),0)</f>
        <v>-22218547.331495259</v>
      </c>
      <c r="S1040" s="25">
        <f t="shared" ca="1" si="1047"/>
        <v>-24585672.320538633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-2385418.6213514158</v>
      </c>
      <c r="R1041" s="25">
        <f t="array" aca="1" ref="R1041" ca="1">INDEX('Lorri 401b'!L:L,MATCH('Retirement Calculator'!A1041,'Lorri 401b'!N:N,0),0)</f>
        <v>-22332870.145989046</v>
      </c>
      <c r="S1041" s="25">
        <f t="shared" ca="1" si="1047"/>
        <v>-24718288.767340463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-2403788.4771274081</v>
      </c>
      <c r="R1042" s="25">
        <f t="array" aca="1" ref="R1042" ca="1">INDEX('Lorri 401b'!L:L,MATCH('Retirement Calculator'!A1042,'Lorri 401b'!N:N,0),0)</f>
        <v>-22447669.305543222</v>
      </c>
      <c r="S1042" s="25">
        <f t="shared" ca="1" si="1047"/>
        <v>-24851457.782670628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-2422234.8739691335</v>
      </c>
      <c r="R1043" s="25">
        <f t="array" aca="1" ref="R1043" ca="1">INDEX('Lorri 401b'!L:L,MATCH('Retirement Calculator'!A1043,'Lorri 401b'!N:N,0),0)</f>
        <v>-22562946.794928875</v>
      </c>
      <c r="S1043" s="25">
        <f t="shared" ca="1" si="1047"/>
        <v>-24985181.668898009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-2440758.1307976996</v>
      </c>
      <c r="R1044" s="25">
        <f t="array" aca="1" ref="R1044" ca="1">INDEX('Lorri 401b'!L:L,MATCH('Retirement Calculator'!A1044,'Lorri 401b'!N:N,0),0)</f>
        <v>-22678704.607186966</v>
      </c>
      <c r="S1044" s="25">
        <f t="shared" ca="1" si="1047"/>
        <v>-25119462.737984665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-2459358.5678630513</v>
      </c>
      <c r="R1045" s="25">
        <f t="array" aca="1" ref="R1045" ca="1">INDEX('Lorri 401b'!L:L,MATCH('Retirement Calculator'!A1045,'Lorri 401b'!N:N,0),0)</f>
        <v>-22794944.743662801</v>
      </c>
      <c r="S1045" s="25">
        <f t="shared" ca="1" si="1047"/>
        <v>-25254303.311525851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-2478036.5067495089</v>
      </c>
      <c r="R1046" s="25">
        <f t="array" aca="1" ref="R1046" ca="1">INDEX('Lorri 401b'!L:L,MATCH('Retirement Calculator'!A1046,'Lorri 401b'!N:N,0),0)</f>
        <v>-22911669.214040618</v>
      </c>
      <c r="S1046" s="25">
        <f t="shared" ca="1" si="1047"/>
        <v>-25389705.720790125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-2496792.2703813263</v>
      </c>
      <c r="R1047" s="25">
        <f t="array" aca="1" ref="R1047" ca="1">INDEX('Lorri 401b'!L:L,MATCH('Retirement Calculator'!A1047,'Lorri 401b'!N:N,0),0)</f>
        <v>-23028880.036378343</v>
      </c>
      <c r="S1047" s="25">
        <f t="shared" ca="1" si="1047"/>
        <v>-25525672.30675967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-2515626.1830282765</v>
      </c>
      <c r="R1048" s="25">
        <f t="array" aca="1" ref="R1048" ca="1">INDEX('Lorri 401b'!L:L,MATCH('Retirement Calculator'!A1048,'Lorri 401b'!N:N,0),0)</f>
        <v>-23146579.237142473</v>
      </c>
      <c r="S1048" s="25">
        <f t="shared" ca="1" si="1047"/>
        <v>-25662205.42017075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-2534538.5703112558</v>
      </c>
      <c r="R1049" s="25">
        <f t="array" aca="1" ref="R1049" ca="1">INDEX('Lorri 401b'!L:L,MATCH('Retirement Calculator'!A1049,'Lorri 401b'!N:N,0),0)</f>
        <v>-23264768.851243123</v>
      </c>
      <c r="S1049" s="25">
        <f t="shared" ca="1" si="1047"/>
        <v>-25799307.421554379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-2553529.7592079141</v>
      </c>
      <c r="R1050" s="25">
        <f t="array" aca="1" ref="R1050" ca="1">INDEX('Lorri 401b'!L:L,MATCH('Retirement Calculator'!A1050,'Lorri 401b'!N:N,0),0)</f>
        <v>-23383450.922069192</v>
      </c>
      <c r="S1050" s="25">
        <f t="shared" ca="1" si="1047"/>
        <v>-25936980.681277107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-2572600.0780583085</v>
      </c>
      <c r="R1051" s="25">
        <f t="array" aca="1" ref="R1051" ca="1">INDEX('Lorri 401b'!L:L,MATCH('Retirement Calculator'!A1051,'Lorri 401b'!N:N,0),0)</f>
        <v>-23502627.501523703</v>
      </c>
      <c r="S1051" s="25">
        <f t="shared" ca="1" si="1047"/>
        <v>-26075227.579582013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-2591749.8565705796</v>
      </c>
      <c r="R1052" s="25">
        <f t="array" aca="1" ref="R1052" ca="1">INDEX('Lorri 401b'!L:L,MATCH('Retirement Calculator'!A1052,'Lorri 401b'!N:N,0),0)</f>
        <v>-23622300.650059275</v>
      </c>
      <c r="S1052" s="25">
        <f t="shared" ca="1" si="1047"/>
        <v>-26214050.506629854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-2610979.4258266515</v>
      </c>
      <c r="R1053" s="25">
        <f t="array" aca="1" ref="R1053" ca="1">INDEX('Lorri 401b'!L:L,MATCH('Retirement Calculator'!A1053,'Lorri 401b'!N:N,0),0)</f>
        <v>-23742472.436713744</v>
      </c>
      <c r="S1053" s="25">
        <f t="shared" ca="1" si="1047"/>
        <v>-26353451.862540394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-2630289.1182879573</v>
      </c>
      <c r="R1054" s="25">
        <f t="array" aca="1" ref="R1054" ca="1">INDEX('Lorri 401b'!L:L,MATCH('Retirement Calculator'!A1054,'Lorri 401b'!N:N,0),0)</f>
        <v>-23863144.939145938</v>
      </c>
      <c r="S1054" s="25">
        <f t="shared" ca="1" si="1047"/>
        <v>-26493434.057433896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-2649679.2678011851</v>
      </c>
      <c r="R1055" s="25">
        <f t="array" aca="1" ref="R1055" ca="1">INDEX('Lorri 401b'!L:L,MATCH('Retirement Calculator'!A1055,'Lorri 401b'!N:N,0),0)</f>
        <v>-23984320.2436716</v>
      </c>
      <c r="S1055" s="25">
        <f t="shared" ca="1" si="1047"/>
        <v>-26633999.511472784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-2669150.2096040514</v>
      </c>
      <c r="R1056" s="25">
        <f t="array" aca="1" ref="R1056" ca="1">INDEX('Lorri 401b'!L:L,MATCH('Retirement Calculator'!A1056,'Lorri 401b'!N:N,0),0)</f>
        <v>-24106000.445299454</v>
      </c>
      <c r="S1056" s="25">
        <f t="shared" ca="1" si="1047"/>
        <v>-26775150.654903505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-2688702.2803310961</v>
      </c>
      <c r="R1057" s="25">
        <f t="array" aca="1" ref="R1057" ca="1">INDEX('Lorri 401b'!L:L,MATCH('Retirement Calculator'!A1057,'Lorri 401b'!N:N,0),0)</f>
        <v>-24228187.647767425</v>
      </c>
      <c r="S1057" s="25">
        <f t="shared" ca="1" si="1047"/>
        <v>-26916889.928098522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-2708335.8180195037</v>
      </c>
      <c r="R1058" s="25">
        <f t="array" aca="1" ref="R1058" ca="1">INDEX('Lorri 401b'!L:L,MATCH('Retirement Calculator'!A1058,'Lorri 401b'!N:N,0),0)</f>
        <v>-24350883.96357901</v>
      </c>
      <c r="S1058" s="25">
        <f t="shared" ca="1" si="1047"/>
        <v>-27059219.781598516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-2728051.1621149462</v>
      </c>
      <c r="R1059" s="25">
        <f t="array" aca="1" ref="R1059" ca="1">INDEX('Lorri 401b'!L:L,MATCH('Retirement Calculator'!A1059,'Lorri 401b'!N:N,0),0)</f>
        <v>-24474091.514039811</v>
      </c>
      <c r="S1059" s="25">
        <f t="shared" ca="1" si="1047"/>
        <v>-27202142.676154755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-2747848.6534774532</v>
      </c>
      <c r="R1060" s="25">
        <f t="array" aca="1" ref="R1060" ca="1">INDEX('Lorri 401b'!L:L,MATCH('Retirement Calculator'!A1060,'Lorri 401b'!N:N,0),0)</f>
        <v>-24597812.429294199</v>
      </c>
      <c r="S1060" s="25">
        <f t="shared" ca="1" si="1047"/>
        <v>-27345661.082771651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-2767728.6343873041</v>
      </c>
      <c r="R1061" s="25">
        <f t="array" aca="1" ref="R1061" ca="1">INDEX('Lorri 401b'!L:L,MATCH('Retirement Calculator'!A1061,'Lorri 401b'!N:N,0),0)</f>
        <v>-24722048.848362148</v>
      </c>
      <c r="S1061" s="25">
        <f t="shared" ca="1" si="1047"/>
        <v>-27489777.482749451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-2787691.4485509456</v>
      </c>
      <c r="R1062" s="25">
        <f t="array" aca="1" ref="R1062" ca="1">INDEX('Lorri 401b'!L:L,MATCH('Retirement Calculator'!A1062,'Lorri 401b'!N:N,0),0)</f>
        <v>-24846802.919176213</v>
      </c>
      <c r="S1062" s="25">
        <f t="shared" ca="1" si="1047"/>
        <v>-27634494.36772716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-2807737.441106936</v>
      </c>
      <c r="R1063" s="25">
        <f t="array" aca="1" ref="R1063" ca="1">INDEX('Lorri 401b'!L:L,MATCH('Retirement Calculator'!A1063,'Lorri 401b'!N:N,0),0)</f>
        <v>-24972076.798618671</v>
      </c>
      <c r="S1063" s="25">
        <f t="shared" ca="1" si="1047"/>
        <v>-27779814.239725605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-2827866.9586319095</v>
      </c>
      <c r="R1064" s="25">
        <f t="array" aca="1" ref="R1064" ca="1">INDEX('Lorri 401b'!L:L,MATCH('Retirement Calculator'!A1064,'Lorri 401b'!N:N,0),0)</f>
        <v>-25097872.652558804</v>
      </c>
      <c r="S1064" s="25">
        <f t="shared" ca="1" si="1047"/>
        <v>-27925739.611190714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-2848080.3491465705</v>
      </c>
      <c r="R1065" s="25">
        <f t="array" aca="1" ref="R1065" ca="1">INDEX('Lorri 401b'!L:L,MATCH('Retirement Calculator'!A1065,'Lorri 401b'!N:N,0),0)</f>
        <v>-25224192.655890353</v>
      </c>
      <c r="S1065" s="25">
        <f t="shared" ca="1" si="1047"/>
        <v>-28072273.005036924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-2868377.9621217092</v>
      </c>
      <c r="R1066" s="25">
        <f t="array" aca="1" ref="R1066" ca="1">INDEX('Lorri 401b'!L:L,MATCH('Retirement Calculator'!A1066,'Lorri 401b'!N:N,0),0)</f>
        <v>-25351038.992569119</v>
      </c>
      <c r="S1066" s="25">
        <f t="shared" ca="1" si="1047"/>
        <v>-28219416.954690829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-2888760.1484842445</v>
      </c>
      <c r="R1067" s="25">
        <f t="array" aca="1" ref="R1067" ca="1">INDEX('Lorri 401b'!L:L,MATCH('Retirement Calculator'!A1067,'Lorri 401b'!N:N,0),0)</f>
        <v>-25478413.855650712</v>
      </c>
      <c r="S1067" s="25">
        <f t="shared" ca="1" si="1047"/>
        <v>-28367174.004134957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-2909227.2606232902</v>
      </c>
      <c r="R1068" s="25">
        <f t="array" aca="1" ref="R1068" ca="1">INDEX('Lorri 401b'!L:L,MATCH('Retirement Calculator'!A1068,'Lorri 401b'!N:N,0),0)</f>
        <v>-25606319.447328478</v>
      </c>
      <c r="S1068" s="25">
        <f t="shared" ca="1" si="1047"/>
        <v>-28515546.707951769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-2929779.6523962487</v>
      </c>
      <c r="R1069" s="25">
        <f t="array" aca="1" ref="R1069" ca="1">INDEX('Lorri 401b'!L:L,MATCH('Retirement Calculator'!A1069,'Lorri 401b'!N:N,0),0)</f>
        <v>-25734757.978971567</v>
      </c>
      <c r="S1069" s="25">
        <f t="shared" ca="1" si="1047"/>
        <v>-28664537.631367818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-2950417.6791349277</v>
      </c>
      <c r="R1070" s="25">
        <f t="array" aca="1" ref="R1070" ca="1">INDEX('Lorri 401b'!L:L,MATCH('Retirement Calculator'!A1070,'Lorri 401b'!N:N,0),0)</f>
        <v>-25863731.671163172</v>
      </c>
      <c r="S1070" s="25">
        <f t="shared" ca="1" si="1047"/>
        <v>-28814149.350298099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-2971141.6976516847</v>
      </c>
      <c r="R1071" s="25">
        <f t="array" aca="1" ref="R1071" ca="1">INDEX('Lorri 401b'!L:L,MATCH('Retirement Calculator'!A1071,'Lorri 401b'!N:N,0),0)</f>
        <v>-25993242.753738906</v>
      </c>
      <c r="S1071" s="25">
        <f t="shared" ca="1" si="1047"/>
        <v>-28964384.451390591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-2991952.066245595</v>
      </c>
      <c r="R1072" s="25">
        <f t="array" aca="1" ref="R1072" ca="1">INDEX('Lorri 401b'!L:L,MATCH('Retirement Calculator'!A1072,'Lorri 401b'!N:N,0),0)</f>
        <v>-26123293.465825371</v>
      </c>
      <c r="S1072" s="25">
        <f t="shared" ca="1" si="1047"/>
        <v>-29115245.532070965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-3012849.1447086465</v>
      </c>
      <c r="R1073" s="25">
        <f t="array" aca="1" ref="R1073" ca="1">INDEX('Lorri 401b'!L:L,MATCH('Retirement Calculator'!A1073,'Lorri 401b'!N:N,0),0)</f>
        <v>-26253886.055878866</v>
      </c>
      <c r="S1073" s="25">
        <f t="shared" ca="1" si="1047"/>
        <v>-29266735.200587511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-3033833.2943319604</v>
      </c>
      <c r="R1074" s="25">
        <f t="array" aca="1" ref="R1074" ca="1">INDEX('Lorri 401b'!L:L,MATCH('Retirement Calculator'!A1074,'Lorri 401b'!N:N,0),0)</f>
        <v>-26385022.781724248</v>
      </c>
      <c r="S1074" s="25">
        <f t="shared" ca="1" si="1047"/>
        <v>-29418856.076056208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-3054904.877912038</v>
      </c>
      <c r="R1075" s="25">
        <f t="array" aca="1" ref="R1075" ca="1">INDEX('Lorri 401b'!L:L,MATCH('Retirement Calculator'!A1075,'Lorri 401b'!N:N,0),0)</f>
        <v>-26516705.910593987</v>
      </c>
      <c r="S1075" s="25">
        <f t="shared" ca="1" si="1047"/>
        <v>-29571610.788506024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-3076064.2597570326</v>
      </c>
      <c r="R1076" s="25">
        <f t="array" aca="1" ref="R1076" ca="1">INDEX('Lorri 401b'!L:L,MATCH('Retirement Calculator'!A1076,'Lorri 401b'!N:N,0),0)</f>
        <v>-26648937.719167348</v>
      </c>
      <c r="S1076" s="25">
        <f t="shared" ca="1" si="1047"/>
        <v>-29725001.978924379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-3097311.8056930481</v>
      </c>
      <c r="R1077" s="25">
        <f t="array" aca="1" ref="R1077" ca="1">INDEX('Lorri 401b'!L:L,MATCH('Retirement Calculator'!A1077,'Lorri 401b'!N:N,0),0)</f>
        <v>-26781720.493609767</v>
      </c>
      <c r="S1077" s="25">
        <f t="shared" ca="1" si="1047"/>
        <v>-29879032.299302816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-3118647.8830704638</v>
      </c>
      <c r="R1078" s="25">
        <f t="array" aca="1" ref="R1078" ca="1">INDEX('Lorri 401b'!L:L,MATCH('Retirement Calculator'!A1078,'Lorri 401b'!N:N,0),0)</f>
        <v>-26915056.529612362</v>
      </c>
      <c r="S1078" s="25">
        <f t="shared" ca="1" si="1047"/>
        <v>-30033704.412682828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-3140072.8607702856</v>
      </c>
      <c r="R1079" s="25">
        <f t="array" aca="1" ref="R1079" ca="1">INDEX('Lorri 401b'!L:L,MATCH('Retirement Calculator'!A1079,'Lorri 401b'!N:N,0),0)</f>
        <v>-27048948.132431634</v>
      </c>
      <c r="S1079" s="25">
        <f t="shared" ca="1" si="1047"/>
        <v>-30189020.993201919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-3161587.1092105233</v>
      </c>
      <c r="R1080" s="25">
        <f t="array" aca="1" ref="R1080" ca="1">INDEX('Lorri 401b'!L:L,MATCH('Retirement Calculator'!A1080,'Lorri 401b'!N:N,0),0)</f>
        <v>-27183397.616929319</v>
      </c>
      <c r="S1080" s="25">
        <f t="shared" ca="1" si="1047"/>
        <v>-30344984.726139843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-3183191.000352595</v>
      </c>
      <c r="R1081" s="25">
        <f t="array" aca="1" ref="R1081" ca="1">INDEX('Lorri 401b'!L:L,MATCH('Retirement Calculator'!A1081,'Lorri 401b'!N:N,0),0)</f>
        <v>-27318407.307612412</v>
      </c>
      <c r="S1081" s="25">
        <f t="shared" ca="1" si="1047"/>
        <v>-30501598.307965007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-3204884.9077077587</v>
      </c>
      <c r="R1082" s="25">
        <f t="array" aca="1" ref="R1082" ca="1">INDEX('Lorri 401b'!L:L,MATCH('Retirement Calculator'!A1082,'Lorri 401b'!N:N,0),0)</f>
        <v>-27453979.538673352</v>
      </c>
      <c r="S1082" s="25">
        <f t="shared" ca="1" si="1047"/>
        <v>-30658864.446381111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-3226669.2063435689</v>
      </c>
      <c r="R1083" s="25">
        <f t="array" aca="1" ref="R1083" ca="1">INDEX('Lorri 401b'!L:L,MATCH('Retirement Calculator'!A1083,'Lorri 401b'!N:N,0),0)</f>
        <v>-27590116.654030379</v>
      </c>
      <c r="S1083" s="25">
        <f t="shared" ca="1" si="1047"/>
        <v>-30816785.860373948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-3248544.272890362</v>
      </c>
      <c r="R1084" s="25">
        <f t="array" aca="1" ref="R1084" ca="1">INDEX('Lorri 401b'!L:L,MATCH('Retirement Calculator'!A1084,'Lorri 401b'!N:N,0),0)</f>
        <v>-27726821.007368062</v>
      </c>
      <c r="S1084" s="25">
        <f t="shared" ca="1" si="1047"/>
        <v>-30975365.280258425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-3270510.4855477666</v>
      </c>
      <c r="R1085" s="25">
        <f t="array" aca="1" ref="R1085" ca="1">INDEX('Lorri 401b'!L:L,MATCH('Retirement Calculator'!A1085,'Lorri 401b'!N:N,0),0)</f>
        <v>-27864094.962177984</v>
      </c>
      <c r="S1085" s="25">
        <f t="shared" ca="1" si="1047"/>
        <v>-31134605.447725751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-3292568.2240912435</v>
      </c>
      <c r="R1086" s="25">
        <f t="array" aca="1" ref="R1086" ca="1">INDEX('Lorri 401b'!L:L,MATCH('Retirement Calculator'!A1086,'Lorri 401b'!N:N,0),0)</f>
        <v>-28001940.891799614</v>
      </c>
      <c r="S1086" s="25">
        <f t="shared" ca="1" si="1047"/>
        <v>-31294509.115890857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-3314717.8698786516</v>
      </c>
      <c r="R1087" s="25">
        <f t="array" aca="1" ref="R1087" ca="1">INDEX('Lorri 401b'!L:L,MATCH('Retirement Calculator'!A1087,'Lorri 401b'!N:N,0),0)</f>
        <v>-28140361.179461334</v>
      </c>
      <c r="S1087" s="25">
        <f t="shared" ca="1" si="1047"/>
        <v>-31455079.049339987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-3336959.8058568407</v>
      </c>
      <c r="R1088" s="25">
        <f t="array" aca="1" ref="R1088" ca="1">INDEX('Lorri 401b'!L:L,MATCH('Retirement Calculator'!A1088,'Lorri 401b'!N:N,0),0)</f>
        <v>-28279358.218321644</v>
      </c>
      <c r="S1088" s="25">
        <f t="shared" ca="1" si="1047"/>
        <v>-31616318.024178483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-3359294.4165682723</v>
      </c>
      <c r="R1089" s="25">
        <f t="array" aca="1" ref="R1089" ca="1">INDEX('Lorri 401b'!L:L,MATCH('Retirement Calculator'!A1089,'Lorri 401b'!N:N,0),0)</f>
        <v>-28418934.411510538</v>
      </c>
      <c r="S1089" s="25">
        <f t="shared" ca="1" si="1047"/>
        <v>-31778228.82807881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-3381722.0881576682</v>
      </c>
      <c r="R1090" s="25">
        <f t="array" aca="1" ref="R1090" ca="1">INDEX('Lorri 401b'!L:L,MATCH('Retirement Calculator'!A1090,'Lorri 401b'!N:N,0),0)</f>
        <v>-28559092.172171053</v>
      </c>
      <c r="S1090" s="25">
        <f t="shared" ca="1" si="1047"/>
        <v>-31940814.260328721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-3404243.2083786866</v>
      </c>
      <c r="R1091" s="25">
        <f t="array" aca="1" ref="R1091" ca="1">INDEX('Lorri 401b'!L:L,MATCH('Retirement Calculator'!A1091,'Lorri 401b'!N:N,0),0)</f>
        <v>-28699833.923500989</v>
      </c>
      <c r="S1091" s="25">
        <f t="shared" ca="1" si="1047"/>
        <v>-32104077.131879676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-3426858.166600626</v>
      </c>
      <c r="R1092" s="25">
        <f t="array" aca="1" ref="R1092" ca="1">INDEX('Lorri 401b'!L:L,MATCH('Retirement Calculator'!A1092,'Lorri 401b'!N:N,0),0)</f>
        <v>-28841162.098794799</v>
      </c>
      <c r="S1092" s="25">
        <f t="shared" ca="1" si="1047"/>
        <v>-32268020.265395425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-3449567.3538151565</v>
      </c>
      <c r="R1093" s="25">
        <f t="array" aca="1" ref="R1093" ca="1">INDEX('Lorri 401b'!L:L,MATCH('Retirement Calculator'!A1093,'Lorri 401b'!N:N,0),0)</f>
        <v>-28983079.141485665</v>
      </c>
      <c r="S1093" s="25">
        <f t="shared" ca="1" si="1047"/>
        <v>-32432646.495300822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-3472371.162643081</v>
      </c>
      <c r="R1094" s="25">
        <f t="array" aca="1" ref="R1094" ca="1">INDEX('Lorri 401b'!L:L,MATCH('Retirement Calculator'!A1094,'Lorri 401b'!N:N,0),0)</f>
        <v>-29125587.505187742</v>
      </c>
      <c r="S1094" s="25">
        <f t="shared" ca="1" si="1047"/>
        <v>-32597958.667830825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-3495269.9873411218</v>
      </c>
      <c r="R1095" s="25">
        <f t="array" aca="1" ref="R1095" ca="1">INDEX('Lorri 401b'!L:L,MATCH('Retirement Calculator'!A1095,'Lorri 401b'!N:N,0),0)</f>
        <v>-29268689.653738581</v>
      </c>
      <c r="S1095" s="25">
        <f t="shared" ca="1" si="1047"/>
        <v>-32763959.641079701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-3518264.2238087379</v>
      </c>
      <c r="R1096" s="25">
        <f t="array" aca="1" ref="R1096" ca="1">INDEX('Lorri 401b'!L:L,MATCH('Retirement Calculator'!A1096,'Lorri 401b'!N:N,0),0)</f>
        <v>-29412388.061241712</v>
      </c>
      <c r="S1096" s="25">
        <f t="shared" ca="1" si="1047"/>
        <v>-32930652.285050452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-3541354.2695949692</v>
      </c>
      <c r="R1097" s="25">
        <f t="array" aca="1" ref="R1097" ca="1">INDEX('Lorri 401b'!L:L,MATCH('Retirement Calculator'!A1097,'Lorri 401b'!N:N,0),0)</f>
        <v>-29556685.212109443</v>
      </c>
      <c r="S1097" s="25">
        <f t="shared" ca="1" si="1047"/>
        <v>-33098039.481704414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-3564540.5239053094</v>
      </c>
      <c r="R1098" s="25">
        <f t="array" aca="1" ref="R1098" ca="1">INDEX('Lorri 401b'!L:L,MATCH('Retirement Calculator'!A1098,'Lorri 401b'!N:N,0),0)</f>
        <v>-29701583.601105787</v>
      </c>
      <c r="S1098" s="25">
        <f t="shared" ca="1" si="1047"/>
        <v>-33266124.125011098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-3587823.3876086096</v>
      </c>
      <c r="R1099" s="25">
        <f t="array" aca="1" ref="R1099" ca="1">INDEX('Lorri 401b'!L:L,MATCH('Retirement Calculator'!A1099,'Lorri 401b'!N:N,0),0)</f>
        <v>-29847085.733389616</v>
      </c>
      <c r="S1099" s="25">
        <f t="shared" ca="1" si="1047"/>
        <v>-33434909.120998226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-3611203.2632440068</v>
      </c>
      <c r="R1100" s="25">
        <f t="array" aca="1" ref="R1100" ca="1">INDEX('Lorri 401b'!L:L,MATCH('Retirement Calculator'!A1100,'Lorri 401b'!N:N,0),0)</f>
        <v>-29993194.124557961</v>
      </c>
      <c r="S1100" s="25">
        <f t="shared" ca="1" si="1047"/>
        <v>-33604397.387801968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-3634680.5550278849</v>
      </c>
      <c r="R1101" s="25">
        <f t="array" aca="1" ref="R1101" ca="1">INDEX('Lorri 401b'!L:L,MATCH('Retirement Calculator'!A1101,'Lorri 401b'!N:N,0),0)</f>
        <v>-30139911.300689507</v>
      </c>
      <c r="S1101" s="25">
        <f t="shared" ca="1" si="1047"/>
        <v>-33774591.855717391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-3658255.6688608625</v>
      </c>
      <c r="R1102" s="25">
        <f t="array" aca="1" ref="R1102" ca="1">INDEX('Lorri 401b'!L:L,MATCH('Retirement Calculator'!A1102,'Lorri 401b'!N:N,0),0)</f>
        <v>-30287239.798388269</v>
      </c>
      <c r="S1102" s="25">
        <f t="shared" ca="1" si="1047"/>
        <v>-33945495.467249133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-3681929.0123348106</v>
      </c>
      <c r="R1103" s="25">
        <f t="array" aca="1" ref="R1103" ca="1">INDEX('Lorri 401b'!L:L,MATCH('Retirement Calculator'!A1103,'Lorri 401b'!N:N,0),0)</f>
        <v>-30435182.16482744</v>
      </c>
      <c r="S1103" s="25">
        <f t="shared" ca="1" si="1047"/>
        <v>-34117111.177162252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-3705700.9947399003</v>
      </c>
      <c r="R1104" s="25">
        <f t="array" aca="1" ref="R1104" ca="1">INDEX('Lorri 401b'!L:L,MATCH('Retirement Calculator'!A1104,'Lorri 401b'!N:N,0),0)</f>
        <v>-30583740.957793441</v>
      </c>
      <c r="S1104" s="25">
        <f t="shared" ca="1" si="1047"/>
        <v>-34289441.952533342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-3729572.0270716781</v>
      </c>
      <c r="R1105" s="25">
        <f t="array" aca="1" ref="R1105" ca="1">INDEX('Lorri 401b'!L:L,MATCH('Retirement Calculator'!A1105,'Lorri 401b'!N:N,0),0)</f>
        <v>-30732918.745730136</v>
      </c>
      <c r="S1105" s="25">
        <f t="shared" ca="1" si="1047"/>
        <v>-34462490.772801816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-3753542.5220381715</v>
      </c>
      <c r="R1106" s="25">
        <f t="array" aca="1" ref="R1106" ca="1">INDEX('Lorri 401b'!L:L,MATCH('Retirement Calculator'!A1106,'Lorri 401b'!N:N,0),0)</f>
        <v>-30882718.107783232</v>
      </c>
      <c r="S1106" s="25">
        <f t="shared" ca="1" si="1047"/>
        <v>-34636260.629821405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-3777612.8940670253</v>
      </c>
      <c r="R1107" s="25">
        <f t="array" aca="1" ref="R1107" ca="1">INDEX('Lorri 401b'!L:L,MATCH('Retirement Calculator'!A1107,'Lorri 401b'!N:N,0),0)</f>
        <v>-31033141.633844882</v>
      </c>
      <c r="S1107" s="25">
        <f t="shared" ca="1" si="1047"/>
        <v>-34810754.527911909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-3801783.5593126658</v>
      </c>
      <c r="R1108" s="25">
        <f t="array" aca="1" ref="R1108" ca="1">INDEX('Lorri 401b'!L:L,MATCH('Retirement Calculator'!A1108,'Lorri 401b'!N:N,0),0)</f>
        <v>-31184191.924598459</v>
      </c>
      <c r="S1108" s="25">
        <f t="shared" ca="1" si="1047"/>
        <v>-34985975.483911127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-3826054.9356634966</v>
      </c>
      <c r="R1109" s="25">
        <f t="array" aca="1" ref="R1109" ca="1">INDEX('Lorri 401b'!L:L,MATCH('Retirement Calculator'!A1109,'Lorri 401b'!N:N,0),0)</f>
        <v>-31335871.591563508</v>
      </c>
      <c r="S1109" s="25">
        <f t="shared" ca="1" si="1047"/>
        <v>-35161926.527227007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-3850427.4427491226</v>
      </c>
      <c r="R1110" s="25">
        <f t="array" aca="1" ref="R1110" ca="1">INDEX('Lorri 401b'!L:L,MATCH('Retirement Calculator'!A1110,'Lorri 401b'!N:N,0),0)</f>
        <v>-31488183.257140912</v>
      </c>
      <c r="S1110" s="25">
        <f t="shared" ca="1" si="1047"/>
        <v>-35338610.699890032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-3874901.5019476055</v>
      </c>
      <c r="R1111" s="25">
        <f t="array" aca="1" ref="R1111" ca="1">INDEX('Lorri 401b'!L:L,MATCH('Retirement Calculator'!A1111,'Lorri 401b'!N:N,0),0)</f>
        <v>-31641129.554658219</v>
      </c>
      <c r="S1111" s="25">
        <f t="shared" ca="1" si="1047"/>
        <v>-35516031.056605823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-3899477.5363927484</v>
      </c>
      <c r="R1112" s="25">
        <f t="array" aca="1" ref="R1112" ca="1">INDEX('Lorri 401b'!L:L,MATCH('Retirement Calculator'!A1112,'Lorri 401b'!N:N,0),0)</f>
        <v>-31794713.128415182</v>
      </c>
      <c r="S1112" s="25">
        <f t="shared" ca="1" si="1047"/>
        <v>-35694190.664807931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-3924155.970981413</v>
      </c>
      <c r="R1113" s="25">
        <f t="array" aca="1" ref="R1113" ca="1">INDEX('Lorri 401b'!L:L,MATCH('Retirement Calculator'!A1113,'Lorri 401b'!N:N,0),0)</f>
        <v>-31948936.633729465</v>
      </c>
      <c r="S1113" s="25">
        <f t="shared" ca="1" si="1047"/>
        <v>-35873092.604710877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-3948937.2323808637</v>
      </c>
      <c r="R1114" s="25">
        <f t="array" aca="1" ref="R1114" ca="1">INDEX('Lorri 401b'!L:L,MATCH('Retirement Calculator'!A1114,'Lorri 401b'!N:N,0),0)</f>
        <v>-32103802.736982558</v>
      </c>
      <c r="S1114" s="25">
        <f t="shared" ca="1" si="1047"/>
        <v>-36052739.969363421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-3973821.7490361454</v>
      </c>
      <c r="R1115" s="25">
        <f t="array" aca="1" ref="R1115" ca="1">INDEX('Lorri 401b'!L:L,MATCH('Retirement Calculator'!A1115,'Lorri 401b'!N:N,0),0)</f>
        <v>-32259314.115665872</v>
      </c>
      <c r="S1115" s="25">
        <f t="shared" ca="1" si="1047"/>
        <v>-36233135.864702016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-3998809.9511774909</v>
      </c>
      <c r="R1116" s="25">
        <f t="array" aca="1" ref="R1116" ca="1">INDEX('Lorri 401b'!L:L,MATCH('Retirement Calculator'!A1116,'Lorri 401b'!N:N,0),0)</f>
        <v>-32415473.458427034</v>
      </c>
      <c r="S1116" s="25">
        <f t="shared" ca="1" si="1047"/>
        <v>-36414283.409604527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-4023902.2708277586</v>
      </c>
      <c r="R1117" s="25">
        <f t="array" aca="1" ref="R1117" ca="1">INDEX('Lorri 401b'!L:L,MATCH('Retirement Calculator'!A1117,'Lorri 401b'!N:N,0),0)</f>
        <v>-32572283.465116367</v>
      </c>
      <c r="S1117" s="25">
        <f t="shared" ca="1" si="1047"/>
        <v>-36596185.735944122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-4049099.1418099022</v>
      </c>
      <c r="R1118" s="25">
        <f t="array" aca="1" ref="R1118" ca="1">INDEX('Lorri 401b'!L:L,MATCH('Retirement Calculator'!A1118,'Lorri 401b'!N:N,0),0)</f>
        <v>-32729746.846833572</v>
      </c>
      <c r="S1118" s="25">
        <f t="shared" ca="1" si="1047"/>
        <v>-36778845.988643475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-4074400.9997544712</v>
      </c>
      <c r="R1119" s="25">
        <f t="array" aca="1" ref="R1119" ca="1">INDEX('Lorri 401b'!L:L,MATCH('Retirement Calculator'!A1119,'Lorri 401b'!N:N,0),0)</f>
        <v>-32887866.325974599</v>
      </c>
      <c r="S1119" s="25">
        <f t="shared" ca="1" si="1047"/>
        <v>-36962267.325729072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-4099808.2821071427</v>
      </c>
      <c r="R1120" s="25">
        <f t="array" aca="1" ref="R1120" ca="1">INDEX('Lorri 401b'!L:L,MATCH('Retirement Calculator'!A1120,'Lorri 401b'!N:N,0),0)</f>
        <v>-33046644.636278715</v>
      </c>
      <c r="S1120" s="25">
        <f t="shared" ca="1" si="1047"/>
        <v>-37146452.918385856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-4125321.428136284</v>
      </c>
      <c r="R1121" s="25">
        <f t="array" aca="1" ref="R1121" ca="1">INDEX('Lorri 401b'!L:L,MATCH('Retirement Calculator'!A1121,'Lorri 401b'!N:N,0),0)</f>
        <v>-33206084.522875763</v>
      </c>
      <c r="S1121" s="25">
        <f t="shared" ca="1" si="1047"/>
        <v>-37331405.951012045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-4150940.8789405464</v>
      </c>
      <c r="R1122" s="25">
        <f t="array" aca="1" ref="R1122" ca="1">INDEX('Lorri 401b'!L:L,MATCH('Retirement Calculator'!A1122,'Lorri 401b'!N:N,0),0)</f>
        <v>-33366188.742333636</v>
      </c>
      <c r="S1122" s="25">
        <f t="shared" ca="1" si="1047"/>
        <v>-37517129.621274181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-4176667.0774564934</v>
      </c>
      <c r="R1123" s="25">
        <f t="array" aca="1" ref="R1123" ca="1">INDEX('Lorri 401b'!L:L,MATCH('Retirement Calculator'!A1123,'Lorri 401b'!N:N,0),0)</f>
        <v>-33526960.062705915</v>
      </c>
      <c r="S1123" s="25">
        <f t="shared" ca="1" si="1047"/>
        <v>-37703627.140162408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-4202500.4684662567</v>
      </c>
      <c r="R1124" s="25">
        <f t="array" aca="1" ref="R1124" ca="1">INDEX('Lorri 401b'!L:L,MATCH('Retirement Calculator'!A1124,'Lorri 401b'!N:N,0),0)</f>
        <v>-33688401.263579749</v>
      </c>
      <c r="S1124" s="25">
        <f t="shared" ca="1" si="1047"/>
        <v>-37890901.732046008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-4228441.4986052271</v>
      </c>
      <c r="R1125" s="25">
        <f t="array" aca="1" ref="R1125" ca="1">INDEX('Lorri 401b'!L:L,MATCH('Retirement Calculator'!A1125,'Lorri 401b'!N:N,0),0)</f>
        <v>-33850515.136123888</v>
      </c>
      <c r="S1125" s="25">
        <f t="shared" ca="1" si="1047"/>
        <v>-38078956.634729117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-4254490.6163697764</v>
      </c>
      <c r="R1126" s="25">
        <f t="array" aca="1" ref="R1126" ca="1">INDEX('Lorri 401b'!L:L,MATCH('Retirement Calculator'!A1126,'Lorri 401b'!N:N,0),0)</f>
        <v>-34013304.483136959</v>
      </c>
      <c r="S1126" s="25">
        <f t="shared" ca="1" si="1047"/>
        <v>-38267795.099506736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-4280648.2721250122</v>
      </c>
      <c r="R1127" s="25">
        <f t="array" aca="1" ref="R1127" ca="1">INDEX('Lorri 401b'!L:L,MATCH('Retirement Calculator'!A1127,'Lorri 401b'!N:N,0),0)</f>
        <v>-34176772.119095922</v>
      </c>
      <c r="S1127" s="25">
        <f t="shared" ca="1" si="1047"/>
        <v>-38457420.391220935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-4306914.9181125611</v>
      </c>
      <c r="R1128" s="25">
        <f t="array" aca="1" ref="R1128" ca="1">INDEX('Lorri 401b'!L:L,MATCH('Retirement Calculator'!A1128,'Lorri 401b'!N:N,0),0)</f>
        <v>-34340920.870204709</v>
      </c>
      <c r="S1128" s="25">
        <f t="shared" ca="1" si="1047"/>
        <v>-38647835.788317271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-4333291.0084583918</v>
      </c>
      <c r="R1129" s="25">
        <f t="array" aca="1" ref="R1129" ca="1">INDEX('Lorri 401b'!L:L,MATCH('Retirement Calculator'!A1129,'Lorri 401b'!N:N,0),0)</f>
        <v>-34505753.574443117</v>
      </c>
      <c r="S1129" s="25">
        <f t="shared" ca="1" si="1047"/>
        <v>-38839044.582901508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-4359776.9991806634</v>
      </c>
      <c r="R1130" s="25">
        <f t="array" aca="1" ref="R1130" ca="1">INDEX('Lorri 401b'!L:L,MATCH('Retirement Calculator'!A1130,'Lorri 401b'!N:N,0),0)</f>
        <v>-34671273.08161585</v>
      </c>
      <c r="S1130" s="25">
        <f t="shared" ca="1" si="1047"/>
        <v>-39031050.08079651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-4386373.348197611</v>
      </c>
      <c r="R1131" s="25">
        <f t="array" aca="1" ref="R1131" ca="1">INDEX('Lorri 401b'!L:L,MATCH('Retirement Calculator'!A1131,'Lorri 401b'!N:N,0),0)</f>
        <v>-34837482.253401801</v>
      </c>
      <c r="S1131" s="25">
        <f t="shared" ca="1" si="1047"/>
        <v>-39223855.60159941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-4413080.5153354621</v>
      </c>
      <c r="R1132" s="25">
        <f t="array" aca="1" ref="R1132" ca="1">INDEX('Lorri 401b'!L:L,MATCH('Retirement Calculator'!A1132,'Lorri 401b'!N:N,0),0)</f>
        <v>-35004383.96340353</v>
      </c>
      <c r="S1132" s="25">
        <f t="shared" ca="1" si="1047"/>
        <v>-39417464.478738993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-4439898.9623363875</v>
      </c>
      <c r="R1133" s="25">
        <f t="array" aca="1" ref="R1133" ca="1">INDEX('Lorri 401b'!L:L,MATCH('Retirement Calculator'!A1133,'Lorri 401b'!N:N,0),0)</f>
        <v>-35171981.097196937</v>
      </c>
      <c r="S1133" s="25">
        <f t="shared" ca="1" si="1047"/>
        <v>-39611880.059533328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-4466829.1528664837</v>
      </c>
      <c r="R1134" s="25">
        <f t="array" aca="1" ref="R1134" ca="1">INDEX('Lorri 401b'!L:L,MATCH('Retirement Calculator'!A1134,'Lorri 401b'!N:N,0),0)</f>
        <v>-35340276.552381143</v>
      </c>
      <c r="S1134" s="25">
        <f t="shared" ca="1" si="1047"/>
        <v>-39807105.705247626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-4493871.552523789</v>
      </c>
      <c r="R1135" s="25">
        <f t="array" aca="1" ref="R1135" ca="1">INDEX('Lorri 401b'!L:L,MATCH('Retirement Calculator'!A1135,'Lorri 401b'!N:N,0),0)</f>
        <v>-35509273.238628618</v>
      </c>
      <c r="S1135" s="25">
        <f t="shared" ca="1" si="1047"/>
        <v>-40003144.79115241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-4521026.6288463324</v>
      </c>
      <c r="R1136" s="25">
        <f t="array" aca="1" ref="R1136" ca="1">INDEX('Lorri 401b'!L:L,MATCH('Retirement Calculator'!A1136,'Lorri 401b'!N:N,0),0)</f>
        <v>-35678974.077735461</v>
      </c>
      <c r="S1136" s="25">
        <f t="shared" ca="1" si="1047"/>
        <v>-40200000.706581794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-4548294.8513202202</v>
      </c>
      <c r="R1137" s="25">
        <f t="array" aca="1" ref="R1137" ca="1">INDEX('Lorri 401b'!L:L,MATCH('Retirement Calculator'!A1137,'Lorri 401b'!N:N,0),0)</f>
        <v>-35849382.003671914</v>
      </c>
      <c r="S1137" s="25">
        <f t="shared" ca="1" si="1047"/>
        <v>-40397676.854992136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-4575676.6913877493</v>
      </c>
      <c r="R1138" s="25">
        <f t="array" aca="1" ref="R1138" ca="1">INDEX('Lorri 401b'!L:L,MATCH('Retirement Calculator'!A1138,'Lorri 401b'!N:N,0),0)</f>
        <v>-36020499.962633103</v>
      </c>
      <c r="S1138" s="25">
        <f t="shared" ca="1" si="1047"/>
        <v>-40596176.654020853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-4603172.6224555597</v>
      </c>
      <c r="R1139" s="25">
        <f t="array" aca="1" ref="R1139" ca="1">INDEX('Lorri 401b'!L:L,MATCH('Retirement Calculator'!A1139,'Lorri 401b'!N:N,0),0)</f>
        <v>-36192330.913089961</v>
      </c>
      <c r="S1139" s="25">
        <f t="shared" ca="1" si="1047"/>
        <v>-40795503.53554552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-4630783.1199028194</v>
      </c>
      <c r="R1140" s="25">
        <f t="array" aca="1" ref="R1140" ca="1">INDEX('Lorri 401b'!L:L,MATCH('Retirement Calculator'!A1140,'Lorri 401b'!N:N,0),0)</f>
        <v>-36364877.825840391</v>
      </c>
      <c r="S1140" s="25">
        <f t="shared" ca="1" si="1047"/>
        <v>-40995660.945743211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-4658508.6610894427</v>
      </c>
      <c r="R1141" s="25">
        <f t="array" aca="1" ref="R1141" ca="1">INDEX('Lorri 401b'!L:L,MATCH('Retirement Calculator'!A1141,'Lorri 401b'!N:N,0),0)</f>
        <v>-36538143.684060611</v>
      </c>
      <c r="S1141" s="25">
        <f t="shared" ca="1" si="1047"/>
        <v>-41196652.345150054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-4686349.7253643433</v>
      </c>
      <c r="R1142" s="25">
        <f t="array" aca="1" ref="R1142" ca="1">INDEX('Lorri 401b'!L:L,MATCH('Retirement Calculator'!A1142,'Lorri 401b'!N:N,0),0)</f>
        <v>-36712131.483356752</v>
      </c>
      <c r="S1142" s="25">
        <f t="shared" ca="1" si="1047"/>
        <v>-41398481.208721094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-4714306.7940737223</v>
      </c>
      <c r="R1143" s="25">
        <f t="array" aca="1" ref="R1143" ca="1">INDEX('Lorri 401b'!L:L,MATCH('Retirement Calculator'!A1143,'Lorri 401b'!N:N,0),0)</f>
        <v>-36886844.231816627</v>
      </c>
      <c r="S1143" s="25">
        <f t="shared" ca="1" si="1047"/>
        <v>-41601151.02589035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-4742380.3505693907</v>
      </c>
      <c r="R1144" s="25">
        <f t="array" aca="1" ref="R1144" ca="1">INDEX('Lorri 401b'!L:L,MATCH('Retirement Calculator'!A1144,'Lorri 401b'!N:N,0),0)</f>
        <v>-37062284.950061753</v>
      </c>
      <c r="S1144" s="25">
        <f t="shared" ca="1" si="1047"/>
        <v>-41804665.300631143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-4770570.8802171247</v>
      </c>
      <c r="R1145" s="25">
        <f t="array" aca="1" ref="R1145" ca="1">INDEX('Lorri 401b'!L:L,MATCH('Retirement Calculator'!A1145,'Lorri 401b'!N:N,0),0)</f>
        <v>-37238456.671299562</v>
      </c>
      <c r="S1145" s="25">
        <f t="shared" ca="1" si="1047"/>
        <v>-42009027.551516689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-4798878.8704050574</v>
      </c>
      <c r="R1146" s="25">
        <f t="array" aca="1" ref="R1146" ca="1">INDEX('Lorri 401b'!L:L,MATCH('Retirement Calculator'!A1146,'Lorri 401b'!N:N,0),0)</f>
        <v>-37415362.441375867</v>
      </c>
      <c r="S1146" s="25">
        <f t="shared" ca="1" si="1047"/>
        <v>-42214241.311780922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-4827304.8105521062</v>
      </c>
      <c r="R1147" s="25">
        <f t="array" aca="1" ref="R1147" ca="1">INDEX('Lorri 401b'!L:L,MATCH('Retirement Calculator'!A1147,'Lorri 401b'!N:N,0),0)</f>
        <v>-37593005.318827488</v>
      </c>
      <c r="S1147" s="25">
        <f t="shared" ca="1" si="1047"/>
        <v>-42420310.129379593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-4855849.1921164347</v>
      </c>
      <c r="R1148" s="25">
        <f t="array" aca="1" ref="R1148" ca="1">INDEX('Lorri 401b'!L:L,MATCH('Retirement Calculator'!A1148,'Lorri 401b'!N:N,0),0)</f>
        <v>-37771388.374935158</v>
      </c>
      <c r="S1148" s="25">
        <f t="shared" ca="1" si="1047"/>
        <v>-42627237.567051589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-4884512.5086039482</v>
      </c>
      <c r="R1149" s="25">
        <f t="array" aca="1" ref="R1149" ca="1">INDEX('Lorri 401b'!L:L,MATCH('Retirement Calculator'!A1149,'Lorri 401b'!N:N,0),0)</f>
        <v>-37950514.693776608</v>
      </c>
      <c r="S1149" s="25">
        <f t="shared" ca="1" si="1047"/>
        <v>-42835027.202380553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-4913295.2555768257</v>
      </c>
      <c r="R1150" s="25">
        <f t="array" aca="1" ref="R1150" ca="1">INDEX('Lorri 401b'!L:L,MATCH('Retirement Calculator'!A1150,'Lorri 401b'!N:N,0),0)</f>
        <v>-38130387.372279897</v>
      </c>
      <c r="S1150" s="25">
        <f t="shared" ca="1" si="1047"/>
        <v>-43043682.627856724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-4942197.9306620909</v>
      </c>
      <c r="R1151" s="25">
        <f t="array" aca="1" ref="R1151" ca="1">INDEX('Lorri 401b'!L:L,MATCH('Retirement Calculator'!A1151,'Lorri 401b'!N:N,0),0)</f>
        <v>-38311009.520276949</v>
      </c>
      <c r="S1151" s="25">
        <f t="shared" ca="1" si="1047"/>
        <v>-43253207.450939037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-4971221.0335602108</v>
      </c>
      <c r="R1152" s="25">
        <f t="array" aca="1" ref="R1152" ca="1">INDEX('Lorri 401b'!L:L,MATCH('Retirement Calculator'!A1152,'Lorri 401b'!N:N,0),0)</f>
        <v>-38492384.260557324</v>
      </c>
      <c r="S1152" s="25">
        <f t="shared" ca="1" si="1047"/>
        <v>-43463605.294117533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-5000365.0660537397</v>
      </c>
      <c r="R1153" s="25">
        <f t="array" aca="1" ref="R1153" ca="1">INDEX('Lorri 401b'!L:L,MATCH('Retirement Calculator'!A1153,'Lorri 401b'!N:N,0),0)</f>
        <v>-38674514.728922203</v>
      </c>
      <c r="S1153" s="25">
        <f t="shared" ca="1" si="1047"/>
        <v>-43674879.794975944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-5029630.5320159914</v>
      </c>
      <c r="R1154" s="25">
        <f t="array" aca="1" ref="R1154" ca="1">INDEX('Lorri 401b'!L:L,MATCH('Retirement Calculator'!A1154,'Lorri 401b'!N:N,0),0)</f>
        <v>-38857404.074238598</v>
      </c>
      <c r="S1154" s="25">
        <f t="shared" ca="1" si="1047"/>
        <v>-43887034.606254593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-5059017.9374197526</v>
      </c>
      <c r="R1155" s="25">
        <f t="array" aca="1" ref="R1155" ca="1">INDEX('Lorri 401b'!L:L,MATCH('Retirement Calculator'!A1155,'Lorri 401b'!N:N,0),0)</f>
        <v>-39041055.458493814</v>
      </c>
      <c r="S1155" s="25">
        <f t="shared" ca="1" si="1047"/>
        <v>-44100073.395913564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-5088527.7903460292</v>
      </c>
      <c r="R1156" s="25">
        <f t="array" aca="1" ref="R1156" ca="1">INDEX('Lorri 401b'!L:L,MATCH('Retirement Calculator'!A1156,'Lorri 401b'!N:N,0),0)</f>
        <v>-39225472.056850091</v>
      </c>
      <c r="S1156" s="25">
        <f t="shared" ca="1" si="1047"/>
        <v>-44313999.847196117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-5118160.6009928323</v>
      </c>
      <c r="R1157" s="25">
        <f t="array" aca="1" ref="R1157" ca="1">INDEX('Lorri 401b'!L:L,MATCH('Retirement Calculator'!A1157,'Lorri 401b'!N:N,0),0)</f>
        <v>-39410657.057699524</v>
      </c>
      <c r="S1157" s="25">
        <f t="shared" ca="1" si="1047"/>
        <v>-44528817.65869236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-5147916.8816839969</v>
      </c>
      <c r="R1158" s="25">
        <f t="array" aca="1" ref="R1158" ca="1">INDEX('Lorri 401b'!L:L,MATCH('Retirement Calculator'!A1158,'Lorri 401b'!N:N,0),0)</f>
        <v>-39596613.66271916</v>
      </c>
      <c r="S1158" s="25">
        <f t="shared" ca="1" si="1047"/>
        <v>-44744530.544403158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-5177797.1468780413</v>
      </c>
      <c r="R1159" s="25">
        <f t="array" aca="1" ref="R1159" ca="1">INDEX('Lorri 401b'!L:L,MATCH('Retirement Calculator'!A1159,'Lorri 401b'!N:N,0),0)</f>
        <v>-39783345.086926378</v>
      </c>
      <c r="S1159" s="25">
        <f t="shared" ca="1" si="1047"/>
        <v>-44961142.23380442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-5207801.9131770609</v>
      </c>
      <c r="R1160" s="25">
        <f t="array" aca="1" ref="R1160" ca="1">INDEX('Lorri 401b'!L:L,MATCH('Retirement Calculator'!A1160,'Lorri 401b'!N:N,0),0)</f>
        <v>-39970854.558734462</v>
      </c>
      <c r="S1160" s="25">
        <f t="shared" ca="1" si="1047"/>
        <v>-45178656.47191152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-5237931.6993356599</v>
      </c>
      <c r="R1161" s="25">
        <f t="array" aca="1" ref="R1161" ca="1">INDEX('Lorri 401b'!L:L,MATCH('Retirement Calculator'!A1161,'Lorri 401b'!N:N,0),0)</f>
        <v>-40159145.320008412</v>
      </c>
      <c r="S1161" s="25">
        <f t="shared" ca="1" si="1047"/>
        <v>-45397077.019344069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-5268187.0262699202</v>
      </c>
      <c r="R1162" s="25">
        <f t="array" aca="1" ref="R1162" ca="1">INDEX('Lorri 401b'!L:L,MATCH('Retirement Calculator'!A1162,'Lorri 401b'!N:N,0),0)</f>
        <v>-40348220.626120999</v>
      </c>
      <c r="S1162" s="25">
        <f t="shared" ca="1" si="1047"/>
        <v>-45616407.65239092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-5298568.4170664065</v>
      </c>
      <c r="R1163" s="25">
        <f t="array" aca="1" ref="R1163" ca="1">INDEX('Lorri 401b'!L:L,MATCH('Retirement Calculator'!A1163,'Lorri 401b'!N:N,0),0)</f>
        <v>-40538083.746009059</v>
      </c>
      <c r="S1163" s="25">
        <f t="shared" ca="1" si="1047"/>
        <v>-45836652.163075462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-5329076.396991211</v>
      </c>
      <c r="R1164" s="25">
        <f t="array" aca="1" ref="R1164" ca="1">INDEX('Lorri 401b'!L:L,MATCH('Retirement Calculator'!A1164,'Lorri 401b'!N:N,0),0)</f>
        <v>-40728737.962229982</v>
      </c>
      <c r="S1164" s="25">
        <f t="shared" ca="1" si="1047"/>
        <v>-46057814.35922119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-5359711.4934990359</v>
      </c>
      <c r="R1165" s="25">
        <f t="array" aca="1" ref="R1165" ca="1">INDEX('Lorri 401b'!L:L,MATCH('Retirement Calculator'!A1165,'Lorri 401b'!N:N,0),0)</f>
        <v>-40920186.571018495</v>
      </c>
      <c r="S1165" s="25">
        <f t="shared" ca="1" si="1047"/>
        <v>-46279898.064517528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-5390474.2362423101</v>
      </c>
      <c r="R1166" s="25">
        <f t="array" aca="1" ref="R1166" ca="1">INDEX('Lorri 401b'!L:L,MATCH('Retirement Calculator'!A1166,'Lorri 401b'!N:N,0),0)</f>
        <v>-41112432.882343628</v>
      </c>
      <c r="S1166" s="25">
        <f t="shared" ca="1" si="1047"/>
        <v>-46502907.118585937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-5421365.1570803476</v>
      </c>
      <c r="R1167" s="25">
        <f t="array" aca="1" ref="R1167" ca="1">INDEX('Lorri 401b'!L:L,MATCH('Retirement Calculator'!A1167,'Lorri 401b'!N:N,0),0)</f>
        <v>-41305480.21996595</v>
      </c>
      <c r="S1167" s="25">
        <f t="shared" ca="1" si="1047"/>
        <v>-46726845.377046295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-5452384.7900885437</v>
      </c>
      <c r="R1168" s="25">
        <f t="array" aca="1" ref="R1168" ca="1">INDEX('Lorri 401b'!L:L,MATCH('Retirement Calculator'!A1168,'Lorri 401b'!N:N,0),0)</f>
        <v>-41499331.921495028</v>
      </c>
      <c r="S1168" s="25">
        <f t="shared" ca="1" si="1047"/>
        <v>-46951716.71158357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-5483533.6715676077</v>
      </c>
      <c r="R1169" s="25">
        <f t="array" aca="1" ref="R1169" ca="1">INDEX('Lorri 401b'!L:L,MATCH('Retirement Calculator'!A1169,'Lorri 401b'!N:N,0),0)</f>
        <v>-41693991.338447146</v>
      </c>
      <c r="S1169" s="25">
        <f t="shared" ca="1" si="1047"/>
        <v>-47177525.010014758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-5514812.3400528338</v>
      </c>
      <c r="R1170" s="25">
        <f t="array" aca="1" ref="R1170" ca="1">INDEX('Lorri 401b'!L:L,MATCH('Retirement Calculator'!A1170,'Lorri 401b'!N:N,0),0)</f>
        <v>-41889461.836303234</v>
      </c>
      <c r="S1170" s="25">
        <f t="shared" ca="1" si="1047"/>
        <v>-47404274.17635607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-5546221.3363234149</v>
      </c>
      <c r="R1171" s="25">
        <f t="array" aca="1" ref="R1171" ca="1">INDEX('Lorri 401b'!L:L,MATCH('Retirement Calculator'!A1171,'Lorri 401b'!N:N,0),0)</f>
        <v>-42085746.794567056</v>
      </c>
      <c r="S1171" s="25">
        <f t="shared" ca="1" si="1047"/>
        <v>-47631968.130890474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C83" sqref="C83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16.126027397260273</v>
      </c>
      <c r="R1" s="400"/>
      <c r="S1" s="400"/>
      <c r="T1" s="400"/>
      <c r="U1" s="400"/>
      <c r="V1" s="401">
        <f ca="1">(TODAY()-B16)/365</f>
        <v>16.621917808219177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18.876712328767123</v>
      </c>
      <c r="B2" s="338">
        <v>39356</v>
      </c>
      <c r="C2" s="338">
        <f ca="1">TODAY()</f>
        <v>46246</v>
      </c>
      <c r="D2" s="399">
        <f>-(SUM(D7:D82))</f>
        <v>-449565.82000000007</v>
      </c>
      <c r="E2" s="399">
        <f>(H83+L83+Q83+V83)*-1</f>
        <v>1148947.48</v>
      </c>
      <c r="F2" s="285">
        <f ca="1">D4</f>
        <v>0.116190105676651</v>
      </c>
      <c r="G2" s="402">
        <f ca="1">(72/(F2*100))</f>
        <v>6.1967410719438538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0.116190105676651</v>
      </c>
      <c r="E4" s="400"/>
      <c r="F4" s="296"/>
      <c r="G4" s="296"/>
      <c r="H4" s="296"/>
      <c r="I4" s="400"/>
      <c r="J4" s="296">
        <f ca="1">XIRR(H8:H83,B8:B83)</f>
        <v>0.11789985299110411</v>
      </c>
      <c r="K4" s="296"/>
      <c r="L4" s="296"/>
      <c r="M4" s="296"/>
      <c r="N4" s="400"/>
      <c r="O4" s="296">
        <f ca="1">XIRR(L7:L83,B7:B83)</f>
        <v>0.11502909064292907</v>
      </c>
      <c r="P4" s="296"/>
      <c r="Q4" s="296"/>
      <c r="R4" s="400"/>
      <c r="S4" s="400"/>
      <c r="T4" s="296">
        <f ca="1">XIRR(Q18:Q83,B18:B83)</f>
        <v>0.11502868533134458</v>
      </c>
      <c r="U4" s="296"/>
      <c r="V4" s="296"/>
      <c r="W4" s="296"/>
      <c r="X4" s="400"/>
      <c r="Y4" s="296">
        <f ca="1">XIRR(V16:V83,B16:B83)</f>
        <v>0.11464731097221373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46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48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45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47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44</v>
      </c>
      <c r="B82" s="411">
        <v>46204</v>
      </c>
      <c r="C82" s="411">
        <v>46246</v>
      </c>
      <c r="D82" s="399">
        <f t="shared" si="0"/>
        <v>5109.75</v>
      </c>
      <c r="E82" s="341">
        <f t="shared" si="87"/>
        <v>20545.439999999999</v>
      </c>
      <c r="F82" s="341">
        <f t="shared" si="87"/>
        <v>1148947.48</v>
      </c>
      <c r="G82" s="285">
        <f t="shared" si="4"/>
        <v>1.8248717300083664E-2</v>
      </c>
      <c r="H82" s="408">
        <v>1202.8800000000001</v>
      </c>
      <c r="I82" s="408">
        <v>9079.9599999999991</v>
      </c>
      <c r="J82" s="408">
        <f t="shared" si="9"/>
        <v>450877.45</v>
      </c>
      <c r="K82" s="412">
        <f t="shared" si="5"/>
        <v>2.0580329311651813E-2</v>
      </c>
      <c r="L82" s="409">
        <v>580.29</v>
      </c>
      <c r="M82" s="409"/>
      <c r="N82" s="409">
        <v>2097.9</v>
      </c>
      <c r="O82" s="409">
        <f t="shared" si="82"/>
        <v>145822.67999999996</v>
      </c>
      <c r="P82" s="413">
        <f t="shared" si="7"/>
        <v>1.4626174494047416E-2</v>
      </c>
      <c r="Q82" s="408">
        <v>2217.7199999999998</v>
      </c>
      <c r="R82" s="408">
        <v>-4.75</v>
      </c>
      <c r="S82" s="408">
        <v>7487.08</v>
      </c>
      <c r="T82" s="408">
        <f t="shared" si="21"/>
        <v>423084.23999999993</v>
      </c>
      <c r="U82" s="412">
        <f t="shared" si="22"/>
        <v>1.806322204919962E-2</v>
      </c>
      <c r="V82" s="409">
        <v>1108.8599999999999</v>
      </c>
      <c r="W82" s="409">
        <v>-4.75</v>
      </c>
      <c r="X82" s="409">
        <v>1880.5</v>
      </c>
      <c r="Y82" s="409">
        <f t="shared" si="17"/>
        <v>129163.11000000006</v>
      </c>
      <c r="Z82" s="413">
        <f t="shared" si="18"/>
        <v>1.4838290253369817E-2</v>
      </c>
    </row>
    <row r="83" spans="1:26" ht="11.25" customHeight="1" x14ac:dyDescent="0.3">
      <c r="A83" s="424"/>
      <c r="B83" s="411">
        <f ca="1">TODAY()</f>
        <v>46246</v>
      </c>
      <c r="C83" s="425"/>
      <c r="D83" s="426">
        <f>-F82</f>
        <v>-1148947.48</v>
      </c>
      <c r="E83" s="426"/>
      <c r="F83" s="426"/>
      <c r="G83" s="426"/>
      <c r="H83" s="426">
        <f>-J82</f>
        <v>-450877.45</v>
      </c>
      <c r="I83" s="427"/>
      <c r="J83" s="426"/>
      <c r="K83" s="426"/>
      <c r="L83" s="426">
        <f>-O82</f>
        <v>-145822.67999999996</v>
      </c>
      <c r="M83" s="426"/>
      <c r="N83" s="427"/>
      <c r="O83" s="426"/>
      <c r="P83" s="426"/>
      <c r="Q83" s="426">
        <f>-T82</f>
        <v>-423084.23999999993</v>
      </c>
      <c r="R83" s="426"/>
      <c r="S83" s="426"/>
      <c r="T83" s="426"/>
      <c r="U83" s="426"/>
      <c r="V83" s="426">
        <f>-Y82</f>
        <v>-129163.11000000006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5.6627407549361658E-2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2.2854233299887405E-2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46246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13.804243668720055</v>
      </c>
      <c r="D3" s="429" t="s">
        <v>633</v>
      </c>
      <c r="E3" s="441">
        <f ca="1">'TSP-401K'!J4</f>
        <v>0.11789985299110411</v>
      </c>
      <c r="F3" s="429" t="s">
        <v>633</v>
      </c>
      <c r="G3" s="441">
        <f ca="1">'TSP-401K'!O4</f>
        <v>0.11502909064292907</v>
      </c>
      <c r="H3" s="429" t="s">
        <v>633</v>
      </c>
      <c r="I3" s="441">
        <f ca="1">'TSP-401K'!T4</f>
        <v>0.11502868533134458</v>
      </c>
      <c r="J3" s="429" t="s">
        <v>633</v>
      </c>
      <c r="K3" s="441">
        <f ca="1">'TSP-401K'!Y4</f>
        <v>0.11464731097221373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13.804243668720055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1148947.48</v>
      </c>
      <c r="D6" s="429" t="s">
        <v>637</v>
      </c>
      <c r="E6" s="445">
        <f>'TSP-401K'!H83*-1</f>
        <v>450877.45</v>
      </c>
      <c r="F6" s="429" t="s">
        <v>637</v>
      </c>
      <c r="G6" s="445">
        <f>'TSP-401K'!L83*-1</f>
        <v>145822.67999999996</v>
      </c>
      <c r="H6" s="429" t="s">
        <v>637</v>
      </c>
      <c r="I6" s="445">
        <f>'TSP-401K'!Q83*-1</f>
        <v>423084.23999999993</v>
      </c>
      <c r="J6" s="429" t="s">
        <v>637</v>
      </c>
      <c r="K6" s="445">
        <f>'TSP-401K'!V83*-1</f>
        <v>129163.11000000006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7026442.996375436</v>
      </c>
      <c r="D8" s="429" t="s">
        <v>639</v>
      </c>
      <c r="E8" s="445">
        <f ca="1">FV(E3/26,C3*26,-(E2*0.1)/26,-E6,1)</f>
        <v>2648823.2100867485</v>
      </c>
      <c r="F8" s="429" t="s">
        <v>639</v>
      </c>
      <c r="G8" s="445">
        <f ca="1">FV(G3/12,12*C3,-(G2*0.1)/12,-G6,1)</f>
        <v>769120.9698026377</v>
      </c>
      <c r="H8" s="429" t="s">
        <v>639</v>
      </c>
      <c r="I8" s="445">
        <f ca="1">FV(I3/24,C5*24,-(I2*0.1)/24,-I6,1)</f>
        <v>2656498.3224577107</v>
      </c>
      <c r="J8" s="429" t="s">
        <v>639</v>
      </c>
      <c r="K8" s="445">
        <f ca="1">FV(K3/24,C5*24,-(K2*0.055)/24,-K6,1)</f>
        <v>952000.4940283387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3417944.1798893861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70.333333333333329</v>
      </c>
      <c r="C4" s="463">
        <f ca="1">(SUMIFS(H:H,I:I,"&gt;0",L:L,"&lt;0"))</f>
        <v>844</v>
      </c>
      <c r="D4" s="456">
        <f t="array" aca="1" ref="D4" ca="1">INDEX(N:N,MATCH(C4,H:H,0),0)</f>
        <v>76946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3417944.1798893861</v>
      </c>
      <c r="C8" s="447">
        <f t="shared" ref="C8:C136" si="0">SUMIF(G:G,A8,J:J)</f>
        <v>398963.19893278764</v>
      </c>
      <c r="D8" s="447">
        <f ca="1">SUMIF(G:G,1,K:K)</f>
        <v>163896.44497884432</v>
      </c>
      <c r="E8" s="447">
        <f t="shared" ref="E8:E136" ca="1" si="1">B8-C8+D8</f>
        <v>3182877.4259354426</v>
      </c>
      <c r="F8" s="431"/>
      <c r="G8" s="459">
        <v>1</v>
      </c>
      <c r="H8" s="459">
        <v>1</v>
      </c>
      <c r="I8" s="444">
        <f ca="1">B1</f>
        <v>3417944.1798893861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14102.905194354113</v>
      </c>
      <c r="L8" s="444">
        <f t="shared" ref="L8:L262" ca="1" si="3">I8-J8+K8</f>
        <v>3398800.1518393415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3182877.4259354426</v>
      </c>
      <c r="C9" s="447">
        <f t="shared" si="0"/>
        <v>398963.19893278764</v>
      </c>
      <c r="D9" s="447">
        <f ca="1">SUMIF(G:G,2,K:K)</f>
        <v>151869.98371766222</v>
      </c>
      <c r="E9" s="447">
        <f t="shared" ca="1" si="1"/>
        <v>2935784.2107203174</v>
      </c>
      <c r="F9" s="431"/>
      <c r="G9" s="459">
        <v>1</v>
      </c>
      <c r="H9" s="459">
        <v>2</v>
      </c>
      <c r="I9" s="444">
        <f t="shared" ref="I9:I263" ca="1" si="5">L8</f>
        <v>3398800.1518393415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14023.138410812258</v>
      </c>
      <c r="L9" s="444">
        <f t="shared" ca="1" si="3"/>
        <v>3379576.357005755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2935784.2107203174</v>
      </c>
      <c r="C10" s="447">
        <f t="shared" si="0"/>
        <v>398963.19893278764</v>
      </c>
      <c r="D10" s="447">
        <f ca="1">SUMIF(G:G,3,K:K)</f>
        <v>139228.22587355692</v>
      </c>
      <c r="E10" s="447">
        <f t="shared" ca="1" si="1"/>
        <v>2676049.237661087</v>
      </c>
      <c r="F10" s="431"/>
      <c r="G10" s="459">
        <v>1</v>
      </c>
      <c r="H10" s="459">
        <v>3</v>
      </c>
      <c r="I10" s="444">
        <f t="shared" ca="1" si="5"/>
        <v>3379576.357005755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13943.039265672318</v>
      </c>
      <c r="L10" s="444">
        <f t="shared" ca="1" si="3"/>
        <v>3360272.4630270284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2676049.237661087</v>
      </c>
      <c r="C11" s="447">
        <f t="shared" si="0"/>
        <v>394307.19893278764</v>
      </c>
      <c r="D11" s="447">
        <f ca="1">SUMIF(G:G,4,K:K)</f>
        <v>126008.06520298135</v>
      </c>
      <c r="E11" s="447">
        <f t="shared" ca="1" si="1"/>
        <v>2407750.1039312808</v>
      </c>
      <c r="F11" s="431"/>
      <c r="G11" s="459">
        <v>1</v>
      </c>
      <c r="H11" s="459">
        <v>4</v>
      </c>
      <c r="I11" s="444">
        <f t="shared" ca="1" si="5"/>
        <v>3360272.4630270284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13862.60637409429</v>
      </c>
      <c r="L11" s="444">
        <f t="shared" ca="1" si="3"/>
        <v>3340888.1361567238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2407750.1039312808</v>
      </c>
      <c r="C12" s="447">
        <f t="shared" si="0"/>
        <v>389651.19893278764</v>
      </c>
      <c r="D12" s="447">
        <f ca="1">SUMIF(G:G,5,K:K)</f>
        <v>112469.09231819442</v>
      </c>
      <c r="E12" s="447">
        <f t="shared" ca="1" si="1"/>
        <v>2130567.9973166874</v>
      </c>
      <c r="F12" s="431"/>
      <c r="G12" s="459">
        <v>1</v>
      </c>
      <c r="H12" s="459">
        <v>5</v>
      </c>
      <c r="I12" s="444">
        <f t="shared" ca="1" si="5"/>
        <v>3340888.1361567238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13781.838345468021</v>
      </c>
      <c r="L12" s="444">
        <f t="shared" ca="1" si="3"/>
        <v>3321423.0412577931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2130567.9973166874</v>
      </c>
      <c r="C13" s="447">
        <f t="shared" si="0"/>
        <v>272655.17935989378</v>
      </c>
      <c r="D13" s="447">
        <f ca="1">SUMIF(G:G,6,K:K)</f>
        <v>99758.530085284467</v>
      </c>
      <c r="E13" s="447">
        <f t="shared" ca="1" si="1"/>
        <v>1957671.3480420781</v>
      </c>
      <c r="F13" s="431"/>
      <c r="G13" s="459">
        <v>1</v>
      </c>
      <c r="H13" s="459">
        <v>6</v>
      </c>
      <c r="I13" s="444">
        <f t="shared" ca="1" si="5"/>
        <v>3321423.0412577931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13700.733783389145</v>
      </c>
      <c r="L13" s="444">
        <f t="shared" ca="1" si="3"/>
        <v>3301876.8417967833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1957671.3480420781</v>
      </c>
      <c r="C14" s="447">
        <f t="shared" si="0"/>
        <v>108860.75195784221</v>
      </c>
      <c r="D14" s="447">
        <f ca="1">SUMIF(G:G,7,K:K)</f>
        <v>97164.353162867192</v>
      </c>
      <c r="E14" s="447">
        <f t="shared" ca="1" si="1"/>
        <v>1945974.9492471032</v>
      </c>
      <c r="F14" s="431"/>
      <c r="G14" s="459">
        <v>1</v>
      </c>
      <c r="H14" s="459">
        <v>7</v>
      </c>
      <c r="I14" s="444">
        <f t="shared" ca="1" si="5"/>
        <v>3301876.8417967833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13619.291285634934</v>
      </c>
      <c r="L14" s="444">
        <f t="shared" ca="1" si="3"/>
        <v>3282249.1998380194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1945974.9492471032</v>
      </c>
      <c r="C15" s="447">
        <f t="shared" si="0"/>
        <v>108860.75195784221</v>
      </c>
      <c r="D15" s="447">
        <f ca="1">SUMIF(G:G,8,K:K)</f>
        <v>96565.943202134586</v>
      </c>
      <c r="E15" s="447">
        <f t="shared" ca="1" si="1"/>
        <v>1933680.1404913957</v>
      </c>
      <c r="F15" s="431"/>
      <c r="G15" s="459">
        <v>1</v>
      </c>
      <c r="H15" s="459">
        <v>8</v>
      </c>
      <c r="I15" s="444">
        <f t="shared" ca="1" si="5"/>
        <v>3282249.1998380194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13537.509444140085</v>
      </c>
      <c r="L15" s="444">
        <f t="shared" ca="1" si="3"/>
        <v>3262539.7760377605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1933680.1404913957</v>
      </c>
      <c r="C16" s="447">
        <f t="shared" si="0"/>
        <v>101423.65635784219</v>
      </c>
      <c r="D16" s="447">
        <f ca="1">SUMIF(G:G,9,K:K)</f>
        <v>96125.451538438923</v>
      </c>
      <c r="E16" s="447">
        <f t="shared" ca="1" si="1"/>
        <v>1928381.9356719924</v>
      </c>
      <c r="F16" s="431"/>
      <c r="G16" s="459">
        <v>1</v>
      </c>
      <c r="H16" s="459">
        <v>9</v>
      </c>
      <c r="I16" s="444">
        <f t="shared" ca="1" si="5"/>
        <v>3262539.7760377605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13455.38684497234</v>
      </c>
      <c r="L16" s="444">
        <f t="shared" ca="1" si="3"/>
        <v>3242748.2296383339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1928381.9356719924</v>
      </c>
      <c r="C17" s="447">
        <f t="shared" si="0"/>
        <v>100747.55675784221</v>
      </c>
      <c r="D17" s="447">
        <f ca="1">SUMIF(G:G,10,K:K)</f>
        <v>95888.975863205182</v>
      </c>
      <c r="E17" s="447">
        <f t="shared" ca="1" si="1"/>
        <v>1923523.3547773554</v>
      </c>
      <c r="F17" s="431"/>
      <c r="G17" s="459">
        <v>1</v>
      </c>
      <c r="H17" s="459">
        <v>10</v>
      </c>
      <c r="I17" s="444">
        <f t="shared" ca="1" si="5"/>
        <v>3242748.2296383339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13372.922068308062</v>
      </c>
      <c r="L17" s="444">
        <f t="shared" ca="1" si="3"/>
        <v>3222874.2184622432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1923523.3547773554</v>
      </c>
      <c r="C18" s="447">
        <f t="shared" si="0"/>
        <v>100747.55675784221</v>
      </c>
      <c r="D18" s="447">
        <f ca="1">SUMIF(G:G,11,K:K)</f>
        <v>95640.401643623642</v>
      </c>
      <c r="E18" s="447">
        <f t="shared" ca="1" si="1"/>
        <v>1918416.1996631369</v>
      </c>
      <c r="F18" s="431"/>
      <c r="G18" s="459">
        <v>1</v>
      </c>
      <c r="H18" s="459">
        <v>11</v>
      </c>
      <c r="I18" s="444">
        <f t="shared" ca="1" si="5"/>
        <v>3222874.2184622432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13290.113688407684</v>
      </c>
      <c r="L18" s="444">
        <f t="shared" ca="1" si="3"/>
        <v>3202917.3989062519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1918416.1996631369</v>
      </c>
      <c r="C19" s="447">
        <f t="shared" si="0"/>
        <v>100747.55675784221</v>
      </c>
      <c r="D19" s="447">
        <f ca="1">SUMIF(G:G,12,K:K)</f>
        <v>95379.109895203801</v>
      </c>
      <c r="E19" s="447">
        <f t="shared" ca="1" si="1"/>
        <v>1913047.7528004984</v>
      </c>
      <c r="F19" s="431"/>
      <c r="G19" s="459">
        <v>1</v>
      </c>
      <c r="H19" s="459">
        <v>12</v>
      </c>
      <c r="I19" s="444">
        <f t="shared" ca="1" si="5"/>
        <v>3202917.3989062519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13206.960273591054</v>
      </c>
      <c r="L19" s="444">
        <f t="shared" ca="1" si="3"/>
        <v>3182877.425935444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1913047.7528004984</v>
      </c>
      <c r="C20" s="447">
        <f t="shared" si="0"/>
        <v>100747.55675784221</v>
      </c>
      <c r="D20" s="447">
        <f ca="1">SUMIF(G:G,13,K:K)</f>
        <v>95104.449965033957</v>
      </c>
      <c r="E20" s="447">
        <f t="shared" ca="1" si="1"/>
        <v>1907404.6460076901</v>
      </c>
      <c r="F20" s="431"/>
      <c r="G20" s="459">
        <v>2</v>
      </c>
      <c r="H20" s="459">
        <v>13</v>
      </c>
      <c r="I20" s="444">
        <f t="shared" ca="1" si="5"/>
        <v>3182877.425935444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13123.460386212688</v>
      </c>
      <c r="L20" s="444">
        <f t="shared" ca="1" si="3"/>
        <v>3162753.9530772581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1907404.6460076901</v>
      </c>
      <c r="C21" s="447">
        <f t="shared" si="0"/>
        <v>100747.55675784221</v>
      </c>
      <c r="D21" s="447">
        <f ca="1">SUMIF(G:G,14,K:K)</f>
        <v>94815.737911564618</v>
      </c>
      <c r="E21" s="447">
        <f t="shared" ca="1" si="1"/>
        <v>1901472.8271614125</v>
      </c>
      <c r="F21" s="431"/>
      <c r="G21" s="459">
        <v>2</v>
      </c>
      <c r="H21" s="459">
        <v>14</v>
      </c>
      <c r="I21" s="444">
        <f t="shared" ca="1" si="5"/>
        <v>3162753.9530772581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13039.612582636913</v>
      </c>
      <c r="L21" s="444">
        <f t="shared" ca="1" si="3"/>
        <v>3142546.6324154963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1901472.8271614125</v>
      </c>
      <c r="C22" s="447">
        <f t="shared" si="0"/>
        <v>100747.55675784221</v>
      </c>
      <c r="D22" s="447">
        <f ca="1">SUMIF(G:G,15,K:K)</f>
        <v>94512.254801498406</v>
      </c>
      <c r="E22" s="447">
        <f t="shared" ca="1" si="1"/>
        <v>1895237.5252050688</v>
      </c>
      <c r="F22" s="431"/>
      <c r="G22" s="459">
        <v>2</v>
      </c>
      <c r="H22" s="459">
        <v>15</v>
      </c>
      <c r="I22" s="444">
        <f t="shared" ca="1" si="5"/>
        <v>3142546.6324154963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12955.415413212906</v>
      </c>
      <c r="L22" s="444">
        <f t="shared" ca="1" si="3"/>
        <v>3122255.1145843104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1895237.5252050688</v>
      </c>
      <c r="C23" s="447">
        <f t="shared" si="0"/>
        <v>100747.55675784221</v>
      </c>
      <c r="D23" s="447">
        <f ca="1">SUMIF(G:G,16,K:K)</f>
        <v>94193.244919546152</v>
      </c>
      <c r="E23" s="447">
        <f t="shared" ca="1" si="1"/>
        <v>1888683.2133667727</v>
      </c>
      <c r="F23" s="431"/>
      <c r="G23" s="459">
        <v>2</v>
      </c>
      <c r="H23" s="459">
        <v>16</v>
      </c>
      <c r="I23" s="444">
        <f t="shared" ca="1" si="5"/>
        <v>3122255.1145843104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12870.867422249632</v>
      </c>
      <c r="L23" s="444">
        <f t="shared" ca="1" si="3"/>
        <v>3101879.0487621613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1888683.2133667727</v>
      </c>
      <c r="C24" s="447">
        <f t="shared" si="0"/>
        <v>100747.55675784221</v>
      </c>
      <c r="D24" s="447">
        <f ca="1">SUMIF(G:G,17,K:K)</f>
        <v>93857.91388659025</v>
      </c>
      <c r="E24" s="447">
        <f t="shared" ca="1" si="1"/>
        <v>1881793.5704955207</v>
      </c>
      <c r="F24" s="431"/>
      <c r="G24" s="459">
        <v>2</v>
      </c>
      <c r="H24" s="459">
        <v>17</v>
      </c>
      <c r="I24" s="444">
        <f t="shared" ca="1" si="5"/>
        <v>3101879.0487621613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12785.967147990677</v>
      </c>
      <c r="L24" s="444">
        <f t="shared" ca="1" si="3"/>
        <v>3081418.0826657531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1881793.5704955207</v>
      </c>
      <c r="C25" s="447">
        <f t="shared" si="0"/>
        <v>100747.55675784221</v>
      </c>
      <c r="D25" s="447">
        <f ca="1">SUMIF(G:G,18,K:K)</f>
        <v>93505.426681569632</v>
      </c>
      <c r="E25" s="447">
        <f t="shared" ca="1" si="1"/>
        <v>1874551.4404192481</v>
      </c>
      <c r="F25" s="431"/>
      <c r="G25" s="459">
        <v>2</v>
      </c>
      <c r="H25" s="459">
        <v>18</v>
      </c>
      <c r="I25" s="444">
        <f t="shared" ca="1" si="5"/>
        <v>3081418.0826657531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12700.713122588975</v>
      </c>
      <c r="L25" s="444">
        <f t="shared" ca="1" si="3"/>
        <v>3060871.8625439433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1874551.4404192481</v>
      </c>
      <c r="C26" s="447">
        <f t="shared" si="0"/>
        <v>100747.55675784221</v>
      </c>
      <c r="D26" s="447">
        <f ca="1">SUMIF(G:G,19,K:K)</f>
        <v>93134.905562161148</v>
      </c>
      <c r="E26" s="447">
        <f t="shared" ca="1" si="1"/>
        <v>1866938.7892235671</v>
      </c>
      <c r="F26" s="431"/>
      <c r="G26" s="459">
        <v>2</v>
      </c>
      <c r="H26" s="459">
        <v>19</v>
      </c>
      <c r="I26" s="444">
        <f t="shared" ca="1" si="5"/>
        <v>3060871.8625439433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12615.103872081436</v>
      </c>
      <c r="L26" s="444">
        <f t="shared" ca="1" si="3"/>
        <v>3040240.0331716258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1866938.7892235671</v>
      </c>
      <c r="C27" s="447">
        <f t="shared" si="0"/>
        <v>100747.55675784221</v>
      </c>
      <c r="D27" s="447">
        <f ca="1">SUMIF(G:G,20,K:K)</f>
        <v>92745.42787907843</v>
      </c>
      <c r="E27" s="447">
        <f t="shared" ca="1" si="1"/>
        <v>1858936.6603448032</v>
      </c>
      <c r="F27" s="431"/>
      <c r="G27" s="459">
        <v>2</v>
      </c>
      <c r="H27" s="459">
        <v>20</v>
      </c>
      <c r="I27" s="444">
        <f t="shared" ca="1" si="5"/>
        <v>3040240.0331716258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12529.137916363446</v>
      </c>
      <c r="L27" s="444">
        <f t="shared" ca="1" si="3"/>
        <v>3019522.2378435903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1858936.6603448032</v>
      </c>
      <c r="C28" s="447">
        <f t="shared" si="0"/>
        <v>100747.55675784221</v>
      </c>
      <c r="D28" s="447">
        <f ca="1">SUMIF(G:G,21,K:K)</f>
        <v>92336.023778546674</v>
      </c>
      <c r="E28" s="447">
        <f t="shared" ca="1" si="1"/>
        <v>1850525.1273655077</v>
      </c>
      <c r="F28" s="431"/>
      <c r="G28" s="459">
        <v>2</v>
      </c>
      <c r="H28" s="459">
        <v>21</v>
      </c>
      <c r="I28" s="444">
        <f t="shared" ca="1" si="5"/>
        <v>3019522.2378435903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12442.813769163298</v>
      </c>
      <c r="L28" s="444">
        <f t="shared" ca="1" si="3"/>
        <v>2998718.1183683546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1850525.1273655077</v>
      </c>
      <c r="C29" s="447">
        <f t="shared" si="0"/>
        <v>100747.55675784221</v>
      </c>
      <c r="D29" s="447">
        <f ca="1">SUMIF(G:G,22,K:K)</f>
        <v>91905.673787231121</v>
      </c>
      <c r="E29" s="447">
        <f t="shared" ca="1" si="1"/>
        <v>1841683.2443948966</v>
      </c>
      <c r="F29" s="431"/>
      <c r="G29" s="459">
        <v>2</v>
      </c>
      <c r="H29" s="459">
        <v>22</v>
      </c>
      <c r="I29" s="444">
        <f t="shared" ca="1" si="5"/>
        <v>2998718.1183683546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12356.129938016482</v>
      </c>
      <c r="L29" s="444">
        <f t="shared" ca="1" si="3"/>
        <v>2977827.3150619725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1841683.2443948966</v>
      </c>
      <c r="C30" s="447">
        <f t="shared" si="0"/>
        <v>100747.55675784221</v>
      </c>
      <c r="D30" s="447">
        <f ca="1">SUMIF(G:G,23,K:K)</f>
        <v>91453.306273606475</v>
      </c>
      <c r="E30" s="447">
        <f t="shared" ca="1" si="1"/>
        <v>1832388.9939106607</v>
      </c>
      <c r="F30" s="431"/>
      <c r="G30" s="459">
        <v>2</v>
      </c>
      <c r="H30" s="459">
        <v>23</v>
      </c>
      <c r="I30" s="444">
        <f t="shared" ca="1" si="5"/>
        <v>2977827.3150619725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12269.084924239891</v>
      </c>
      <c r="L30" s="444">
        <f t="shared" ca="1" si="3"/>
        <v>2956849.4667418133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1832388.9939106607</v>
      </c>
      <c r="C31" s="447">
        <f t="shared" si="0"/>
        <v>100747.55675784221</v>
      </c>
      <c r="D31" s="447">
        <f ca="1">SUMIF(G:G,24,K:K)</f>
        <v>90977.794779444768</v>
      </c>
      <c r="E31" s="447">
        <f t="shared" ca="1" si="1"/>
        <v>1822619.2319322634</v>
      </c>
      <c r="F31" s="431"/>
      <c r="G31" s="459">
        <v>2</v>
      </c>
      <c r="H31" s="459">
        <v>24</v>
      </c>
      <c r="I31" s="444">
        <f t="shared" ca="1" si="5"/>
        <v>2956849.4667418133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12181.677222905893</v>
      </c>
      <c r="L31" s="444">
        <f t="shared" ca="1" si="3"/>
        <v>2935784.2107203202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1822619.2319322634</v>
      </c>
      <c r="C32" s="447">
        <f t="shared" si="0"/>
        <v>100747.55675784221</v>
      </c>
      <c r="D32" s="447">
        <f ca="1">SUMIF(G:G,25,K:K)</f>
        <v>90477.955214777176</v>
      </c>
      <c r="E32" s="447">
        <f t="shared" ca="1" si="1"/>
        <v>1812349.6303891984</v>
      </c>
      <c r="F32" s="431"/>
      <c r="G32" s="459">
        <v>3</v>
      </c>
      <c r="H32" s="459">
        <v>25</v>
      </c>
      <c r="I32" s="444">
        <f t="shared" ca="1" si="5"/>
        <v>2935784.2107203202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12093.905322816339</v>
      </c>
      <c r="L32" s="444">
        <f t="shared" ca="1" si="3"/>
        <v>2914631.1827987377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1812349.6303891984</v>
      </c>
      <c r="C33" s="447">
        <f t="shared" si="0"/>
        <v>100747.55675784221</v>
      </c>
      <c r="D33" s="447">
        <f ca="1">SUMIF(G:G,26,K:K)</f>
        <v>89952.542909344789</v>
      </c>
      <c r="E33" s="447">
        <f t="shared" ca="1" si="1"/>
        <v>1801554.6165407011</v>
      </c>
      <c r="F33" s="431"/>
      <c r="G33" s="459">
        <v>3</v>
      </c>
      <c r="H33" s="459">
        <v>26</v>
      </c>
      <c r="I33" s="444">
        <f t="shared" ca="1" si="5"/>
        <v>2914631.1827987377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12005.767706476412</v>
      </c>
      <c r="L33" s="444">
        <f t="shared" ca="1" si="3"/>
        <v>2893390.0172608155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1801554.6165407011</v>
      </c>
      <c r="C34" s="447">
        <f t="shared" si="0"/>
        <v>100747.55675784221</v>
      </c>
      <c r="D34" s="447">
        <f ca="1">SUMIF(G:G,27,K:K)</f>
        <v>89400.249513196104</v>
      </c>
      <c r="E34" s="447">
        <f t="shared" ca="1" si="1"/>
        <v>1790207.309296055</v>
      </c>
      <c r="F34" s="431"/>
      <c r="G34" s="459">
        <v>3</v>
      </c>
      <c r="H34" s="459">
        <v>27</v>
      </c>
      <c r="I34" s="444">
        <f t="shared" ca="1" si="5"/>
        <v>2893390.0172608155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11917.262850068402</v>
      </c>
      <c r="L34" s="444">
        <f t="shared" ca="1" si="3"/>
        <v>2872060.3468664852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1790207.309296055</v>
      </c>
      <c r="C35" s="447">
        <f t="shared" si="0"/>
        <v>100747.55675784221</v>
      </c>
      <c r="D35" s="447">
        <f ca="1">SUMIF(G:G,28,K:K)</f>
        <v>88819.69973871285</v>
      </c>
      <c r="E35" s="447">
        <f t="shared" ca="1" si="1"/>
        <v>1778279.4522769256</v>
      </c>
      <c r="F35" s="431"/>
      <c r="G35" s="459">
        <v>3</v>
      </c>
      <c r="H35" s="459">
        <v>28</v>
      </c>
      <c r="I35" s="444">
        <f t="shared" ca="1" si="5"/>
        <v>2872060.3468664852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11828.38922342536</v>
      </c>
      <c r="L35" s="444">
        <f t="shared" ca="1" si="3"/>
        <v>2850641.8028455116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1778279.4522769256</v>
      </c>
      <c r="C36" s="447">
        <f t="shared" si="0"/>
        <v>100747.55675784221</v>
      </c>
      <c r="D36" s="447">
        <f ca="1">SUMIF(G:G,29,K:K)</f>
        <v>88209.447935952223</v>
      </c>
      <c r="E36" s="447">
        <f t="shared" ca="1" si="1"/>
        <v>1765741.3434550357</v>
      </c>
      <c r="F36" s="431"/>
      <c r="G36" s="459">
        <v>3</v>
      </c>
      <c r="H36" s="459">
        <v>29</v>
      </c>
      <c r="I36" s="444">
        <f t="shared" ca="1" si="5"/>
        <v>2850641.8028455116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11739.145290004637</v>
      </c>
      <c r="L36" s="444">
        <f t="shared" ca="1" si="3"/>
        <v>2829134.0148911173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1765741.3434550357</v>
      </c>
      <c r="C37" s="447">
        <f t="shared" si="0"/>
        <v>100747.55675784221</v>
      </c>
      <c r="D37" s="447">
        <f ca="1">SUMIF(G:G,30,K:K)</f>
        <v>87567.974492776644</v>
      </c>
      <c r="E37" s="447">
        <f t="shared" ca="1" si="1"/>
        <v>1752561.7611899702</v>
      </c>
      <c r="F37" s="431"/>
      <c r="G37" s="459">
        <v>3</v>
      </c>
      <c r="H37" s="459">
        <v>30</v>
      </c>
      <c r="I37" s="444">
        <f t="shared" ca="1" si="5"/>
        <v>2829134.0148911173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11649.529506861327</v>
      </c>
      <c r="L37" s="444">
        <f t="shared" ca="1" si="3"/>
        <v>2807536.6111535798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1752561.7611899702</v>
      </c>
      <c r="C38" s="447">
        <f t="shared" si="0"/>
        <v>100747.55675784221</v>
      </c>
      <c r="D38" s="447">
        <f ca="1">SUMIF(G:G,31,K:K)</f>
        <v>86893.682050807445</v>
      </c>
      <c r="E38" s="447">
        <f t="shared" ca="1" si="1"/>
        <v>1738707.8864829354</v>
      </c>
      <c r="F38" s="431"/>
      <c r="G38" s="459">
        <v>3</v>
      </c>
      <c r="H38" s="459">
        <v>31</v>
      </c>
      <c r="I38" s="444">
        <f t="shared" ca="1" si="5"/>
        <v>2807536.6111535798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11559.540324621586</v>
      </c>
      <c r="L38" s="444">
        <f t="shared" ca="1" si="3"/>
        <v>2785849.2182338024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1738707.8864829354</v>
      </c>
      <c r="C39" s="447">
        <f t="shared" si="0"/>
        <v>100747.55675784221</v>
      </c>
      <c r="D39" s="447">
        <f ca="1">SUMIF(G:G,32,K:K)</f>
        <v>86184.891527779822</v>
      </c>
      <c r="E39" s="447">
        <f t="shared" ca="1" si="1"/>
        <v>1724145.2212528731</v>
      </c>
      <c r="F39" s="431"/>
      <c r="G39" s="459">
        <v>3</v>
      </c>
      <c r="H39" s="459">
        <v>32</v>
      </c>
      <c r="I39" s="444">
        <f t="shared" ca="1" si="5"/>
        <v>2785849.2182338024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11469.176187455849</v>
      </c>
      <c r="L39" s="444">
        <f t="shared" ca="1" si="3"/>
        <v>2764071.4611768592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1724145.2212528731</v>
      </c>
      <c r="C40" s="447">
        <f t="shared" si="0"/>
        <v>100747.55675784221</v>
      </c>
      <c r="D40" s="447">
        <f ca="1">SUMIF(G:G,33,K:K)</f>
        <v>85439.83793639348</v>
      </c>
      <c r="E40" s="447">
        <f t="shared" ca="1" si="1"/>
        <v>1708837.5024314243</v>
      </c>
      <c r="F40" s="431"/>
      <c r="G40" s="459">
        <v>3</v>
      </c>
      <c r="H40" s="459">
        <v>33</v>
      </c>
      <c r="I40" s="444">
        <f t="shared" ca="1" si="5"/>
        <v>2764071.4611768592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11378.435533051917</v>
      </c>
      <c r="L40" s="444">
        <f t="shared" ca="1" si="3"/>
        <v>2742202.9634655123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1708837.5024314243</v>
      </c>
      <c r="C41" s="447">
        <f t="shared" si="0"/>
        <v>100747.55675784221</v>
      </c>
      <c r="D41" s="447">
        <f ca="1">SUMIF(G:G,34,K:K)</f>
        <v>84656.665989248228</v>
      </c>
      <c r="E41" s="447">
        <f t="shared" ca="1" si="1"/>
        <v>1692746.6116628305</v>
      </c>
      <c r="F41" s="431"/>
      <c r="G41" s="459">
        <v>3</v>
      </c>
      <c r="H41" s="459">
        <v>34</v>
      </c>
      <c r="I41" s="444">
        <f t="shared" ca="1" si="5"/>
        <v>2742202.9634655123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11287.316792587973</v>
      </c>
      <c r="L41" s="444">
        <f t="shared" ca="1" si="3"/>
        <v>2720243.3470137012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1692746.6116628305</v>
      </c>
      <c r="C42" s="447">
        <f t="shared" si="0"/>
        <v>100747.55675784221</v>
      </c>
      <c r="D42" s="447">
        <f ca="1">SUMIF(G:G,35,K:K)</f>
        <v>83833.425478919322</v>
      </c>
      <c r="E42" s="447">
        <f t="shared" ca="1" si="1"/>
        <v>1675832.4803839077</v>
      </c>
      <c r="F42" s="431"/>
      <c r="G42" s="459">
        <v>3</v>
      </c>
      <c r="H42" s="459">
        <v>35</v>
      </c>
      <c r="I42" s="444">
        <f t="shared" ca="1" si="5"/>
        <v>2720243.3470137012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11195.818390705426</v>
      </c>
      <c r="L42" s="444">
        <f t="shared" ca="1" si="3"/>
        <v>2698192.232160008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1675832.4803839077</v>
      </c>
      <c r="C43" s="447">
        <f t="shared" si="0"/>
        <v>100747.55675784221</v>
      </c>
      <c r="D43" s="447">
        <f ca="1">SUMIF(G:G,36,K:K)</f>
        <v>82968.066421668802</v>
      </c>
      <c r="E43" s="447">
        <f t="shared" ca="1" si="1"/>
        <v>1658052.9900477342</v>
      </c>
      <c r="F43" s="431"/>
      <c r="G43" s="459">
        <v>3</v>
      </c>
      <c r="H43" s="459">
        <v>36</v>
      </c>
      <c r="I43" s="444">
        <f t="shared" ca="1" si="5"/>
        <v>2698192.232160008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11103.938745481704</v>
      </c>
      <c r="L43" s="444">
        <f t="shared" ca="1" si="3"/>
        <v>2676049.2376610911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1658052.9900477342</v>
      </c>
      <c r="C44" s="447">
        <f t="shared" si="0"/>
        <v>100747.55675784221</v>
      </c>
      <c r="D44" s="447">
        <f ca="1">SUMIF(G:G,37,K:K)</f>
        <v>82058.433952700245</v>
      </c>
      <c r="E44" s="447">
        <f t="shared" ca="1" si="1"/>
        <v>1639363.8672425924</v>
      </c>
      <c r="F44" s="431"/>
      <c r="G44" s="459">
        <v>4</v>
      </c>
      <c r="H44" s="459">
        <v>37</v>
      </c>
      <c r="I44" s="444">
        <f t="shared" ca="1" si="5"/>
        <v>2676049.2376610911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11011.676268402885</v>
      </c>
      <c r="L44" s="444">
        <f t="shared" ca="1" si="3"/>
        <v>2653813.9806850953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1639363.8672425924</v>
      </c>
      <c r="C45" s="447">
        <f t="shared" si="0"/>
        <v>100747.55675784221</v>
      </c>
      <c r="D45" s="447">
        <f ca="1">SUMIF(G:G,38,K:K)</f>
        <v>81102.262960244392</v>
      </c>
      <c r="E45" s="447">
        <f t="shared" ca="1" si="1"/>
        <v>1619718.5734449946</v>
      </c>
      <c r="F45" s="431"/>
      <c r="G45" s="459">
        <v>4</v>
      </c>
      <c r="H45" s="459">
        <v>38</v>
      </c>
      <c r="I45" s="444">
        <f t="shared" ca="1" si="5"/>
        <v>2653813.9806850953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10919.029364336235</v>
      </c>
      <c r="L45" s="444">
        <f t="shared" ca="1" si="3"/>
        <v>2631486.0768050328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1619718.5734449946</v>
      </c>
      <c r="C46" s="447">
        <f t="shared" si="0"/>
        <v>100747.55675784221</v>
      </c>
      <c r="D46" s="447">
        <f ca="1">SUMIF(G:G,39,K:K)</f>
        <v>80097.172445115037</v>
      </c>
      <c r="E46" s="447">
        <f t="shared" ca="1" si="1"/>
        <v>1599068.1891322674</v>
      </c>
      <c r="F46" s="431"/>
      <c r="G46" s="459">
        <v>4</v>
      </c>
      <c r="H46" s="459">
        <v>39</v>
      </c>
      <c r="I46" s="444">
        <f t="shared" ca="1" si="5"/>
        <v>2631486.0768050328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10825.996431502641</v>
      </c>
      <c r="L46" s="444">
        <f t="shared" ca="1" si="3"/>
        <v>2609065.1399921365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1599068.1891322674</v>
      </c>
      <c r="C47" s="447">
        <f t="shared" si="0"/>
        <v>100747.55675784221</v>
      </c>
      <c r="D47" s="447">
        <f ca="1">SUMIF(G:G,40,K:K)</f>
        <v>79040.659591688731</v>
      </c>
      <c r="E47" s="447">
        <f t="shared" ca="1" si="1"/>
        <v>1577361.291966114</v>
      </c>
      <c r="F47" s="431"/>
      <c r="G47" s="459">
        <v>4</v>
      </c>
      <c r="H47" s="459">
        <v>40</v>
      </c>
      <c r="I47" s="444">
        <f t="shared" ca="1" si="5"/>
        <v>2609065.1399921365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10732.575861448908</v>
      </c>
      <c r="L47" s="444">
        <f t="shared" ca="1" si="3"/>
        <v>2586550.7826091866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1577361.291966114</v>
      </c>
      <c r="C48" s="447">
        <f t="shared" si="0"/>
        <v>100747.55675784221</v>
      </c>
      <c r="D48" s="447">
        <f ca="1">SUMIF(G:G,41,K:K)</f>
        <v>77930.093535544715</v>
      </c>
      <c r="E48" s="447">
        <f t="shared" ca="1" si="1"/>
        <v>1554543.8287438166</v>
      </c>
      <c r="F48" s="431"/>
      <c r="G48" s="459">
        <v>4</v>
      </c>
      <c r="H48" s="459">
        <v>41</v>
      </c>
      <c r="I48" s="444">
        <f t="shared" ca="1" si="5"/>
        <v>2586550.7826091866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10638.766039019949</v>
      </c>
      <c r="L48" s="444">
        <f t="shared" ca="1" si="3"/>
        <v>2563942.6154038077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1554543.8287438166</v>
      </c>
      <c r="C49" s="447">
        <f t="shared" si="0"/>
        <v>100747.55675784221</v>
      </c>
      <c r="D49" s="447">
        <f ca="1">SUMIF(G:G,42,K:K)</f>
        <v>76762.708812245328</v>
      </c>
      <c r="E49" s="447">
        <f t="shared" ca="1" si="1"/>
        <v>1530558.9807982198</v>
      </c>
      <c r="F49" s="431"/>
      <c r="G49" s="459">
        <v>4</v>
      </c>
      <c r="H49" s="459">
        <v>42</v>
      </c>
      <c r="I49" s="444">
        <f t="shared" ca="1" si="5"/>
        <v>2563942.6154038077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10544.56534233087</v>
      </c>
      <c r="L49" s="444">
        <f t="shared" ca="1" si="3"/>
        <v>2541240.2475017398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1530558.9807982198</v>
      </c>
      <c r="C50" s="447">
        <f t="shared" si="0"/>
        <v>100747.55675784221</v>
      </c>
      <c r="D50" s="447">
        <f ca="1">SUMIF(G:G,43,K:K)</f>
        <v>75535.598470943805</v>
      </c>
      <c r="E50" s="447">
        <f t="shared" ca="1" si="1"/>
        <v>1505347.0225113214</v>
      </c>
      <c r="F50" s="431"/>
      <c r="G50" s="459">
        <v>4</v>
      </c>
      <c r="H50" s="459">
        <v>43</v>
      </c>
      <c r="I50" s="444">
        <f t="shared" ca="1" si="5"/>
        <v>2541240.2475017398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10453.205476072253</v>
      </c>
      <c r="L50" s="444">
        <f t="shared" ca="1" si="3"/>
        <v>2519222.5197334131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1505347.0225113214</v>
      </c>
      <c r="C51" s="447">
        <f t="shared" si="0"/>
        <v>100747.55675784221</v>
      </c>
      <c r="D51" s="447">
        <f ca="1">SUMIF(G:G,44,K:K)</f>
        <v>74245.706835670979</v>
      </c>
      <c r="E51" s="447">
        <f t="shared" ca="1" si="1"/>
        <v>1478845.1725891503</v>
      </c>
      <c r="F51" s="431"/>
      <c r="G51" s="459">
        <v>4</v>
      </c>
      <c r="H51" s="459">
        <v>44</v>
      </c>
      <c r="I51" s="444">
        <f t="shared" ca="1" si="5"/>
        <v>2519222.5197334131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10361.464943704226</v>
      </c>
      <c r="L51" s="444">
        <f t="shared" ca="1" si="3"/>
        <v>2497113.0514327185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1478845.1725891503</v>
      </c>
      <c r="C52" s="447">
        <f t="shared" si="0"/>
        <v>100747.55675784221</v>
      </c>
      <c r="D52" s="447">
        <f ca="1">SUMIF(G:G,45,K:K)</f>
        <v>72889.82189627584</v>
      </c>
      <c r="E52" s="447">
        <f t="shared" ca="1" si="1"/>
        <v>1450987.4377275838</v>
      </c>
      <c r="F52" s="431"/>
      <c r="G52" s="459">
        <v>4</v>
      </c>
      <c r="H52" s="459">
        <v>45</v>
      </c>
      <c r="I52" s="444">
        <f t="shared" ca="1" si="5"/>
        <v>2497113.0514327185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10269.342159117999</v>
      </c>
      <c r="L52" s="444">
        <f t="shared" ca="1" si="3"/>
        <v>2474911.4603474378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1450987.4377275838</v>
      </c>
      <c r="C53" s="447">
        <f t="shared" si="0"/>
        <v>100747.55675784221</v>
      </c>
      <c r="D53" s="447">
        <f ca="1">SUMIF(G:G,46,K:K)</f>
        <v>71464.567310071972</v>
      </c>
      <c r="E53" s="447">
        <f t="shared" ca="1" si="1"/>
        <v>1421704.4482798136</v>
      </c>
      <c r="F53" s="431"/>
      <c r="G53" s="459">
        <v>4</v>
      </c>
      <c r="H53" s="459">
        <v>46</v>
      </c>
      <c r="I53" s="444">
        <f t="shared" ca="1" si="5"/>
        <v>2474911.4603474378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10176.835529595995</v>
      </c>
      <c r="L53" s="444">
        <f t="shared" ca="1" si="3"/>
        <v>2452617.362632635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1421704.4482798136</v>
      </c>
      <c r="C54" s="447">
        <f t="shared" si="0"/>
        <v>100747.55675784221</v>
      </c>
      <c r="D54" s="447">
        <f ca="1">SUMIF(G:G,47,K:K)</f>
        <v>69966.393994273298</v>
      </c>
      <c r="E54" s="447">
        <f t="shared" ca="1" si="1"/>
        <v>1390923.2855162448</v>
      </c>
      <c r="F54" s="431"/>
      <c r="G54" s="459">
        <v>4</v>
      </c>
      <c r="H54" s="459">
        <v>47</v>
      </c>
      <c r="I54" s="444">
        <f t="shared" ca="1" si="5"/>
        <v>2452617.362632635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10083.943455784318</v>
      </c>
      <c r="L54" s="444">
        <f t="shared" ca="1" si="3"/>
        <v>2430230.3728440204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1390923.2855162448</v>
      </c>
      <c r="C55" s="447">
        <f t="shared" si="0"/>
        <v>100747.55675784221</v>
      </c>
      <c r="D55" s="447">
        <f ca="1">SUMIF(G:G,48,K:K)</f>
        <v>68391.571288282561</v>
      </c>
      <c r="E55" s="447">
        <f t="shared" ca="1" si="1"/>
        <v>1358567.3000466852</v>
      </c>
      <c r="F55" s="431"/>
      <c r="G55" s="459">
        <v>4</v>
      </c>
      <c r="H55" s="459">
        <v>48</v>
      </c>
      <c r="I55" s="444">
        <f t="shared" ca="1" si="5"/>
        <v>2430230.3728440204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9990.6643316650898</v>
      </c>
      <c r="L55" s="444">
        <f t="shared" ca="1" si="3"/>
        <v>2407750.1039312868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1358567.3000466852</v>
      </c>
      <c r="C56" s="447">
        <f t="shared" si="0"/>
        <v>100747.55675784221</v>
      </c>
      <c r="D56" s="447">
        <f ca="1">SUMIF(G:G,49,K:K)</f>
        <v>66736.177663826093</v>
      </c>
      <c r="E56" s="447">
        <f t="shared" ca="1" si="1"/>
        <v>1324555.9209526691</v>
      </c>
      <c r="F56" s="431"/>
      <c r="G56" s="459">
        <f>G55+1</f>
        <v>5</v>
      </c>
      <c r="H56" s="459">
        <v>49</v>
      </c>
      <c r="I56" s="444">
        <f t="shared" ca="1" si="5"/>
        <v>2407750.1039312868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9896.9965445286998</v>
      </c>
      <c r="L56" s="444">
        <f t="shared" ca="1" si="3"/>
        <v>2385176.1672314168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1324555.9209526691</v>
      </c>
      <c r="C57" s="447">
        <f t="shared" si="0"/>
        <v>100747.55675784221</v>
      </c>
      <c r="D57" s="447">
        <f ca="1">SUMIF(G:G,50,K:K)</f>
        <v>64996.09095980112</v>
      </c>
      <c r="E57" s="447">
        <f t="shared" ca="1" si="1"/>
        <v>1288804.455154628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2385176.1672314168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9802.9384749459077</v>
      </c>
      <c r="L57" s="444">
        <f t="shared" ca="1" si="3"/>
        <v>2362508.1724619637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1288804.455154628</v>
      </c>
      <c r="C58" s="447">
        <f t="shared" si="0"/>
        <v>100747.55675784221</v>
      </c>
      <c r="D58" s="447">
        <f ca="1">SUMIF(G:G,51,K:K)</f>
        <v>63166.978117519466</v>
      </c>
      <c r="E58" s="447">
        <f t="shared" ca="1" si="1"/>
        <v>1251223.8765143054</v>
      </c>
      <c r="F58" s="431"/>
      <c r="G58" s="459">
        <f t="shared" si="8"/>
        <v>5</v>
      </c>
      <c r="H58" s="459">
        <v>51</v>
      </c>
      <c r="I58" s="444">
        <f t="shared" ca="1" si="5"/>
        <v>2362508.1724619637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9708.4884967398539</v>
      </c>
      <c r="L58" s="444">
        <f t="shared" ca="1" si="3"/>
        <v>2339745.7277143048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1251223.8765143054</v>
      </c>
      <c r="C59" s="447">
        <f t="shared" si="0"/>
        <v>100747.55675784221</v>
      </c>
      <c r="D59" s="447">
        <f ca="1">SUMIF(G:G,52,K:K)</f>
        <v>61244.284390786837</v>
      </c>
      <c r="E59" s="447">
        <f t="shared" ca="1" si="1"/>
        <v>1211720.6041472501</v>
      </c>
      <c r="F59" s="431"/>
      <c r="G59" s="459">
        <f t="shared" si="8"/>
        <v>5</v>
      </c>
      <c r="H59" s="459">
        <v>52</v>
      </c>
      <c r="I59" s="444">
        <f t="shared" ca="1" si="5"/>
        <v>2339745.7277143048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9613.6449769579413</v>
      </c>
      <c r="L59" s="444">
        <f t="shared" ca="1" si="3"/>
        <v>2316888.4394468642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1211720.6041472501</v>
      </c>
      <c r="C60" s="447">
        <f t="shared" si="0"/>
        <v>100747.55675784221</v>
      </c>
      <c r="D60" s="447">
        <f ca="1">SUMIF(G:G,53,K:K)</f>
        <v>59223.222003949275</v>
      </c>
      <c r="E60" s="447">
        <f t="shared" ca="1" si="1"/>
        <v>1170196.2693933572</v>
      </c>
      <c r="F60" s="431"/>
      <c r="G60" s="459">
        <f t="shared" si="8"/>
        <v>5</v>
      </c>
      <c r="H60" s="459">
        <v>53</v>
      </c>
      <c r="I60" s="444">
        <f t="shared" ca="1" si="5"/>
        <v>2316888.4394468642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9518.4062758436048</v>
      </c>
      <c r="L60" s="444">
        <f t="shared" ca="1" si="3"/>
        <v>2293935.9124783091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1170196.2693933572</v>
      </c>
      <c r="C61" s="447">
        <f t="shared" si="0"/>
        <v>100747.55675784221</v>
      </c>
      <c r="D61" s="447">
        <f ca="1">SUMIF(G:G,54,K:K)</f>
        <v>57098.758229663705</v>
      </c>
      <c r="E61" s="447">
        <f t="shared" ca="1" si="1"/>
        <v>1126547.4708651786</v>
      </c>
      <c r="F61" s="431"/>
      <c r="G61" s="459">
        <f t="shared" si="8"/>
        <v>5</v>
      </c>
      <c r="H61" s="459">
        <v>54</v>
      </c>
      <c r="I61" s="444">
        <f t="shared" ca="1" si="5"/>
        <v>2293935.9124783091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9422.7707468079589</v>
      </c>
      <c r="L61" s="444">
        <f t="shared" ca="1" si="3"/>
        <v>2270887.7499807184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1126547.4708651786</v>
      </c>
      <c r="C62" s="447">
        <f t="shared" si="0"/>
        <v>100747.55675784221</v>
      </c>
      <c r="D62" s="447">
        <f ca="1">SUMIF(G:G,55,K:K)</f>
        <v>54865.602856704689</v>
      </c>
      <c r="E62" s="447">
        <f t="shared" ca="1" si="1"/>
        <v>1080665.5169640412</v>
      </c>
      <c r="F62" s="431"/>
      <c r="G62" s="459">
        <f t="shared" si="8"/>
        <v>5</v>
      </c>
      <c r="H62" s="459">
        <v>55</v>
      </c>
      <c r="I62" s="444">
        <f t="shared" ca="1" si="5"/>
        <v>2270887.7499807184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9326.7367364013317</v>
      </c>
      <c r="L62" s="444">
        <f t="shared" ca="1" si="3"/>
        <v>2247743.553472721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1080665.5169640412</v>
      </c>
      <c r="C63" s="447">
        <f t="shared" si="0"/>
        <v>100747.55675784221</v>
      </c>
      <c r="D63" s="447">
        <f ca="1">SUMIF(G:G,56,K:K)</f>
        <v>52518.195016600308</v>
      </c>
      <c r="E63" s="447">
        <f t="shared" ca="1" si="1"/>
        <v>1032436.1552227993</v>
      </c>
      <c r="F63" s="431"/>
      <c r="G63" s="459">
        <f t="shared" si="8"/>
        <v>5</v>
      </c>
      <c r="H63" s="459">
        <v>56</v>
      </c>
      <c r="I63" s="444">
        <f t="shared" ca="1" si="5"/>
        <v>2247743.553472721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9230.3025842846764</v>
      </c>
      <c r="L63" s="444">
        <f t="shared" ca="1" si="3"/>
        <v>2224502.9228126067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1032436.1552227993</v>
      </c>
      <c r="C64" s="447">
        <f t="shared" si="0"/>
        <v>100747.55675784221</v>
      </c>
      <c r="D64" s="447">
        <f ca="1">SUMIF(G:G,57,K:K)</f>
        <v>50050.689336293704</v>
      </c>
      <c r="E64" s="447">
        <f t="shared" ca="1" si="1"/>
        <v>981739.28780125082</v>
      </c>
      <c r="F64" s="431"/>
      <c r="G64" s="459">
        <f t="shared" si="8"/>
        <v>5</v>
      </c>
      <c r="H64" s="459">
        <v>57</v>
      </c>
      <c r="I64" s="444">
        <f t="shared" ca="1" si="5"/>
        <v>2224502.9228126067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9133.4666232008658</v>
      </c>
      <c r="L64" s="444">
        <f t="shared" ca="1" si="3"/>
        <v>2201165.4561914089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981739.28780125082</v>
      </c>
      <c r="C65" s="447">
        <f t="shared" si="0"/>
        <v>100747.55675784221</v>
      </c>
      <c r="D65" s="447">
        <f ca="1">SUMIF(G:G,58,K:K)</f>
        <v>47456.94138234869</v>
      </c>
      <c r="E65" s="447">
        <f t="shared" ca="1" si="1"/>
        <v>928448.67242575728</v>
      </c>
      <c r="F65" s="431"/>
      <c r="G65" s="459">
        <f t="shared" si="8"/>
        <v>5</v>
      </c>
      <c r="H65" s="459">
        <v>58</v>
      </c>
      <c r="I65" s="444">
        <f t="shared" ca="1" si="5"/>
        <v>2201165.4561914089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9036.2271789458755</v>
      </c>
      <c r="L65" s="444">
        <f t="shared" ca="1" si="3"/>
        <v>2177730.7501259558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928448.67242575728</v>
      </c>
      <c r="C66" s="447">
        <f t="shared" si="0"/>
        <v>100747.55675784221</v>
      </c>
      <c r="D66" s="447">
        <f ca="1">SUMIF(G:G,59,K:K)</f>
        <v>44730.492360452976</v>
      </c>
      <c r="E66" s="447">
        <f t="shared" ca="1" si="1"/>
        <v>872431.60802836809</v>
      </c>
      <c r="F66" s="431"/>
      <c r="G66" s="459">
        <f t="shared" si="8"/>
        <v>5</v>
      </c>
      <c r="H66" s="459">
        <v>59</v>
      </c>
      <c r="I66" s="444">
        <f t="shared" ca="1" si="5"/>
        <v>2177730.7501259558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8938.5825703398204</v>
      </c>
      <c r="L66" s="444">
        <f t="shared" ca="1" si="3"/>
        <v>2154198.399451897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872431.60802836809</v>
      </c>
      <c r="C67" s="447">
        <f t="shared" si="0"/>
        <v>100747.55675784221</v>
      </c>
      <c r="D67" s="447">
        <f t="shared" ref="D67:D136" ca="1" si="9">SUMIF(G:G,60,K:K)</f>
        <v>41864.553032119271</v>
      </c>
      <c r="E67" s="447">
        <f t="shared" ca="1" si="1"/>
        <v>813548.6043026452</v>
      </c>
      <c r="F67" s="431"/>
      <c r="G67" s="459">
        <f t="shared" si="8"/>
        <v>5</v>
      </c>
      <c r="H67" s="459">
        <v>60</v>
      </c>
      <c r="I67" s="444">
        <f t="shared" ca="1" si="5"/>
        <v>2154198.399451897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8840.5311091979092</v>
      </c>
      <c r="L67" s="444">
        <f t="shared" ca="1" si="3"/>
        <v>2130567.9973166962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813548.6043026452</v>
      </c>
      <c r="C68" s="447">
        <f t="shared" si="0"/>
        <v>100747.55675784221</v>
      </c>
      <c r="D68" s="447">
        <f t="shared" ca="1" si="9"/>
        <v>41864.553032119271</v>
      </c>
      <c r="E68" s="447">
        <f t="shared" ca="1" si="1"/>
        <v>754665.6005769223</v>
      </c>
      <c r="F68" s="431"/>
      <c r="G68" s="459">
        <f>G67+1</f>
        <v>6</v>
      </c>
      <c r="H68" s="459">
        <v>61</v>
      </c>
      <c r="I68" s="444">
        <f t="shared" ca="1" si="5"/>
        <v>2130567.9973166962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8742.0711003012384</v>
      </c>
      <c r="L68" s="444">
        <f t="shared" ca="1" si="3"/>
        <v>2106839.1351725985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754665.6005769223</v>
      </c>
      <c r="C69" s="447">
        <f t="shared" si="0"/>
        <v>100747.55675784221</v>
      </c>
      <c r="D69" s="447">
        <f t="shared" ca="1" si="9"/>
        <v>41864.553032119271</v>
      </c>
      <c r="E69" s="447">
        <f t="shared" ca="1" si="1"/>
        <v>695782.5968511994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2106839.1351725985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8643.2008413674976</v>
      </c>
      <c r="L69" s="444">
        <f t="shared" ca="1" si="3"/>
        <v>2083011.402769567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695782.5968511994</v>
      </c>
      <c r="C70" s="447">
        <f t="shared" si="0"/>
        <v>100747.55675784221</v>
      </c>
      <c r="D70" s="447">
        <f t="shared" ca="1" si="9"/>
        <v>41864.553032119271</v>
      </c>
      <c r="E70" s="447">
        <f t="shared" ca="1" si="1"/>
        <v>636899.5931254765</v>
      </c>
      <c r="F70" s="431"/>
      <c r="G70" s="459">
        <f t="shared" si="10"/>
        <v>6</v>
      </c>
      <c r="H70" s="459">
        <v>63</v>
      </c>
      <c r="I70" s="444">
        <f t="shared" ca="1" si="5"/>
        <v>2083011.402769567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8543.9186230215328</v>
      </c>
      <c r="L70" s="444">
        <f t="shared" ca="1" si="3"/>
        <v>2059084.3881481895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636899.5931254765</v>
      </c>
      <c r="C71" s="447">
        <f t="shared" si="0"/>
        <v>100747.55675784221</v>
      </c>
      <c r="D71" s="447">
        <f t="shared" ca="1" si="9"/>
        <v>41864.553032119271</v>
      </c>
      <c r="E71" s="447">
        <f t="shared" ca="1" si="1"/>
        <v>578016.5893997536</v>
      </c>
      <c r="F71" s="431"/>
      <c r="G71" s="459">
        <f t="shared" si="10"/>
        <v>6</v>
      </c>
      <c r="H71" s="459">
        <v>64</v>
      </c>
      <c r="I71" s="444">
        <f t="shared" ca="1" si="5"/>
        <v>2059084.3881481895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8444.2227287657934</v>
      </c>
      <c r="L71" s="444">
        <f t="shared" ca="1" si="3"/>
        <v>2035057.6776325563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578016.5893997536</v>
      </c>
      <c r="C72" s="447">
        <f t="shared" si="0"/>
        <v>100747.55675784221</v>
      </c>
      <c r="D72" s="447">
        <f t="shared" ca="1" si="9"/>
        <v>41864.553032119271</v>
      </c>
      <c r="E72" s="447">
        <f t="shared" ca="1" si="1"/>
        <v>519133.58567403071</v>
      </c>
      <c r="F72" s="431"/>
      <c r="G72" s="459">
        <f t="shared" si="10"/>
        <v>6</v>
      </c>
      <c r="H72" s="459">
        <v>65</v>
      </c>
      <c r="I72" s="444">
        <f t="shared" ca="1" si="5"/>
        <v>2035057.6776325563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8344.1114349506552</v>
      </c>
      <c r="L72" s="444">
        <f t="shared" ca="1" si="3"/>
        <v>2010930.855823108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519133.58567403071</v>
      </c>
      <c r="C73" s="447">
        <f t="shared" si="0"/>
        <v>100747.55675784221</v>
      </c>
      <c r="D73" s="447">
        <f t="shared" ca="1" si="9"/>
        <v>41864.553032119271</v>
      </c>
      <c r="E73" s="447">
        <f t="shared" ca="1" si="1"/>
        <v>460250.58194830781</v>
      </c>
      <c r="F73" s="431"/>
      <c r="G73" s="459">
        <f t="shared" si="10"/>
        <v>6</v>
      </c>
      <c r="H73" s="459">
        <v>66</v>
      </c>
      <c r="I73" s="444">
        <f t="shared" ca="1" si="5"/>
        <v>2010930.855823108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8243.58301074462</v>
      </c>
      <c r="L73" s="444">
        <f t="shared" ca="1" si="3"/>
        <v>1986703.5055894535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460250.58194830781</v>
      </c>
      <c r="C74" s="447">
        <f t="shared" si="0"/>
        <v>100747.55675784221</v>
      </c>
      <c r="D74" s="447">
        <f t="shared" ca="1" si="9"/>
        <v>41864.553032119271</v>
      </c>
      <c r="E74" s="447">
        <f t="shared" ca="1" si="1"/>
        <v>401367.57822258491</v>
      </c>
      <c r="F74" s="431"/>
      <c r="G74" s="459">
        <f t="shared" si="10"/>
        <v>6</v>
      </c>
      <c r="H74" s="459">
        <v>67</v>
      </c>
      <c r="I74" s="444">
        <f t="shared" ca="1" si="5"/>
        <v>1986703.5055894535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8142.6357181043923</v>
      </c>
      <c r="L74" s="444">
        <f t="shared" ca="1" si="3"/>
        <v>1962375.2080631589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401367.57822258491</v>
      </c>
      <c r="C75" s="447">
        <f t="shared" si="0"/>
        <v>100747.55675784221</v>
      </c>
      <c r="D75" s="447">
        <f t="shared" ca="1" si="9"/>
        <v>41864.553032119271</v>
      </c>
      <c r="E75" s="447">
        <f t="shared" ca="1" si="1"/>
        <v>342484.57449686201</v>
      </c>
      <c r="F75" s="431"/>
      <c r="G75" s="459">
        <f t="shared" si="10"/>
        <v>6</v>
      </c>
      <c r="H75" s="459">
        <v>68</v>
      </c>
      <c r="I75" s="444">
        <f t="shared" ca="1" si="5"/>
        <v>1962375.2080631589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8138.7644947222443</v>
      </c>
      <c r="L75" s="444">
        <f t="shared" ca="1" si="3"/>
        <v>1961442.2432280609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342484.57449686201</v>
      </c>
      <c r="C76" s="447">
        <f t="shared" si="0"/>
        <v>100747.55675784221</v>
      </c>
      <c r="D76" s="447">
        <f t="shared" ca="1" si="9"/>
        <v>41864.553032119271</v>
      </c>
      <c r="E76" s="447">
        <f t="shared" ca="1" si="1"/>
        <v>283601.57077113912</v>
      </c>
      <c r="F76" s="431"/>
      <c r="G76" s="459">
        <f t="shared" si="10"/>
        <v>6</v>
      </c>
      <c r="H76" s="459">
        <v>69</v>
      </c>
      <c r="I76" s="444">
        <f t="shared" ca="1" si="5"/>
        <v>1961442.2432280609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8134.8771412426695</v>
      </c>
      <c r="L76" s="444">
        <f t="shared" ca="1" si="3"/>
        <v>1960505.3910394832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283601.57077113912</v>
      </c>
      <c r="C77" s="447">
        <f t="shared" si="0"/>
        <v>100747.55675784221</v>
      </c>
      <c r="D77" s="447">
        <f t="shared" ca="1" si="9"/>
        <v>41864.553032119271</v>
      </c>
      <c r="E77" s="447">
        <f t="shared" ca="1" si="1"/>
        <v>224718.56704541619</v>
      </c>
      <c r="F77" s="431"/>
      <c r="G77" s="459">
        <f t="shared" si="10"/>
        <v>6</v>
      </c>
      <c r="H77" s="459">
        <v>70</v>
      </c>
      <c r="I77" s="444">
        <f t="shared" ca="1" si="5"/>
        <v>1960505.3910394832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8130.9735904569297</v>
      </c>
      <c r="L77" s="444">
        <f t="shared" ca="1" si="3"/>
        <v>1959564.6353001199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224718.56704541619</v>
      </c>
      <c r="C78" s="447">
        <f t="shared" si="0"/>
        <v>100747.55675784221</v>
      </c>
      <c r="D78" s="447">
        <f t="shared" ca="1" si="9"/>
        <v>41864.553032119271</v>
      </c>
      <c r="E78" s="447">
        <f t="shared" ca="1" si="1"/>
        <v>165835.56331969326</v>
      </c>
      <c r="F78" s="431"/>
      <c r="G78" s="459">
        <f t="shared" si="10"/>
        <v>6</v>
      </c>
      <c r="H78" s="459">
        <v>71</v>
      </c>
      <c r="I78" s="444">
        <f t="shared" ca="1" si="5"/>
        <v>1959564.6353001199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8127.0537748762481</v>
      </c>
      <c r="L78" s="444">
        <f t="shared" ca="1" si="3"/>
        <v>1958619.9597451759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165835.56331969326</v>
      </c>
      <c r="C79" s="447">
        <f t="shared" si="0"/>
        <v>100747.55675784221</v>
      </c>
      <c r="D79" s="447">
        <f t="shared" ca="1" si="9"/>
        <v>41864.553032119271</v>
      </c>
      <c r="E79" s="447">
        <f t="shared" ca="1" si="1"/>
        <v>106952.55959397033</v>
      </c>
      <c r="F79" s="431"/>
      <c r="G79" s="459">
        <f t="shared" si="10"/>
        <v>6</v>
      </c>
      <c r="H79" s="459">
        <v>72</v>
      </c>
      <c r="I79" s="444">
        <f t="shared" ca="1" si="5"/>
        <v>1958619.9597451759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8123.1176267306473</v>
      </c>
      <c r="L79" s="444">
        <f t="shared" ca="1" si="3"/>
        <v>1957671.3480420862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106952.55959397033</v>
      </c>
      <c r="C80" s="447">
        <f t="shared" si="0"/>
        <v>100747.55675784221</v>
      </c>
      <c r="D80" s="447">
        <f t="shared" ca="1" si="9"/>
        <v>41864.553032119271</v>
      </c>
      <c r="E80" s="447">
        <f t="shared" ca="1" si="1"/>
        <v>48069.5558682474</v>
      </c>
      <c r="F80" s="431"/>
      <c r="G80" s="459">
        <f>G79+1</f>
        <v>7</v>
      </c>
      <c r="H80" s="459">
        <v>73</v>
      </c>
      <c r="I80" s="444">
        <f t="shared" ca="1" si="5"/>
        <v>1957671.3480420862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8119.1650779677757</v>
      </c>
      <c r="L80" s="444">
        <f t="shared" ca="1" si="3"/>
        <v>1956718.7837902338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48069.5558682474</v>
      </c>
      <c r="C81" s="447">
        <f t="shared" si="0"/>
        <v>100747.55675784221</v>
      </c>
      <c r="D81" s="447">
        <f t="shared" ca="1" si="9"/>
        <v>41864.553032119271</v>
      </c>
      <c r="E81" s="447">
        <f t="shared" ca="1" si="1"/>
        <v>-10813.447857475534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1956718.7837902338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8115.196060251722</v>
      </c>
      <c r="L81" s="444">
        <f t="shared" ca="1" si="3"/>
        <v>1955762.2505206652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-10813.447857475534</v>
      </c>
      <c r="C82" s="447">
        <f t="shared" si="0"/>
        <v>100747.55675784221</v>
      </c>
      <c r="D82" s="447">
        <f t="shared" ca="1" si="9"/>
        <v>41864.553032119271</v>
      </c>
      <c r="E82" s="447">
        <f t="shared" ca="1" si="1"/>
        <v>-69696.451583198475</v>
      </c>
      <c r="F82" s="431"/>
      <c r="G82" s="459">
        <f t="shared" si="11"/>
        <v>7</v>
      </c>
      <c r="H82" s="459">
        <v>75</v>
      </c>
      <c r="I82" s="444">
        <f t="shared" ca="1" si="5"/>
        <v>1955762.2505206652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8111.210504961854</v>
      </c>
      <c r="L82" s="444">
        <f t="shared" ca="1" si="3"/>
        <v>1954801.7316958068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-69696.451583198475</v>
      </c>
      <c r="C83" s="447">
        <f t="shared" si="0"/>
        <v>100747.55675784221</v>
      </c>
      <c r="D83" s="447">
        <f t="shared" ca="1" si="9"/>
        <v>41864.553032119271</v>
      </c>
      <c r="E83" s="447">
        <f t="shared" ca="1" si="1"/>
        <v>-128579.45530892143</v>
      </c>
      <c r="F83" s="431"/>
      <c r="G83" s="459">
        <f t="shared" si="11"/>
        <v>7</v>
      </c>
      <c r="H83" s="459">
        <v>76</v>
      </c>
      <c r="I83" s="444">
        <f t="shared" ca="1" si="5"/>
        <v>1954801.7316958068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8107.2083431916108</v>
      </c>
      <c r="L83" s="444">
        <f t="shared" ca="1" si="3"/>
        <v>1953837.2107091781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-128579.45530892143</v>
      </c>
      <c r="C84" s="447">
        <f t="shared" si="0"/>
        <v>100747.55675784221</v>
      </c>
      <c r="D84" s="447">
        <f t="shared" ca="1" si="9"/>
        <v>41864.553032119271</v>
      </c>
      <c r="E84" s="447">
        <f t="shared" ca="1" si="1"/>
        <v>-187462.45903464439</v>
      </c>
      <c r="F84" s="431"/>
      <c r="G84" s="459">
        <f t="shared" si="11"/>
        <v>7</v>
      </c>
      <c r="H84" s="459">
        <v>77</v>
      </c>
      <c r="I84" s="444">
        <f t="shared" ca="1" si="5"/>
        <v>1953837.2107091781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8103.1895057473239</v>
      </c>
      <c r="L84" s="444">
        <f t="shared" ca="1" si="3"/>
        <v>1952868.6708851052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-187462.45903464439</v>
      </c>
      <c r="C85" s="447">
        <f t="shared" si="0"/>
        <v>100747.55675784221</v>
      </c>
      <c r="D85" s="447">
        <f t="shared" ca="1" si="9"/>
        <v>41864.553032119271</v>
      </c>
      <c r="E85" s="447">
        <f t="shared" ca="1" si="1"/>
        <v>-246345.46276036734</v>
      </c>
      <c r="F85" s="431"/>
      <c r="G85" s="459">
        <f t="shared" si="11"/>
        <v>7</v>
      </c>
      <c r="H85" s="459">
        <v>78</v>
      </c>
      <c r="I85" s="444">
        <f t="shared" ca="1" si="5"/>
        <v>1952868.6708851052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8099.1539231470197</v>
      </c>
      <c r="L85" s="444">
        <f t="shared" ca="1" si="3"/>
        <v>1951896.095478432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-246345.46276036734</v>
      </c>
      <c r="C86" s="447">
        <f t="shared" si="0"/>
        <v>100747.55675784221</v>
      </c>
      <c r="D86" s="447">
        <f t="shared" ca="1" si="9"/>
        <v>41864.553032119271</v>
      </c>
      <c r="E86" s="447">
        <f t="shared" ca="1" si="1"/>
        <v>-305228.46648609027</v>
      </c>
      <c r="F86" s="431"/>
      <c r="G86" s="459">
        <f t="shared" si="11"/>
        <v>7</v>
      </c>
      <c r="H86" s="459">
        <v>79</v>
      </c>
      <c r="I86" s="444">
        <f t="shared" ca="1" si="5"/>
        <v>1951896.095478432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8095.1015256192159</v>
      </c>
      <c r="L86" s="444">
        <f t="shared" ca="1" si="3"/>
        <v>1950919.4676742309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-305228.46648609027</v>
      </c>
      <c r="C87" s="447">
        <f t="shared" si="0"/>
        <v>100747.55675784221</v>
      </c>
      <c r="D87" s="447">
        <f t="shared" ca="1" si="9"/>
        <v>41864.553032119271</v>
      </c>
      <c r="E87" s="447">
        <f t="shared" ca="1" si="1"/>
        <v>-364111.47021181317</v>
      </c>
      <c r="F87" s="431"/>
      <c r="G87" s="459">
        <f t="shared" si="11"/>
        <v>7</v>
      </c>
      <c r="H87" s="459">
        <v>80</v>
      </c>
      <c r="I87" s="444">
        <f t="shared" ca="1" si="5"/>
        <v>1950919.4676742309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8091.0322431017121</v>
      </c>
      <c r="L87" s="444">
        <f t="shared" ca="1" si="3"/>
        <v>1949938.7705875123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-364111.47021181317</v>
      </c>
      <c r="C88" s="447">
        <f t="shared" si="0"/>
        <v>100747.55675784221</v>
      </c>
      <c r="D88" s="447">
        <f t="shared" ca="1" si="9"/>
        <v>41864.553032119271</v>
      </c>
      <c r="E88" s="447">
        <f t="shared" ca="1" si="1"/>
        <v>-422994.47393753607</v>
      </c>
      <c r="F88" s="431"/>
      <c r="G88" s="459">
        <f t="shared" si="11"/>
        <v>7</v>
      </c>
      <c r="H88" s="459">
        <v>81</v>
      </c>
      <c r="I88" s="444">
        <f t="shared" ca="1" si="5"/>
        <v>1949938.7705875123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8086.9460052403838</v>
      </c>
      <c r="L88" s="444">
        <f t="shared" ca="1" si="3"/>
        <v>1948953.9872629324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-422994.47393753607</v>
      </c>
      <c r="C89" s="447">
        <f t="shared" si="0"/>
        <v>100747.55675784221</v>
      </c>
      <c r="D89" s="447">
        <f t="shared" ca="1" si="9"/>
        <v>41864.553032119271</v>
      </c>
      <c r="E89" s="447">
        <f t="shared" ca="1" si="1"/>
        <v>-481877.47766325896</v>
      </c>
      <c r="F89" s="431"/>
      <c r="G89" s="459">
        <f t="shared" si="11"/>
        <v>7</v>
      </c>
      <c r="H89" s="459">
        <v>82</v>
      </c>
      <c r="I89" s="444">
        <f t="shared" ca="1" si="5"/>
        <v>1948953.9872629324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8082.8427413879672</v>
      </c>
      <c r="L89" s="444">
        <f t="shared" ca="1" si="3"/>
        <v>1947965.1006745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-481877.47766325896</v>
      </c>
      <c r="C90" s="447">
        <f t="shared" si="0"/>
        <v>100747.55675784221</v>
      </c>
      <c r="D90" s="447">
        <f t="shared" ca="1" si="9"/>
        <v>41864.553032119271</v>
      </c>
      <c r="E90" s="447">
        <f t="shared" ca="1" si="1"/>
        <v>-540760.48138898192</v>
      </c>
      <c r="F90" s="431"/>
      <c r="G90" s="459">
        <f t="shared" si="11"/>
        <v>7</v>
      </c>
      <c r="H90" s="459">
        <v>83</v>
      </c>
      <c r="I90" s="444">
        <f t="shared" ca="1" si="5"/>
        <v>1947965.1006745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8078.7223806028323</v>
      </c>
      <c r="L90" s="444">
        <f t="shared" ca="1" si="3"/>
        <v>1946972.0937252825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-540760.48138898192</v>
      </c>
      <c r="C91" s="447">
        <f t="shared" si="0"/>
        <v>100747.55675784221</v>
      </c>
      <c r="D91" s="447">
        <f t="shared" ca="1" si="9"/>
        <v>41864.553032119271</v>
      </c>
      <c r="E91" s="447">
        <f t="shared" ca="1" si="1"/>
        <v>-599643.48511470482</v>
      </c>
      <c r="F91" s="431"/>
      <c r="G91" s="459">
        <f t="shared" si="11"/>
        <v>7</v>
      </c>
      <c r="H91" s="459">
        <v>84</v>
      </c>
      <c r="I91" s="444">
        <f t="shared" ca="1" si="5"/>
        <v>1946972.0937252825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8074.584851647759</v>
      </c>
      <c r="L91" s="444">
        <f t="shared" ca="1" si="3"/>
        <v>1945974.9492471099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-599643.48511470482</v>
      </c>
      <c r="C92" s="447">
        <f t="shared" si="0"/>
        <v>100747.55675784221</v>
      </c>
      <c r="D92" s="447">
        <f t="shared" ca="1" si="9"/>
        <v>41864.553032119271</v>
      </c>
      <c r="E92" s="447">
        <f t="shared" ca="1" si="1"/>
        <v>-658526.48884042772</v>
      </c>
      <c r="F92" s="431"/>
      <c r="G92" s="459">
        <f>G91+1</f>
        <v>8</v>
      </c>
      <c r="H92" s="459">
        <v>85</v>
      </c>
      <c r="I92" s="444">
        <f t="shared" ca="1" si="5"/>
        <v>1945974.9492471099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8070.4300829887079</v>
      </c>
      <c r="L92" s="444">
        <f t="shared" ca="1" si="3"/>
        <v>1944973.6500002784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-658526.48884042772</v>
      </c>
      <c r="C93" s="447">
        <f t="shared" si="0"/>
        <v>100747.55675784221</v>
      </c>
      <c r="D93" s="447">
        <f t="shared" ca="1" si="9"/>
        <v>41864.553032119271</v>
      </c>
      <c r="E93" s="447">
        <f t="shared" ca="1" si="1"/>
        <v>-717409.49256615061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1944973.6500002784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8066.2580027935746</v>
      </c>
      <c r="L93" s="444">
        <f t="shared" ca="1" si="3"/>
        <v>1943968.1786732518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-717409.49256615061</v>
      </c>
      <c r="C94" s="447">
        <f t="shared" si="0"/>
        <v>100747.55675784221</v>
      </c>
      <c r="D94" s="447">
        <f t="shared" ca="1" si="9"/>
        <v>41864.553032119271</v>
      </c>
      <c r="E94" s="447">
        <f t="shared" ca="1" si="1"/>
        <v>-776292.49629187351</v>
      </c>
      <c r="F94" s="431"/>
      <c r="G94" s="459">
        <f t="shared" si="12"/>
        <v>8</v>
      </c>
      <c r="H94" s="459">
        <v>87</v>
      </c>
      <c r="I94" s="444">
        <f t="shared" ca="1" si="5"/>
        <v>1943968.1786732518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8062.0685389309647</v>
      </c>
      <c r="L94" s="444">
        <f t="shared" ca="1" si="3"/>
        <v>1942958.5178823625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-776292.49629187351</v>
      </c>
      <c r="C95" s="447">
        <f t="shared" si="0"/>
        <v>100747.55675784221</v>
      </c>
      <c r="D95" s="447">
        <f t="shared" ca="1" si="9"/>
        <v>41864.553032119271</v>
      </c>
      <c r="E95" s="447">
        <f t="shared" ca="1" si="1"/>
        <v>-835175.50001759641</v>
      </c>
      <c r="F95" s="431"/>
      <c r="G95" s="459">
        <f t="shared" si="12"/>
        <v>8</v>
      </c>
      <c r="H95" s="459">
        <v>88</v>
      </c>
      <c r="I95" s="444">
        <f t="shared" ca="1" si="5"/>
        <v>1942958.5178823625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8057.8616189689255</v>
      </c>
      <c r="L95" s="444">
        <f t="shared" ca="1" si="3"/>
        <v>1941944.6501715111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-835175.50001759641</v>
      </c>
      <c r="C96" s="447">
        <f t="shared" si="0"/>
        <v>100747.55675784221</v>
      </c>
      <c r="D96" s="447">
        <f t="shared" ca="1" si="9"/>
        <v>41864.553032119271</v>
      </c>
      <c r="E96" s="447">
        <f t="shared" ca="1" si="1"/>
        <v>-894058.50374331931</v>
      </c>
      <c r="F96" s="431"/>
      <c r="G96" s="459">
        <f t="shared" si="12"/>
        <v>8</v>
      </c>
      <c r="H96" s="459">
        <v>89</v>
      </c>
      <c r="I96" s="444">
        <f t="shared" ca="1" si="5"/>
        <v>1941944.6501715111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8053.6371701737116</v>
      </c>
      <c r="L96" s="444">
        <f t="shared" ca="1" si="3"/>
        <v>1940926.5580118645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-894058.50374331931</v>
      </c>
      <c r="C97" s="447">
        <f t="shared" si="0"/>
        <v>100747.55675784221</v>
      </c>
      <c r="D97" s="447">
        <f t="shared" ca="1" si="9"/>
        <v>41864.553032119271</v>
      </c>
      <c r="E97" s="447">
        <f t="shared" ca="1" si="1"/>
        <v>-952941.5074690422</v>
      </c>
      <c r="F97" s="431"/>
      <c r="G97" s="459">
        <f t="shared" si="12"/>
        <v>8</v>
      </c>
      <c r="H97" s="459">
        <v>90</v>
      </c>
      <c r="I97" s="444">
        <f t="shared" ca="1" si="5"/>
        <v>1940926.5580118645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8049.3951195085174</v>
      </c>
      <c r="L97" s="444">
        <f t="shared" ca="1" si="3"/>
        <v>1939904.2238015528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-952941.5074690422</v>
      </c>
      <c r="C98" s="447">
        <f t="shared" si="0"/>
        <v>100747.55675784221</v>
      </c>
      <c r="D98" s="447">
        <f t="shared" ca="1" si="9"/>
        <v>41864.553032119271</v>
      </c>
      <c r="E98" s="447">
        <f t="shared" ca="1" si="1"/>
        <v>-1011824.5111947651</v>
      </c>
      <c r="F98" s="431"/>
      <c r="G98" s="459">
        <f t="shared" si="12"/>
        <v>8</v>
      </c>
      <c r="H98" s="459">
        <v>91</v>
      </c>
      <c r="I98" s="444">
        <f t="shared" ca="1" si="5"/>
        <v>1939904.2238015528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8045.1353936322184</v>
      </c>
      <c r="L98" s="444">
        <f t="shared" ca="1" si="3"/>
        <v>1938877.6298653646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-1011824.5111947651</v>
      </c>
      <c r="C99" s="447">
        <f t="shared" si="0"/>
        <v>100747.55675784221</v>
      </c>
      <c r="D99" s="447">
        <f t="shared" ca="1" si="9"/>
        <v>41864.553032119271</v>
      </c>
      <c r="E99" s="447">
        <f t="shared" ca="1" si="1"/>
        <v>-1070707.514920488</v>
      </c>
      <c r="F99" s="431"/>
      <c r="G99" s="459">
        <f t="shared" si="12"/>
        <v>8</v>
      </c>
      <c r="H99" s="459">
        <v>92</v>
      </c>
      <c r="I99" s="444">
        <f t="shared" ca="1" si="5"/>
        <v>1938877.6298653646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8040.8579188981012</v>
      </c>
      <c r="L99" s="444">
        <f t="shared" ca="1" si="3"/>
        <v>1937846.7584544425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-1070707.514920488</v>
      </c>
      <c r="C100" s="447">
        <f t="shared" si="0"/>
        <v>100747.55675784221</v>
      </c>
      <c r="D100" s="447">
        <f t="shared" ca="1" si="9"/>
        <v>41864.553032119271</v>
      </c>
      <c r="E100" s="447">
        <f t="shared" ca="1" si="1"/>
        <v>-1129590.5186462109</v>
      </c>
      <c r="F100" s="431"/>
      <c r="G100" s="459">
        <f t="shared" si="12"/>
        <v>8</v>
      </c>
      <c r="H100" s="459">
        <v>93</v>
      </c>
      <c r="I100" s="444">
        <f t="shared" ca="1" si="5"/>
        <v>1937846.7584544425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8036.5626213525929</v>
      </c>
      <c r="L100" s="444">
        <f t="shared" ca="1" si="3"/>
        <v>1936811.5917459747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-1129590.5186462109</v>
      </c>
      <c r="C101" s="447">
        <f t="shared" si="0"/>
        <v>100747.55675784221</v>
      </c>
      <c r="D101" s="447">
        <f t="shared" ca="1" si="9"/>
        <v>41864.553032119271</v>
      </c>
      <c r="E101" s="447">
        <f t="shared" ca="1" si="1"/>
        <v>-1188473.5223719338</v>
      </c>
      <c r="F101" s="431"/>
      <c r="G101" s="459">
        <f t="shared" si="12"/>
        <v>8</v>
      </c>
      <c r="H101" s="459">
        <v>94</v>
      </c>
      <c r="I101" s="444">
        <f t="shared" ca="1" si="5"/>
        <v>1936811.5917459747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8032.2494267339771</v>
      </c>
      <c r="L101" s="444">
        <f t="shared" ca="1" si="3"/>
        <v>1935772.1118428884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-1188473.5223719338</v>
      </c>
      <c r="C102" s="447">
        <f t="shared" si="0"/>
        <v>100747.55675784221</v>
      </c>
      <c r="D102" s="447">
        <f t="shared" ca="1" si="9"/>
        <v>41864.553032119271</v>
      </c>
      <c r="E102" s="447">
        <f t="shared" ca="1" si="1"/>
        <v>-1247356.5260976567</v>
      </c>
      <c r="F102" s="431"/>
      <c r="G102" s="459">
        <f t="shared" si="12"/>
        <v>8</v>
      </c>
      <c r="H102" s="459">
        <v>95</v>
      </c>
      <c r="I102" s="444">
        <f t="shared" ca="1" si="5"/>
        <v>1935772.1118428884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8027.9182604711177</v>
      </c>
      <c r="L102" s="444">
        <f t="shared" ca="1" si="3"/>
        <v>1934728.3007735393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-1247356.5260976567</v>
      </c>
      <c r="C103" s="447">
        <f t="shared" si="0"/>
        <v>100747.55675784221</v>
      </c>
      <c r="D103" s="447">
        <f t="shared" ca="1" si="9"/>
        <v>41864.553032119271</v>
      </c>
      <c r="E103" s="447">
        <f t="shared" ca="1" si="1"/>
        <v>-1306239.5298233796</v>
      </c>
      <c r="F103" s="431"/>
      <c r="G103" s="459">
        <f t="shared" si="12"/>
        <v>8</v>
      </c>
      <c r="H103" s="459">
        <v>96</v>
      </c>
      <c r="I103" s="444">
        <f t="shared" ca="1" si="5"/>
        <v>1934728.3007735393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8023.5690476821628</v>
      </c>
      <c r="L103" s="444">
        <f t="shared" ca="1" si="3"/>
        <v>1933680.1404914013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-1306239.5298233796</v>
      </c>
      <c r="C104" s="447">
        <f t="shared" si="0"/>
        <v>75560.667568381657</v>
      </c>
      <c r="D104" s="447">
        <f t="shared" ca="1" si="9"/>
        <v>41864.553032119271</v>
      </c>
      <c r="E104" s="447">
        <f t="shared" ca="1" si="1"/>
        <v>-1339935.6443596419</v>
      </c>
      <c r="F104" s="431"/>
      <c r="G104" s="459">
        <f>G103+1</f>
        <v>9</v>
      </c>
      <c r="H104" s="459">
        <v>97</v>
      </c>
      <c r="I104" s="444">
        <f t="shared" ca="1" si="5"/>
        <v>1933680.1404914013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8019.2017131732555</v>
      </c>
      <c r="L104" s="444">
        <f t="shared" ca="1" si="3"/>
        <v>1932627.6128747542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-1339935.6443596419</v>
      </c>
      <c r="C105" s="447">
        <f t="shared" si="0"/>
        <v>0</v>
      </c>
      <c r="D105" s="447">
        <f t="shared" ca="1" si="9"/>
        <v>41864.553032119271</v>
      </c>
      <c r="E105" s="447">
        <f t="shared" ca="1" si="1"/>
        <v>-1298071.0913275226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1932627.6128747542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8017.6332631038922</v>
      </c>
      <c r="L105" s="444">
        <f t="shared" ca="1" si="3"/>
        <v>1932249.616408038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-1298071.0913275226</v>
      </c>
      <c r="C106" s="447">
        <f t="shared" si="0"/>
        <v>0</v>
      </c>
      <c r="D106" s="447">
        <f t="shared" ca="1" si="9"/>
        <v>41864.553032119271</v>
      </c>
      <c r="E106" s="447">
        <f t="shared" ca="1" si="1"/>
        <v>-1256206.5382954034</v>
      </c>
      <c r="F106" s="431"/>
      <c r="G106" s="459">
        <f t="shared" si="13"/>
        <v>9</v>
      </c>
      <c r="H106" s="459">
        <v>99</v>
      </c>
      <c r="I106" s="444">
        <f t="shared" ca="1" si="5"/>
        <v>1932249.616408038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8016.0582778259077</v>
      </c>
      <c r="L106" s="444">
        <f t="shared" ca="1" si="3"/>
        <v>1931870.0449560436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-1256206.5382954034</v>
      </c>
      <c r="C107" s="447">
        <f t="shared" si="0"/>
        <v>0</v>
      </c>
      <c r="D107" s="447">
        <f t="shared" ca="1" si="9"/>
        <v>41864.553032119271</v>
      </c>
      <c r="E107" s="447">
        <f t="shared" ca="1" si="1"/>
        <v>-1214341.9852632841</v>
      </c>
      <c r="F107" s="431"/>
      <c r="G107" s="459">
        <f t="shared" si="13"/>
        <v>9</v>
      </c>
      <c r="H107" s="459">
        <v>100</v>
      </c>
      <c r="I107" s="444">
        <f t="shared" ca="1" si="5"/>
        <v>1931870.0449560436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8014.4767301092643</v>
      </c>
      <c r="L107" s="444">
        <f t="shared" ca="1" si="3"/>
        <v>1931488.8919563326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-1214341.9852632841</v>
      </c>
      <c r="C108" s="447">
        <f t="shared" si="0"/>
        <v>0</v>
      </c>
      <c r="D108" s="447">
        <f t="shared" ca="1" si="9"/>
        <v>41864.553032119271</v>
      </c>
      <c r="E108" s="447">
        <f t="shared" ca="1" si="1"/>
        <v>-1172477.4322311648</v>
      </c>
      <c r="F108" s="431"/>
      <c r="G108" s="459">
        <f t="shared" si="13"/>
        <v>9</v>
      </c>
      <c r="H108" s="459">
        <v>101</v>
      </c>
      <c r="I108" s="444">
        <f t="shared" ca="1" si="5"/>
        <v>1931488.8919563326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8012.8885926104685</v>
      </c>
      <c r="L108" s="444">
        <f t="shared" ca="1" si="3"/>
        <v>1931106.1508191228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-1172477.4322311648</v>
      </c>
      <c r="C109" s="447">
        <f t="shared" si="0"/>
        <v>0</v>
      </c>
      <c r="D109" s="447">
        <f t="shared" ca="1" si="9"/>
        <v>41864.553032119271</v>
      </c>
      <c r="E109" s="447">
        <f t="shared" ca="1" si="1"/>
        <v>-1130612.8791990455</v>
      </c>
      <c r="F109" s="431"/>
      <c r="G109" s="459">
        <f t="shared" si="13"/>
        <v>9</v>
      </c>
      <c r="H109" s="459">
        <v>102</v>
      </c>
      <c r="I109" s="444">
        <f t="shared" ca="1" si="5"/>
        <v>1931106.1508191228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8011.2938378720928</v>
      </c>
      <c r="L109" s="444">
        <f t="shared" ca="1" si="3"/>
        <v>1930721.8149271747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-1130612.8791990455</v>
      </c>
      <c r="C110" s="447">
        <f t="shared" si="0"/>
        <v>0</v>
      </c>
      <c r="D110" s="447">
        <f t="shared" ca="1" si="9"/>
        <v>41864.553032119271</v>
      </c>
      <c r="E110" s="447">
        <f t="shared" ca="1" si="1"/>
        <v>-1088748.3261669262</v>
      </c>
      <c r="F110" s="431"/>
      <c r="G110" s="459">
        <f t="shared" si="13"/>
        <v>9</v>
      </c>
      <c r="H110" s="459">
        <v>103</v>
      </c>
      <c r="I110" s="444">
        <f t="shared" ca="1" si="5"/>
        <v>1930721.8149271747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8009.6924383223104</v>
      </c>
      <c r="L110" s="444">
        <f t="shared" ca="1" si="3"/>
        <v>1930335.8776356769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-1088748.3261669262</v>
      </c>
      <c r="C111" s="447">
        <f t="shared" si="0"/>
        <v>0</v>
      </c>
      <c r="D111" s="447">
        <f t="shared" ca="1" si="9"/>
        <v>41864.553032119271</v>
      </c>
      <c r="E111" s="447">
        <f t="shared" ca="1" si="1"/>
        <v>-1046883.7731348069</v>
      </c>
      <c r="F111" s="431"/>
      <c r="G111" s="459">
        <f t="shared" si="13"/>
        <v>9</v>
      </c>
      <c r="H111" s="459">
        <v>104</v>
      </c>
      <c r="I111" s="444">
        <f t="shared" ca="1" si="5"/>
        <v>1930335.8776356769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8008.0843662744037</v>
      </c>
      <c r="L111" s="444">
        <f t="shared" ca="1" si="3"/>
        <v>1929948.332272131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-1046883.7731348069</v>
      </c>
      <c r="C112" s="447">
        <f t="shared" si="0"/>
        <v>0</v>
      </c>
      <c r="D112" s="447">
        <f t="shared" ca="1" si="9"/>
        <v>41864.553032119271</v>
      </c>
      <c r="E112" s="447">
        <f t="shared" ca="1" si="1"/>
        <v>-1005019.2201026876</v>
      </c>
      <c r="F112" s="431"/>
      <c r="G112" s="459">
        <f t="shared" si="13"/>
        <v>9</v>
      </c>
      <c r="H112" s="459">
        <v>105</v>
      </c>
      <c r="I112" s="444">
        <f t="shared" ca="1" si="5"/>
        <v>1929948.332272131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8006.4695939262956</v>
      </c>
      <c r="L112" s="444">
        <f t="shared" ca="1" si="3"/>
        <v>1929559.1721362371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-1005019.2201026876</v>
      </c>
      <c r="C113" s="447">
        <f t="shared" si="0"/>
        <v>0</v>
      </c>
      <c r="D113" s="447">
        <f t="shared" ca="1" si="9"/>
        <v>41864.553032119271</v>
      </c>
      <c r="E113" s="447">
        <f t="shared" ca="1" si="1"/>
        <v>-963154.66707056831</v>
      </c>
      <c r="F113" s="431"/>
      <c r="G113" s="459">
        <f t="shared" si="13"/>
        <v>9</v>
      </c>
      <c r="H113" s="459">
        <v>106</v>
      </c>
      <c r="I113" s="444">
        <f t="shared" ca="1" si="5"/>
        <v>1929559.1721362371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8004.8480933600704</v>
      </c>
      <c r="L113" s="444">
        <f t="shared" ca="1" si="3"/>
        <v>1929168.3904997769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-963154.66707056831</v>
      </c>
      <c r="C114" s="447">
        <f t="shared" si="0"/>
        <v>0</v>
      </c>
      <c r="D114" s="447">
        <f t="shared" ca="1" si="9"/>
        <v>41864.553032119271</v>
      </c>
      <c r="E114" s="447">
        <f t="shared" ca="1" si="1"/>
        <v>-921290.11403844901</v>
      </c>
      <c r="F114" s="431"/>
      <c r="G114" s="459">
        <f t="shared" si="13"/>
        <v>9</v>
      </c>
      <c r="H114" s="459">
        <v>107</v>
      </c>
      <c r="I114" s="444">
        <f t="shared" ca="1" si="5"/>
        <v>1929168.3904997769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8003.2198365414861</v>
      </c>
      <c r="L114" s="444">
        <f t="shared" ca="1" si="3"/>
        <v>1928775.9806064982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-921290.11403844901</v>
      </c>
      <c r="C115" s="447">
        <f t="shared" si="0"/>
        <v>0</v>
      </c>
      <c r="D115" s="447">
        <f t="shared" ca="1" si="9"/>
        <v>41864.553032119271</v>
      </c>
      <c r="E115" s="447">
        <f t="shared" ca="1" si="1"/>
        <v>-879425.56100632972</v>
      </c>
      <c r="F115" s="431"/>
      <c r="G115" s="459">
        <f t="shared" si="13"/>
        <v>9</v>
      </c>
      <c r="H115" s="459">
        <v>108</v>
      </c>
      <c r="I115" s="444">
        <f t="shared" ca="1" si="5"/>
        <v>1928775.9806064982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8001.5847953194916</v>
      </c>
      <c r="L115" s="444">
        <f t="shared" ca="1" si="3"/>
        <v>1928381.9356719975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-879425.56100632972</v>
      </c>
      <c r="C116" s="447">
        <f t="shared" si="0"/>
        <v>0</v>
      </c>
      <c r="D116" s="447">
        <f t="shared" ca="1" si="9"/>
        <v>41864.553032119271</v>
      </c>
      <c r="E116" s="447">
        <f t="shared" ca="1" si="1"/>
        <v>-837561.00797421043</v>
      </c>
      <c r="F116" s="431"/>
      <c r="G116" s="459">
        <f>G115+1</f>
        <v>10</v>
      </c>
      <c r="H116" s="459">
        <v>109</v>
      </c>
      <c r="I116" s="444">
        <f t="shared" ca="1" si="5"/>
        <v>1928381.9356719975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7999.9429414257393</v>
      </c>
      <c r="L116" s="444">
        <f t="shared" ca="1" si="3"/>
        <v>1927986.2488836031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-837561.00797421043</v>
      </c>
      <c r="C117" s="447">
        <f t="shared" si="0"/>
        <v>0</v>
      </c>
      <c r="D117" s="447">
        <f t="shared" ca="1" si="9"/>
        <v>41864.553032119271</v>
      </c>
      <c r="E117" s="447">
        <f t="shared" ca="1" si="1"/>
        <v>-795696.45494209114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1927986.2488836031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7998.2942464740945</v>
      </c>
      <c r="L117" s="444">
        <f t="shared" ca="1" si="3"/>
        <v>1927588.913400257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-795696.45494209114</v>
      </c>
      <c r="C118" s="447">
        <f t="shared" si="0"/>
        <v>0</v>
      </c>
      <c r="D118" s="447">
        <f t="shared" ca="1" si="9"/>
        <v>41864.553032119271</v>
      </c>
      <c r="E118" s="447">
        <f t="shared" ca="1" si="1"/>
        <v>-753831.90190997184</v>
      </c>
      <c r="F118" s="431"/>
      <c r="G118" s="459">
        <f t="shared" si="14"/>
        <v>10</v>
      </c>
      <c r="H118" s="459">
        <v>111</v>
      </c>
      <c r="I118" s="444">
        <f t="shared" ca="1" si="5"/>
        <v>1927588.913400257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7996.638681960153</v>
      </c>
      <c r="L118" s="444">
        <f t="shared" ca="1" si="3"/>
        <v>1927189.9223523969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-753831.90190997184</v>
      </c>
      <c r="C119" s="447">
        <f t="shared" si="0"/>
        <v>0</v>
      </c>
      <c r="D119" s="447">
        <f t="shared" ca="1" si="9"/>
        <v>41864.553032119271</v>
      </c>
      <c r="E119" s="447">
        <f t="shared" ca="1" si="1"/>
        <v>-711967.34887785255</v>
      </c>
      <c r="F119" s="431"/>
      <c r="G119" s="459">
        <f t="shared" si="14"/>
        <v>10</v>
      </c>
      <c r="H119" s="459">
        <v>112</v>
      </c>
      <c r="I119" s="444">
        <f t="shared" ca="1" si="5"/>
        <v>1927189.9223523969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7994.9762192607359</v>
      </c>
      <c r="L119" s="444">
        <f t="shared" ca="1" si="3"/>
        <v>1926789.2688418375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-711967.34887785255</v>
      </c>
      <c r="C120" s="447">
        <f t="shared" si="0"/>
        <v>0</v>
      </c>
      <c r="D120" s="447">
        <f t="shared" ca="1" si="9"/>
        <v>41864.553032119271</v>
      </c>
      <c r="E120" s="447">
        <f t="shared" ca="1" si="1"/>
        <v>-670102.79584573326</v>
      </c>
      <c r="F120" s="431"/>
      <c r="G120" s="459">
        <f t="shared" si="14"/>
        <v>10</v>
      </c>
      <c r="H120" s="459">
        <v>113</v>
      </c>
      <c r="I120" s="444">
        <f t="shared" ca="1" si="5"/>
        <v>1926789.2688418375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7993.3068296334059</v>
      </c>
      <c r="L120" s="444">
        <f t="shared" ca="1" si="3"/>
        <v>1926386.9459416508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-670102.79584573326</v>
      </c>
      <c r="C121" s="447">
        <f t="shared" si="0"/>
        <v>0</v>
      </c>
      <c r="D121" s="447">
        <f t="shared" ca="1" si="9"/>
        <v>41864.553032119271</v>
      </c>
      <c r="E121" s="447">
        <f t="shared" ca="1" si="1"/>
        <v>-628238.24281361396</v>
      </c>
      <c r="F121" s="431"/>
      <c r="G121" s="459">
        <f t="shared" si="14"/>
        <v>10</v>
      </c>
      <c r="H121" s="459">
        <v>114</v>
      </c>
      <c r="I121" s="444">
        <f t="shared" ca="1" si="5"/>
        <v>1926386.9459416508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7991.6304842159607</v>
      </c>
      <c r="L121" s="444">
        <f t="shared" ca="1" si="3"/>
        <v>1925982.9466960465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-628238.24281361396</v>
      </c>
      <c r="C122" s="447">
        <f t="shared" si="0"/>
        <v>0</v>
      </c>
      <c r="D122" s="447">
        <f t="shared" ca="1" si="9"/>
        <v>41864.553032119271</v>
      </c>
      <c r="E122" s="447">
        <f t="shared" ca="1" si="1"/>
        <v>-586373.68978149467</v>
      </c>
      <c r="F122" s="431"/>
      <c r="G122" s="459">
        <f t="shared" si="14"/>
        <v>10</v>
      </c>
      <c r="H122" s="459">
        <v>115</v>
      </c>
      <c r="I122" s="444">
        <f t="shared" ca="1" si="5"/>
        <v>1925982.9466960465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7989.9471540259428</v>
      </c>
      <c r="L122" s="444">
        <f t="shared" ca="1" si="3"/>
        <v>1925577.2641202523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-586373.68978149467</v>
      </c>
      <c r="C123" s="447">
        <f t="shared" si="0"/>
        <v>0</v>
      </c>
      <c r="D123" s="447">
        <f t="shared" ca="1" si="9"/>
        <v>41864.553032119271</v>
      </c>
      <c r="E123" s="447">
        <f t="shared" ca="1" si="1"/>
        <v>-544509.13674937538</v>
      </c>
      <c r="F123" s="431"/>
      <c r="G123" s="459">
        <f t="shared" si="14"/>
        <v>10</v>
      </c>
      <c r="H123" s="459">
        <v>116</v>
      </c>
      <c r="I123" s="444">
        <f t="shared" ca="1" si="5"/>
        <v>1925577.2641202523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7988.256809960134</v>
      </c>
      <c r="L123" s="444">
        <f t="shared" ca="1" si="3"/>
        <v>1925169.8912003923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-544509.13674937538</v>
      </c>
      <c r="C124" s="447">
        <f t="shared" si="0"/>
        <v>0</v>
      </c>
      <c r="D124" s="447">
        <f t="shared" ca="1" si="9"/>
        <v>41864.553032119271</v>
      </c>
      <c r="E124" s="447">
        <f t="shared" ca="1" si="1"/>
        <v>-502644.58371725609</v>
      </c>
      <c r="F124" s="431"/>
      <c r="G124" s="459">
        <f t="shared" si="14"/>
        <v>10</v>
      </c>
      <c r="H124" s="459">
        <v>117</v>
      </c>
      <c r="I124" s="444">
        <f t="shared" ca="1" si="5"/>
        <v>1925169.8912003923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7986.5594227940501</v>
      </c>
      <c r="L124" s="444">
        <f t="shared" ca="1" si="3"/>
        <v>1924760.8208933661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-502644.58371725609</v>
      </c>
      <c r="C125" s="447">
        <f t="shared" si="0"/>
        <v>0</v>
      </c>
      <c r="D125" s="447">
        <f t="shared" ca="1" si="9"/>
        <v>41864.553032119271</v>
      </c>
      <c r="E125" s="447">
        <f t="shared" ca="1" si="1"/>
        <v>-460780.03068513679</v>
      </c>
      <c r="F125" s="431"/>
      <c r="G125" s="459">
        <f t="shared" si="14"/>
        <v>10</v>
      </c>
      <c r="H125" s="459">
        <v>118</v>
      </c>
      <c r="I125" s="444">
        <f t="shared" ca="1" si="5"/>
        <v>1924760.8208933661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7984.8549631814412</v>
      </c>
      <c r="L125" s="444">
        <f t="shared" ca="1" si="3"/>
        <v>1924350.0461267275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-460780.03068513679</v>
      </c>
      <c r="C126" s="447">
        <f t="shared" si="0"/>
        <v>0</v>
      </c>
      <c r="D126" s="447">
        <f t="shared" ca="1" si="9"/>
        <v>41864.553032119271</v>
      </c>
      <c r="E126" s="447">
        <f t="shared" ca="1" si="1"/>
        <v>-418915.4776530175</v>
      </c>
      <c r="F126" s="431"/>
      <c r="G126" s="459">
        <f t="shared" si="14"/>
        <v>10</v>
      </c>
      <c r="H126" s="459">
        <v>119</v>
      </c>
      <c r="I126" s="444">
        <f t="shared" ca="1" si="5"/>
        <v>1924350.0461267275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7983.1434016537805</v>
      </c>
      <c r="L126" s="444">
        <f t="shared" ca="1" si="3"/>
        <v>1923937.559798561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-418915.4776530175</v>
      </c>
      <c r="C127" s="447">
        <f t="shared" si="0"/>
        <v>0</v>
      </c>
      <c r="D127" s="447">
        <f t="shared" ca="1" si="9"/>
        <v>41864.553032119271</v>
      </c>
      <c r="E127" s="447">
        <f t="shared" ca="1" si="1"/>
        <v>-377050.92462089821</v>
      </c>
      <c r="F127" s="431"/>
      <c r="G127" s="459">
        <f t="shared" si="14"/>
        <v>10</v>
      </c>
      <c r="H127" s="459">
        <v>120</v>
      </c>
      <c r="I127" s="444">
        <f t="shared" ca="1" si="5"/>
        <v>1923937.559798561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7981.4247086197538</v>
      </c>
      <c r="L127" s="444">
        <f t="shared" ca="1" si="3"/>
        <v>1923523.3547773606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-377050.92462089821</v>
      </c>
      <c r="C128" s="447">
        <f t="shared" si="0"/>
        <v>0</v>
      </c>
      <c r="D128" s="447">
        <f t="shared" ca="1" si="9"/>
        <v>41864.553032119271</v>
      </c>
      <c r="E128" s="447">
        <f t="shared" ca="1" si="1"/>
        <v>-335186.37158877891</v>
      </c>
      <c r="F128" s="431"/>
      <c r="G128" s="459">
        <f>G127+1</f>
        <v>11</v>
      </c>
      <c r="H128" s="459">
        <v>121</v>
      </c>
      <c r="I128" s="444">
        <f t="shared" ca="1" si="5"/>
        <v>1923523.3547773606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7979.6988543647512</v>
      </c>
      <c r="L128" s="444">
        <f t="shared" ca="1" si="3"/>
        <v>1923107.4239019051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-335186.37158877891</v>
      </c>
      <c r="C129" s="447">
        <f t="shared" si="0"/>
        <v>0</v>
      </c>
      <c r="D129" s="447">
        <f t="shared" ca="1" si="9"/>
        <v>41864.553032119271</v>
      </c>
      <c r="E129" s="447">
        <f t="shared" ca="1" si="1"/>
        <v>-293321.81855665962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1923107.4239019051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7977.9658090503544</v>
      </c>
      <c r="L129" s="444">
        <f t="shared" ca="1" si="3"/>
        <v>1922689.7599811351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-293321.81855665962</v>
      </c>
      <c r="C130" s="447">
        <f t="shared" si="0"/>
        <v>0</v>
      </c>
      <c r="D130" s="447">
        <f t="shared" ca="1" si="9"/>
        <v>41864.553032119271</v>
      </c>
      <c r="E130" s="447">
        <f t="shared" ca="1" si="1"/>
        <v>-251457.26552454036</v>
      </c>
      <c r="F130" s="431"/>
      <c r="G130" s="459">
        <f t="shared" si="15"/>
        <v>11</v>
      </c>
      <c r="H130" s="459">
        <v>123</v>
      </c>
      <c r="I130" s="444">
        <f t="shared" ca="1" si="5"/>
        <v>1922689.7599811351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7976.2255427138125</v>
      </c>
      <c r="L130" s="444">
        <f t="shared" ca="1" si="3"/>
        <v>1922270.3557940288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-251457.26552454036</v>
      </c>
      <c r="C131" s="447">
        <f t="shared" si="0"/>
        <v>0</v>
      </c>
      <c r="D131" s="447">
        <f t="shared" ca="1" si="9"/>
        <v>41864.553032119271</v>
      </c>
      <c r="E131" s="447">
        <f t="shared" ca="1" si="1"/>
        <v>-209592.71249242109</v>
      </c>
      <c r="F131" s="431"/>
      <c r="G131" s="459">
        <f t="shared" si="15"/>
        <v>11</v>
      </c>
      <c r="H131" s="459">
        <v>124</v>
      </c>
      <c r="I131" s="444">
        <f t="shared" ca="1" si="5"/>
        <v>1922270.3557940288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7974.4780252675364</v>
      </c>
      <c r="L131" s="444">
        <f t="shared" ca="1" si="3"/>
        <v>1921849.2040894763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-209592.71249242109</v>
      </c>
      <c r="C132" s="447">
        <f t="shared" si="0"/>
        <v>0</v>
      </c>
      <c r="D132" s="447">
        <f t="shared" ca="1" si="9"/>
        <v>41864.553032119271</v>
      </c>
      <c r="E132" s="447">
        <f t="shared" ca="1" si="1"/>
        <v>-167728.15946030183</v>
      </c>
      <c r="F132" s="431"/>
      <c r="G132" s="459">
        <f t="shared" si="15"/>
        <v>11</v>
      </c>
      <c r="H132" s="459">
        <v>125</v>
      </c>
      <c r="I132" s="444">
        <f t="shared" ca="1" si="5"/>
        <v>1921849.2040894763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7972.723226498566</v>
      </c>
      <c r="L132" s="444">
        <f t="shared" ca="1" si="3"/>
        <v>1921426.2975861547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-167728.15946030183</v>
      </c>
      <c r="C133" s="447">
        <f t="shared" si="0"/>
        <v>0</v>
      </c>
      <c r="D133" s="447">
        <f t="shared" ca="1" si="9"/>
        <v>41864.553032119271</v>
      </c>
      <c r="E133" s="447">
        <f t="shared" ca="1" si="1"/>
        <v>-125863.60642818257</v>
      </c>
      <c r="F133" s="431"/>
      <c r="G133" s="459">
        <f t="shared" si="15"/>
        <v>11</v>
      </c>
      <c r="H133" s="459">
        <v>126</v>
      </c>
      <c r="I133" s="444">
        <f t="shared" ca="1" si="5"/>
        <v>1921426.2975861547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7970.9611160680588</v>
      </c>
      <c r="L133" s="444">
        <f t="shared" ca="1" si="3"/>
        <v>1921001.6289724025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-125863.60642818257</v>
      </c>
      <c r="C134" s="447">
        <f t="shared" si="0"/>
        <v>0</v>
      </c>
      <c r="D134" s="447">
        <f t="shared" ca="1" si="9"/>
        <v>41864.553032119271</v>
      </c>
      <c r="E134" s="447">
        <f t="shared" ca="1" si="1"/>
        <v>-83999.053396063304</v>
      </c>
      <c r="F134" s="431"/>
      <c r="G134" s="459">
        <f t="shared" si="15"/>
        <v>11</v>
      </c>
      <c r="H134" s="459">
        <v>127</v>
      </c>
      <c r="I134" s="444">
        <f t="shared" ca="1" si="5"/>
        <v>1921001.6289724025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7969.19166351076</v>
      </c>
      <c r="L134" s="444">
        <f t="shared" ca="1" si="3"/>
        <v>1920575.1909060932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-83999.053396063304</v>
      </c>
      <c r="C135" s="447">
        <f t="shared" si="0"/>
        <v>0</v>
      </c>
      <c r="D135" s="447">
        <f t="shared" ca="1" si="9"/>
        <v>41864.553032119271</v>
      </c>
      <c r="E135" s="447">
        <f t="shared" ca="1" si="1"/>
        <v>-42134.500363944033</v>
      </c>
      <c r="F135" s="431"/>
      <c r="G135" s="459">
        <f t="shared" si="15"/>
        <v>11</v>
      </c>
      <c r="H135" s="459">
        <v>128</v>
      </c>
      <c r="I135" s="444">
        <f t="shared" ca="1" si="5"/>
        <v>1920575.1909060932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7967.4148382344711</v>
      </c>
      <c r="L135" s="444">
        <f t="shared" ca="1" si="3"/>
        <v>1920146.9760145075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-42134.500363944033</v>
      </c>
      <c r="C136" s="447">
        <f t="shared" si="0"/>
        <v>0</v>
      </c>
      <c r="D136" s="447">
        <f t="shared" ca="1" si="9"/>
        <v>41864.553032119271</v>
      </c>
      <c r="E136" s="447">
        <f t="shared" ca="1" si="1"/>
        <v>-269.94733182476193</v>
      </c>
      <c r="F136" s="431"/>
      <c r="G136" s="459">
        <f t="shared" si="15"/>
        <v>11</v>
      </c>
      <c r="H136" s="459">
        <v>129</v>
      </c>
      <c r="I136" s="444">
        <f t="shared" ca="1" si="5"/>
        <v>1920146.9760145075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7965.6306095195314</v>
      </c>
      <c r="L136" s="444">
        <f t="shared" ca="1" si="3"/>
        <v>1919716.9768942068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1919716.9768942068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7963.8389465182772</v>
      </c>
      <c r="L137" s="444">
        <f t="shared" ca="1" si="3"/>
        <v>1919285.1861109049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1919285.1861109049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7962.0398182545196</v>
      </c>
      <c r="L138" s="444">
        <f t="shared" ca="1" si="3"/>
        <v>1918851.5961993393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1918851.5961993393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7960.2331936229948</v>
      </c>
      <c r="L139" s="444">
        <f t="shared" ca="1" si="3"/>
        <v>1918416.199663142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1918416.199663142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7958.4190413888409</v>
      </c>
      <c r="L140" s="444">
        <f t="shared" ca="1" si="3"/>
        <v>1917978.9889747107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1917978.9889747107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7956.5973301870426</v>
      </c>
      <c r="L141" s="444">
        <f t="shared" ca="1" si="3"/>
        <v>1917539.9565750775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1917539.9565750775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7954.7680285219039</v>
      </c>
      <c r="L142" s="444">
        <f t="shared" ca="1" si="3"/>
        <v>1917099.0948737792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1917099.0948737792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7952.931104766496</v>
      </c>
      <c r="L143" s="444">
        <f t="shared" ca="1" si="3"/>
        <v>1916656.3962487255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1916656.3962487255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7951.0865271621051</v>
      </c>
      <c r="L144" s="444">
        <f t="shared" ca="1" si="3"/>
        <v>1916211.8530460673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1916211.8530460673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7949.234263817696</v>
      </c>
      <c r="L145" s="444">
        <f t="shared" ca="1" si="3"/>
        <v>1915765.4575800649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1915765.4575800649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7947.3742827093529</v>
      </c>
      <c r="L146" s="444">
        <f t="shared" ca="1" si="3"/>
        <v>1915317.202132954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1915317.202132954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7945.506551679724</v>
      </c>
      <c r="L147" s="444">
        <f t="shared" ca="1" si="3"/>
        <v>1914867.0789548135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1914867.0789548135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7943.6310384374729</v>
      </c>
      <c r="L148" s="444">
        <f t="shared" ca="1" si="3"/>
        <v>1914415.0802634307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1914415.0802634307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7941.7477105567104</v>
      </c>
      <c r="L149" s="444">
        <f t="shared" ca="1" si="3"/>
        <v>1913961.1982441673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1913961.1982441673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7939.8565354764451</v>
      </c>
      <c r="L150" s="444">
        <f t="shared" ca="1" si="3"/>
        <v>1913505.4250498235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1913505.4250498235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7937.9574805000138</v>
      </c>
      <c r="L151" s="444">
        <f t="shared" ca="1" si="3"/>
        <v>1913047.7528005033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1913047.7528005033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7936.0505127945125</v>
      </c>
      <c r="L152" s="444">
        <f t="shared" ca="1" si="3"/>
        <v>1912588.1735834775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1912588.1735834775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7934.1355993902389</v>
      </c>
      <c r="L153" s="444">
        <f t="shared" ca="1" si="3"/>
        <v>1912126.6794530475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1912126.6794530475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7932.2127071801133</v>
      </c>
      <c r="L154" s="444">
        <f t="shared" ca="1" si="3"/>
        <v>1911663.2624304073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1911663.2624304073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7930.281802919113</v>
      </c>
      <c r="L155" s="444">
        <f t="shared" ca="1" si="3"/>
        <v>1911197.9145035064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1911197.9145035064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7928.3428532236912</v>
      </c>
      <c r="L156" s="444">
        <f t="shared" ca="1" si="3"/>
        <v>1910730.6276269099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1910730.6276269099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7926.3958245712083</v>
      </c>
      <c r="L157" s="444">
        <f t="shared" ca="1" si="3"/>
        <v>1910261.3937216608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1910261.3937216608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7924.4406832993363</v>
      </c>
      <c r="L158" s="444">
        <f t="shared" ca="1" si="3"/>
        <v>1909790.2046751401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1909790.2046751401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7922.4773956054987</v>
      </c>
      <c r="L159" s="444">
        <f t="shared" ca="1" si="3"/>
        <v>1909317.0523409254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1909317.0523409254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7920.5059275462727</v>
      </c>
      <c r="L160" s="444">
        <f t="shared" ca="1" si="3"/>
        <v>1908841.9285386514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1908841.9285386514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7918.5262450367954</v>
      </c>
      <c r="L161" s="444">
        <f t="shared" ca="1" si="3"/>
        <v>1908364.8250538681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1908364.8250538681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7916.5383138501984</v>
      </c>
      <c r="L162" s="444">
        <f t="shared" ca="1" si="3"/>
        <v>1907885.7336378982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1907885.7336378982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7914.5420996169914</v>
      </c>
      <c r="L163" s="444">
        <f t="shared" ca="1" si="3"/>
        <v>1907404.646007695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1907404.646007695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7912.5375678244791</v>
      </c>
      <c r="L164" s="444">
        <f t="shared" ca="1" si="3"/>
        <v>1906921.5538456994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1906921.5538456994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7910.524683816162</v>
      </c>
      <c r="L165" s="444">
        <f t="shared" ca="1" si="3"/>
        <v>1906436.4487996954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1906436.4487996954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7908.5034127911467</v>
      </c>
      <c r="L166" s="444">
        <f t="shared" ca="1" si="3"/>
        <v>1905949.3224826662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1905949.3224826662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7906.4737198035255</v>
      </c>
      <c r="L167" s="444">
        <f t="shared" ca="1" si="3"/>
        <v>1905460.1664726497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1905460.1664726497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7904.4355697617884</v>
      </c>
      <c r="L168" s="444">
        <f t="shared" ca="1" si="3"/>
        <v>1904968.9723125913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1904968.9723125913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7902.3889274282128</v>
      </c>
      <c r="L169" s="444">
        <f t="shared" ca="1" si="3"/>
        <v>1904475.7315101994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1904475.7315101994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7900.3337574182469</v>
      </c>
      <c r="L170" s="444">
        <f t="shared" ca="1" si="3"/>
        <v>1903980.4355377974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1903980.4355377974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7898.2700241999046</v>
      </c>
      <c r="L171" s="444">
        <f t="shared" ca="1" si="3"/>
        <v>1903483.0758321772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1903483.0758321772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7896.1976920931547</v>
      </c>
      <c r="L172" s="444">
        <f t="shared" ca="1" si="3"/>
        <v>1902983.6437944502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1902983.6437944502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7894.1167252692931</v>
      </c>
      <c r="L173" s="444">
        <f t="shared" ca="1" si="3"/>
        <v>1902482.1307898993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1902482.1307898993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7892.027087750329</v>
      </c>
      <c r="L174" s="444">
        <f t="shared" ca="1" si="3"/>
        <v>1901978.5281478295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1901978.5281478295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7889.9287434083717</v>
      </c>
      <c r="L175" s="444">
        <f t="shared" ca="1" si="3"/>
        <v>1901472.8271614176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1901472.8271614176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7887.8216559649891</v>
      </c>
      <c r="L176" s="444">
        <f t="shared" ca="1" si="3"/>
        <v>1900965.0190875623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1900965.0190875623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7885.7057889905909</v>
      </c>
      <c r="L177" s="444">
        <f t="shared" ca="1" si="3"/>
        <v>1900455.0951467326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1900455.0951467326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7883.5811059038015</v>
      </c>
      <c r="L178" s="444">
        <f t="shared" ca="1" si="3"/>
        <v>1899943.0465228162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1899943.0465228162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7881.4475699708155</v>
      </c>
      <c r="L179" s="444">
        <f t="shared" ca="1" si="3"/>
        <v>1899428.8643629667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1899428.8643629667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7879.3051443047771</v>
      </c>
      <c r="L180" s="444">
        <f t="shared" ca="1" si="3"/>
        <v>1898912.5397774514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1898912.5397774514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7877.1537918651302</v>
      </c>
      <c r="L181" s="444">
        <f t="shared" ca="1" si="3"/>
        <v>1898394.0638394963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1898394.0638394963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7874.993475456984</v>
      </c>
      <c r="L182" s="444">
        <f t="shared" ca="1" si="3"/>
        <v>1897873.4275851331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1897873.4275851331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7872.8241577304716</v>
      </c>
      <c r="L183" s="444">
        <f t="shared" ca="1" si="3"/>
        <v>1897350.6220130434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1897350.6220130434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7870.6458011800969</v>
      </c>
      <c r="L184" s="444">
        <f t="shared" ca="1" si="3"/>
        <v>1896825.6380844032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1896825.6380844032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7868.4583681440963</v>
      </c>
      <c r="L185" s="444">
        <f t="shared" ca="1" si="3"/>
        <v>1896298.4667227271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1896298.4667227271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7866.2618208037775</v>
      </c>
      <c r="L186" s="444">
        <f t="shared" ca="1" si="3"/>
        <v>1895769.0988137107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1895769.0988137107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7864.0561211828781</v>
      </c>
      <c r="L187" s="444">
        <f t="shared" ca="1" si="3"/>
        <v>1895237.5252050734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1895237.5252050734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7861.8412311468874</v>
      </c>
      <c r="L188" s="444">
        <f t="shared" ca="1" si="3"/>
        <v>1894703.7367064001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1894703.7367064001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7859.6171124024149</v>
      </c>
      <c r="L189" s="444">
        <f t="shared" ca="1" si="3"/>
        <v>1894167.7240889822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1894167.7240889822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7857.3837264965096</v>
      </c>
      <c r="L190" s="444">
        <f t="shared" ca="1" si="3"/>
        <v>1893629.4780856585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1893629.4780856585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7855.1410348159925</v>
      </c>
      <c r="L191" s="444">
        <f t="shared" ca="1" si="3"/>
        <v>1893088.9893906543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1893088.9893906543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7852.8889985868082</v>
      </c>
      <c r="L192" s="444">
        <f t="shared" ca="1" si="3"/>
        <v>1892546.248659421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1892546.248659421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7850.6275788733365</v>
      </c>
      <c r="L193" s="444">
        <f t="shared" ca="1" si="3"/>
        <v>1892001.2465084742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1892001.2465084742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7848.3567365777253</v>
      </c>
      <c r="L194" s="444">
        <f t="shared" ca="1" si="3"/>
        <v>1891453.9735152319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1891453.9735152319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7846.0764324392148</v>
      </c>
      <c r="L195" s="444">
        <f t="shared" ca="1" si="3"/>
        <v>1890904.4202178509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1890904.4202178509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7843.7866270334616</v>
      </c>
      <c r="L196" s="444">
        <f t="shared" ca="1" si="3"/>
        <v>1890352.5771150643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1890352.5771150643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7841.4872807718502</v>
      </c>
      <c r="L197" s="444">
        <f t="shared" ca="1" si="3"/>
        <v>1889798.4346660159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1889798.4346660159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7839.1783539008156</v>
      </c>
      <c r="L198" s="444">
        <f t="shared" ca="1" si="3"/>
        <v>1889241.9832900965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1889241.9832900965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7836.8598065011511</v>
      </c>
      <c r="L199" s="444">
        <f t="shared" ca="1" si="3"/>
        <v>1888683.2133667774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1888683.2133667774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7834.5315984873205</v>
      </c>
      <c r="L200" s="444">
        <f t="shared" ca="1" si="3"/>
        <v>1888122.1152354446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1888122.1152354446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7832.1936896067682</v>
      </c>
      <c r="L201" s="444">
        <f t="shared" ca="1" si="3"/>
        <v>1887558.6791952313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1887558.6791952313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7829.8460394392132</v>
      </c>
      <c r="L202" s="444">
        <f t="shared" ca="1" si="3"/>
        <v>1886992.8955048504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1886992.8955048504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7827.4886073959606</v>
      </c>
      <c r="L203" s="444">
        <f t="shared" ca="1" si="3"/>
        <v>1886424.7543824262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1886424.7543824262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7825.1213527191912</v>
      </c>
      <c r="L204" s="444">
        <f t="shared" ca="1" si="3"/>
        <v>1885854.2460053251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1885854.2460053251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7822.7442344812707</v>
      </c>
      <c r="L205" s="444">
        <f t="shared" ca="1" si="3"/>
        <v>1885281.3605099863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1885281.3605099863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7820.3572115840261</v>
      </c>
      <c r="L206" s="444">
        <f t="shared" ca="1" si="3"/>
        <v>1884706.0879917501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1884706.0879917501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7817.9602427580412</v>
      </c>
      <c r="L207" s="444">
        <f t="shared" ca="1" si="3"/>
        <v>1884128.418504688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1884128.418504688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7815.553286561948</v>
      </c>
      <c r="L208" s="444">
        <f t="shared" ca="1" si="3"/>
        <v>1883548.3420614298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1883548.3420614298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7813.1363013817063</v>
      </c>
      <c r="L209" s="444">
        <f t="shared" ca="1" si="3"/>
        <v>1882965.8486329913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1882965.8486329913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7810.70924542988</v>
      </c>
      <c r="L210" s="444">
        <f t="shared" ca="1" si="3"/>
        <v>1882380.928148601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1882380.928148601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7808.27207674492</v>
      </c>
      <c r="L211" s="444">
        <f t="shared" ca="1" si="3"/>
        <v>1881793.5704955256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1881793.5704955256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7805.824753190439</v>
      </c>
      <c r="L212" s="444">
        <f t="shared" ca="1" si="3"/>
        <v>1881203.7655188958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1881203.7655188958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7803.3672324544814</v>
      </c>
      <c r="L213" s="444">
        <f t="shared" ca="1" si="3"/>
        <v>1880611.5030215301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1880611.5030215301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7800.8994720487926</v>
      </c>
      <c r="L214" s="444">
        <f t="shared" ca="1" si="3"/>
        <v>1880016.7727637587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1880016.7727637587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7798.4214293080768</v>
      </c>
      <c r="L215" s="444">
        <f t="shared" ca="1" si="3"/>
        <v>1879419.5644632466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1879419.5644632466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7795.9330613892771</v>
      </c>
      <c r="L216" s="444">
        <f t="shared" ca="1" si="3"/>
        <v>1878819.8677948157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1878819.8677948157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7793.434325270814</v>
      </c>
      <c r="L217" s="444">
        <f t="shared" ca="1" si="3"/>
        <v>1878217.6723902663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1878217.6723902663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7790.9251777518584</v>
      </c>
      <c r="L218" s="444">
        <f t="shared" ca="1" si="3"/>
        <v>1877612.9678381979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1877612.9678381979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7788.4055754515739</v>
      </c>
      <c r="L219" s="444">
        <f t="shared" ca="1" si="3"/>
        <v>1877005.7436838294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1877005.7436838294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7785.875474808372</v>
      </c>
      <c r="L220" s="444">
        <f t="shared" ca="1" si="3"/>
        <v>1876395.9894288175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1876395.9894288175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7783.3348320791556</v>
      </c>
      <c r="L221" s="444">
        <f t="shared" ca="1" si="3"/>
        <v>1875783.6945310766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1875783.6945310766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7780.7836033385674</v>
      </c>
      <c r="L222" s="444">
        <f t="shared" ca="1" si="3"/>
        <v>1875168.8484045949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1875168.8484045949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7778.2217444782273</v>
      </c>
      <c r="L223" s="444">
        <f t="shared" ca="1" si="3"/>
        <v>1874551.440419253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1874551.440419253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7775.6492112059696</v>
      </c>
      <c r="L224" s="444">
        <f t="shared" ca="1" si="3"/>
        <v>1873931.4599006388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1873931.4599006388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7773.0659590450787</v>
      </c>
      <c r="L225" s="444">
        <f t="shared" ca="1" si="3"/>
        <v>1873308.8961298636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1873308.8961298636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7770.471943333514</v>
      </c>
      <c r="L226" s="444">
        <f t="shared" ca="1" si="3"/>
        <v>1872683.7383433769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1872683.7383433769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7767.8671192231532</v>
      </c>
      <c r="L227" s="444">
        <f t="shared" ca="1" si="3"/>
        <v>1872055.9757327798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1872055.9757327798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7765.2514416789982</v>
      </c>
      <c r="L228" s="444">
        <f t="shared" ca="1" si="3"/>
        <v>1871425.5974446386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1871425.5974446386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7762.6248654784113</v>
      </c>
      <c r="L229" s="444">
        <f t="shared" ca="1" si="3"/>
        <v>1870792.5925802968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1870792.5925802968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7759.9873452103193</v>
      </c>
      <c r="L230" s="444">
        <f t="shared" ca="1" si="3"/>
        <v>1870156.9501956869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1870156.9501956869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7757.3388352744432</v>
      </c>
      <c r="L231" s="444">
        <f t="shared" ca="1" si="3"/>
        <v>1869518.659301141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1869518.659301141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7754.6792898805033</v>
      </c>
      <c r="L232" s="444">
        <f t="shared" ca="1" si="3"/>
        <v>1868877.7088612013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1868877.7088612013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7752.0086630474225</v>
      </c>
      <c r="L233" s="444">
        <f t="shared" ca="1" si="3"/>
        <v>1868234.0877944285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1868234.0877944285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7749.326908602533</v>
      </c>
      <c r="L234" s="444">
        <f t="shared" ca="1" si="3"/>
        <v>1867587.7849732109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1867587.7849732109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7746.6339801807944</v>
      </c>
      <c r="L235" s="444">
        <f t="shared" ca="1" si="3"/>
        <v>1866938.7892235715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1866938.7892235715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7743.9298312239634</v>
      </c>
      <c r="L236" s="444">
        <f t="shared" ca="1" si="3"/>
        <v>1866287.0893249754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1866287.0893249754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7741.2144149798141</v>
      </c>
      <c r="L237" s="444">
        <f t="shared" ca="1" si="3"/>
        <v>1865632.674010135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1865632.674010135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7738.4876845013105</v>
      </c>
      <c r="L238" s="444">
        <f t="shared" ca="1" si="3"/>
        <v>1864975.5319648162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1864975.5319648162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7735.7495926458168</v>
      </c>
      <c r="L239" s="444">
        <f t="shared" ca="1" si="3"/>
        <v>1864315.6518276418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1864315.6518276418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7733.0000920742577</v>
      </c>
      <c r="L240" s="444">
        <f t="shared" ca="1" si="3"/>
        <v>1863653.0221898959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1863653.0221898959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7730.2391352503146</v>
      </c>
      <c r="L241" s="444">
        <f t="shared" ca="1" si="3"/>
        <v>1862987.6315953259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1862987.6315953259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7727.4666744396072</v>
      </c>
      <c r="L242" s="444">
        <f t="shared" ca="1" si="3"/>
        <v>1862319.4685399453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1862319.4685399453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7724.6826617088545</v>
      </c>
      <c r="L243" s="444">
        <f t="shared" ca="1" si="3"/>
        <v>1861648.521471834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1861648.521471834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7721.8870489250567</v>
      </c>
      <c r="L244" s="444">
        <f t="shared" ca="1" si="3"/>
        <v>1860974.7787909389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1860974.7787909389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7719.0797877546611</v>
      </c>
      <c r="L245" s="444">
        <f t="shared" ca="1" si="3"/>
        <v>1860298.2288488734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1860298.2288488734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7716.2608296627222</v>
      </c>
      <c r="L246" s="444">
        <f t="shared" ca="1" si="3"/>
        <v>1859618.8599487159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1859618.8599487159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7713.4301259120666</v>
      </c>
      <c r="L247" s="444">
        <f t="shared" ca="1" si="3"/>
        <v>1858936.6603448077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1858936.6603448077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7710.5876275624469</v>
      </c>
      <c r="L248" s="444">
        <f t="shared" ca="1" si="3"/>
        <v>1858251.6182425499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1858251.6182425499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7707.733285469707</v>
      </c>
      <c r="L249" s="444">
        <f t="shared" ca="1" si="3"/>
        <v>1857563.7217981995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1857563.7217981995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7704.8670502849136</v>
      </c>
      <c r="L250" s="444">
        <f t="shared" ca="1" si="3"/>
        <v>1856872.9591186643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1856872.9591186643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7701.9888724535176</v>
      </c>
      <c r="L251" s="444">
        <f t="shared" ca="1" si="3"/>
        <v>1856179.3182612977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1856179.3182612977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7699.0987022144882</v>
      </c>
      <c r="L252" s="444">
        <f t="shared" ca="1" si="3"/>
        <v>1855482.7872336919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1855482.7872336919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7696.1964895994643</v>
      </c>
      <c r="L253" s="444">
        <f t="shared" ca="1" si="3"/>
        <v>1854783.3539934712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1854783.3539934712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7693.2821844318796</v>
      </c>
      <c r="L254" s="444">
        <f t="shared" ca="1" si="3"/>
        <v>1854081.0064480829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1854081.0064480829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7690.3557363260934</v>
      </c>
      <c r="L255" s="444">
        <f t="shared" ca="1" si="3"/>
        <v>1853375.7324545889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1853375.7324545889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7687.4170946865361</v>
      </c>
      <c r="L256" s="444">
        <f t="shared" ca="1" si="3"/>
        <v>1852667.5198194552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1852667.5198194552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7684.4662087068127</v>
      </c>
      <c r="L257" s="444">
        <f t="shared" ca="1" si="3"/>
        <v>1851956.3562983419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1851956.3562983419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7681.5030273688399</v>
      </c>
      <c r="L258" s="444">
        <f t="shared" ca="1" si="3"/>
        <v>1851242.2295958905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1851242.2295958905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7678.5274994419597</v>
      </c>
      <c r="L259" s="444">
        <f t="shared" ca="1" si="3"/>
        <v>1850525.1273655123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1850525.1273655123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7675.5395734820495</v>
      </c>
      <c r="L260" s="444">
        <f t="shared" ca="1" si="3"/>
        <v>1849805.0372091741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1849805.0372091741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7672.5391978306416</v>
      </c>
      <c r="L261" s="444">
        <f t="shared" ca="1" si="3"/>
        <v>1849081.9466771847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1849081.9466771847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7669.5263206140189</v>
      </c>
      <c r="L262" s="444">
        <f t="shared" ca="1" si="3"/>
        <v>1848355.8432679784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1848355.8432679784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7666.5008897423268</v>
      </c>
      <c r="L263" s="444">
        <f t="shared" ref="L263:L517" ca="1" si="28">I263-J263+K263</f>
        <v>1847626.7144279005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1847626.7144279005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7663.4628529086685</v>
      </c>
      <c r="L264" s="444">
        <f t="shared" ca="1" si="28"/>
        <v>1846894.5475509891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1846894.5475509891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7660.4121575882036</v>
      </c>
      <c r="L265" s="444">
        <f t="shared" ca="1" si="28"/>
        <v>1846159.3299787571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1846159.3299787571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7657.348751037237</v>
      </c>
      <c r="L266" s="444">
        <f t="shared" ca="1" si="28"/>
        <v>1845421.048999974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1845421.048999974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7654.2725802923069</v>
      </c>
      <c r="L267" s="444">
        <f t="shared" ca="1" si="28"/>
        <v>1844679.6918504462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1844679.6918504462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7651.1835921692737</v>
      </c>
      <c r="L268" s="444">
        <f t="shared" ca="1" si="28"/>
        <v>1843935.2457127953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1843935.2457127953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7648.0817332623965</v>
      </c>
      <c r="L269" s="444">
        <f t="shared" ca="1" si="28"/>
        <v>1843187.6977162375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1843187.6977162375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7644.9669499434058</v>
      </c>
      <c r="L270" s="444">
        <f t="shared" ca="1" si="28"/>
        <v>1842437.0349363608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1842437.0349363608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7641.8391883605855</v>
      </c>
      <c r="L271" s="444">
        <f t="shared" ca="1" si="28"/>
        <v>1841683.2443949012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1841683.2443949012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7638.6983944378362</v>
      </c>
      <c r="L272" s="444">
        <f t="shared" ca="1" si="28"/>
        <v>1840926.3130595188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1840926.3130595188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7635.5445138737441</v>
      </c>
      <c r="L273" s="444">
        <f t="shared" ca="1" si="28"/>
        <v>1840166.2278435724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1840166.2278435724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7632.377492140633</v>
      </c>
      <c r="L274" s="444">
        <f t="shared" ca="1" si="28"/>
        <v>1839402.9756058929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1839402.9756058929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7629.1972744836366</v>
      </c>
      <c r="L275" s="444">
        <f t="shared" ca="1" si="28"/>
        <v>1838636.5431505565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1838636.5431505565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7626.003805919735</v>
      </c>
      <c r="L276" s="444">
        <f t="shared" ca="1" si="28"/>
        <v>1837866.9172266561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1837866.9172266561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7622.7970312368161</v>
      </c>
      <c r="L277" s="444">
        <f t="shared" ca="1" si="28"/>
        <v>1837094.0845280727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1837094.0845280727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7619.5768949927178</v>
      </c>
      <c r="L278" s="444">
        <f t="shared" ca="1" si="28"/>
        <v>1836318.0316932453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1836318.0316932453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7616.3433415142699</v>
      </c>
      <c r="L279" s="444">
        <f t="shared" ca="1" si="28"/>
        <v>1835538.7453049393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1835538.7453049393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7613.096314896331</v>
      </c>
      <c r="L280" s="444">
        <f t="shared" ca="1" si="28"/>
        <v>1834756.2118900155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1834756.2118900155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7609.8357590008136</v>
      </c>
      <c r="L281" s="444">
        <f t="shared" ca="1" si="28"/>
        <v>1833970.4179191962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1833970.4179191962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7606.5616174557344</v>
      </c>
      <c r="L282" s="444">
        <f t="shared" ca="1" si="28"/>
        <v>1833181.3498068317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1833181.3498068317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7603.2738336542152</v>
      </c>
      <c r="L283" s="444">
        <f t="shared" ca="1" si="28"/>
        <v>1832388.9939106656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1832388.9939106656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7599.9723507535227</v>
      </c>
      <c r="L284" s="444">
        <f t="shared" ca="1" si="28"/>
        <v>1831593.3365315991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1831593.3365315991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7596.6571116740779</v>
      </c>
      <c r="L285" s="444">
        <f t="shared" ca="1" si="28"/>
        <v>1830794.363913453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1830794.363913453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7593.3280590984696</v>
      </c>
      <c r="L286" s="444">
        <f t="shared" ca="1" si="28"/>
        <v>1829992.0622427312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1829992.0622427312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7589.9851354704624</v>
      </c>
      <c r="L287" s="444">
        <f t="shared" ca="1" si="28"/>
        <v>1829186.4176483816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1829186.4176483816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7586.6282829940064</v>
      </c>
      <c r="L288" s="444">
        <f t="shared" ca="1" si="28"/>
        <v>1828377.4162015554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1828377.4162015554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7583.2574436322302</v>
      </c>
      <c r="L289" s="444">
        <f t="shared" ca="1" si="28"/>
        <v>1827565.0439153675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1827565.0439153675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7579.8725591064467</v>
      </c>
      <c r="L290" s="444">
        <f t="shared" ca="1" si="28"/>
        <v>1826749.2867446537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1826749.2867446537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7576.4735708951393</v>
      </c>
      <c r="L291" s="444">
        <f t="shared" ca="1" si="28"/>
        <v>1825930.1305857287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1825930.1305857287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7573.0604202329514</v>
      </c>
      <c r="L292" s="444">
        <f t="shared" ca="1" si="28"/>
        <v>1825107.5612761416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1825107.5612761416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7569.6330481096711</v>
      </c>
      <c r="L293" s="444">
        <f t="shared" ca="1" si="28"/>
        <v>1824281.5645944311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1824281.5645944311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7566.191395269213</v>
      </c>
      <c r="L294" s="444">
        <f t="shared" ca="1" si="28"/>
        <v>1823452.1262598801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1823452.1262598801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7562.7354022085829</v>
      </c>
      <c r="L295" s="444">
        <f t="shared" ca="1" si="28"/>
        <v>1822619.2319322685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1822619.2319322685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7559.2650091768692</v>
      </c>
      <c r="L296" s="444">
        <f t="shared" ca="1" si="28"/>
        <v>1821782.8672116252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1821782.8672116252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7555.7801561741871</v>
      </c>
      <c r="L297" s="444">
        <f t="shared" ca="1" si="28"/>
        <v>1820943.0176379792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1820943.0176379792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7552.2807829506637</v>
      </c>
      <c r="L298" s="444">
        <f t="shared" ca="1" si="28"/>
        <v>1820099.6686911096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1820099.6686911096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7548.7668290053725</v>
      </c>
      <c r="L299" s="444">
        <f t="shared" ca="1" si="28"/>
        <v>1819252.8057902949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1819252.8057902949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7545.2382335853117</v>
      </c>
      <c r="L300" s="444">
        <f t="shared" ca="1" si="28"/>
        <v>1818402.4142940601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1818402.4142940601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7541.6949356843324</v>
      </c>
      <c r="L301" s="444">
        <f t="shared" ca="1" si="28"/>
        <v>1817548.4794999242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1817548.4794999242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7538.1368740421003</v>
      </c>
      <c r="L302" s="444">
        <f t="shared" ca="1" si="28"/>
        <v>1816690.986644146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1816690.986644146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7534.563987143024</v>
      </c>
      <c r="L303" s="444">
        <f t="shared" ca="1" si="28"/>
        <v>1815829.920901469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1815829.920901469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7530.9762132152036</v>
      </c>
      <c r="L304" s="444">
        <f t="shared" ca="1" si="28"/>
        <v>1814965.2673848639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1814965.2673848639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7527.373490229349</v>
      </c>
      <c r="L305" s="444">
        <f t="shared" ca="1" si="28"/>
        <v>1814097.011145273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1814097.011145273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7523.7557558977196</v>
      </c>
      <c r="L306" s="444">
        <f t="shared" ca="1" si="28"/>
        <v>1813225.1371713504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1813225.1371713504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7520.1229476730414</v>
      </c>
      <c r="L307" s="444">
        <f t="shared" ca="1" si="28"/>
        <v>1812349.6303892033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1812349.6303892033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7516.4750027474302</v>
      </c>
      <c r="L308" s="444">
        <f t="shared" ca="1" si="28"/>
        <v>1811470.4756621306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1811470.4756621306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7512.8118580512946</v>
      </c>
      <c r="L309" s="444">
        <f t="shared" ca="1" si="28"/>
        <v>1810587.6577903617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1810587.6577903617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7509.1334502522559</v>
      </c>
      <c r="L310" s="444">
        <f t="shared" ca="1" si="28"/>
        <v>1809701.1615107937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1809701.1615107937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7505.4397157540561</v>
      </c>
      <c r="L311" s="444">
        <f t="shared" ca="1" si="28"/>
        <v>1808810.9714967276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1808810.9714967276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7501.7305906954471</v>
      </c>
      <c r="L312" s="444">
        <f t="shared" ca="1" si="28"/>
        <v>1807917.0723576029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1807917.0723576029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7498.0060109490942</v>
      </c>
      <c r="L313" s="444">
        <f t="shared" ca="1" si="28"/>
        <v>1807019.4486387318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1807019.4486387318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7494.2659121204642</v>
      </c>
      <c r="L314" s="444">
        <f t="shared" ca="1" si="28"/>
        <v>1806118.0848210321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1806118.0848210321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7490.5102295467159</v>
      </c>
      <c r="L315" s="444">
        <f t="shared" ca="1" si="28"/>
        <v>1805212.9653207588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1805212.9653207588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7486.7388982955772</v>
      </c>
      <c r="L316" s="444">
        <f t="shared" ca="1" si="28"/>
        <v>1804304.0744892342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1804304.0744892342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7482.9518531642252</v>
      </c>
      <c r="L317" s="444">
        <f t="shared" ca="1" si="28"/>
        <v>1803391.3966125783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1803391.3966125783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7479.1490286781591</v>
      </c>
      <c r="L318" s="444">
        <f t="shared" ca="1" si="28"/>
        <v>1802474.9159114363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1802474.9159114363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7475.3303590900668</v>
      </c>
      <c r="L319" s="444">
        <f t="shared" ca="1" si="28"/>
        <v>1801554.6165407063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1801554.6165407063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7471.4957783786922</v>
      </c>
      <c r="L320" s="444">
        <f t="shared" ca="1" si="28"/>
        <v>1800630.4825892649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1800630.4825892649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7467.6452202476858</v>
      </c>
      <c r="L321" s="444">
        <f t="shared" ca="1" si="28"/>
        <v>1799702.4980796925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1799702.4980796925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7463.7786181244692</v>
      </c>
      <c r="L322" s="444">
        <f t="shared" ca="1" si="28"/>
        <v>1798770.6469679968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1798770.6469679968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7459.8959051590691</v>
      </c>
      <c r="L323" s="444">
        <f t="shared" ca="1" si="28"/>
        <v>1797834.9131433358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1797834.9131433358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7455.9970142229822</v>
      </c>
      <c r="L324" s="444">
        <f t="shared" ca="1" si="28"/>
        <v>1796895.2804277386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1796895.2804277386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7452.0818779079927</v>
      </c>
      <c r="L325" s="444">
        <f t="shared" ca="1" si="28"/>
        <v>1795951.7325758263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1795951.7325758263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7448.1504285250257</v>
      </c>
      <c r="L326" s="444">
        <f t="shared" ca="1" si="28"/>
        <v>1795004.2532745311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1795004.2532745311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7444.2025981029619</v>
      </c>
      <c r="L327" s="444">
        <f t="shared" ca="1" si="28"/>
        <v>1794052.8261428138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1794052.8261428138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7440.2383183874736</v>
      </c>
      <c r="L328" s="444">
        <f t="shared" ca="1" si="28"/>
        <v>1793097.434731381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1793097.434731381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7436.2575208398357</v>
      </c>
      <c r="L329" s="444">
        <f t="shared" ca="1" si="28"/>
        <v>1792138.0625224006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1792138.0625224006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7432.2601366357512</v>
      </c>
      <c r="L330" s="444">
        <f t="shared" ca="1" si="28"/>
        <v>1791174.6929292162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1791174.6929292162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7428.2460966641502</v>
      </c>
      <c r="L331" s="444">
        <f t="shared" ca="1" si="28"/>
        <v>1790207.3092960601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1790207.3092960601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7424.2153315259993</v>
      </c>
      <c r="L332" s="444">
        <f t="shared" ca="1" si="28"/>
        <v>1789235.8948977659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1789235.8948977659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7420.1677715331061</v>
      </c>
      <c r="L333" s="444">
        <f t="shared" ca="1" si="28"/>
        <v>1788260.4329394789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1788260.4329394789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7416.103346706911</v>
      </c>
      <c r="L334" s="444">
        <f t="shared" ca="1" si="28"/>
        <v>1787280.9065563655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1787280.9065563655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7412.021986777273</v>
      </c>
      <c r="L335" s="444">
        <f t="shared" ca="1" si="28"/>
        <v>1786297.2988133226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1786297.2988133226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7407.9236211812604</v>
      </c>
      <c r="L336" s="444">
        <f t="shared" ca="1" si="28"/>
        <v>1785309.5927046835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1785309.5927046835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7403.8081790619308</v>
      </c>
      <c r="L337" s="444">
        <f t="shared" ca="1" si="28"/>
        <v>1784317.7711539252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1784317.7711539252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7399.6755892671054</v>
      </c>
      <c r="L338" s="444">
        <f t="shared" ca="1" si="28"/>
        <v>1783321.8170133722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1783321.8170133722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7395.5257803481336</v>
      </c>
      <c r="L339" s="444">
        <f t="shared" ca="1" si="28"/>
        <v>1782321.7130639001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1782321.7130639001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7391.3586805586674</v>
      </c>
      <c r="L340" s="444">
        <f t="shared" ca="1" si="28"/>
        <v>1781317.4420146386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1781317.4420146386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7387.1742178534096</v>
      </c>
      <c r="L341" s="444">
        <f t="shared" ca="1" si="28"/>
        <v>1780308.9865026718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1780308.9865026718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7382.9723198868824</v>
      </c>
      <c r="L342" s="444">
        <f t="shared" ca="1" si="28"/>
        <v>1779296.3290927385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1779296.3290927385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7378.7529140121605</v>
      </c>
      <c r="L343" s="444">
        <f t="shared" ca="1" si="28"/>
        <v>1778279.4522769304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1778279.4522769304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7374.5159272796263</v>
      </c>
      <c r="L344" s="444">
        <f t="shared" ca="1" si="28"/>
        <v>1777258.3384743899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1777258.3384743899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7370.261286435707</v>
      </c>
      <c r="L345" s="444">
        <f t="shared" ca="1" si="28"/>
        <v>1776232.9700310053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1776232.9700310053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7365.9889179216043</v>
      </c>
      <c r="L346" s="444">
        <f t="shared" ca="1" si="28"/>
        <v>1775203.3292191068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1775203.3292191068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7361.6987478720275</v>
      </c>
      <c r="L347" s="444">
        <f t="shared" ca="1" si="28"/>
        <v>1774169.3982371588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1774169.3982371588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7357.3907021139121</v>
      </c>
      <c r="L348" s="444">
        <f t="shared" ca="1" si="28"/>
        <v>1773131.1592094526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1773131.1592094526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7353.0647061651352</v>
      </c>
      <c r="L349" s="444">
        <f t="shared" ca="1" si="28"/>
        <v>1772088.5941857975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1772088.5941857975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7348.7206852332374</v>
      </c>
      <c r="L350" s="444">
        <f t="shared" ca="1" si="28"/>
        <v>1771041.6851412104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1771041.6851412104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7344.3585642141261</v>
      </c>
      <c r="L351" s="444">
        <f t="shared" ca="1" si="28"/>
        <v>1769990.4139756043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1769990.4139756043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7339.9782676907671</v>
      </c>
      <c r="L352" s="444">
        <f t="shared" ca="1" si="28"/>
        <v>1768934.762513475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1768934.762513475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7335.5797199318949</v>
      </c>
      <c r="L353" s="444">
        <f t="shared" ca="1" si="28"/>
        <v>1767874.7125035867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1767874.7125035867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7331.1628448906931</v>
      </c>
      <c r="L354" s="444">
        <f t="shared" ca="1" si="28"/>
        <v>1766810.2456186572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1766810.2456186572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7326.7275662034881</v>
      </c>
      <c r="L355" s="444">
        <f t="shared" ca="1" si="28"/>
        <v>1765741.3434550406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1765741.3434550406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7322.2738071884196</v>
      </c>
      <c r="L356" s="444">
        <f t="shared" ca="1" si="28"/>
        <v>1764667.9875324089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1764667.9875324089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7317.801490844121</v>
      </c>
      <c r="L357" s="444">
        <f t="shared" ca="1" si="28"/>
        <v>1763590.159293433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1763590.159293433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7313.3105398483867</v>
      </c>
      <c r="L358" s="444">
        <f t="shared" ca="1" si="28"/>
        <v>1762507.8401034612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1762507.8401034612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7308.8008765568384</v>
      </c>
      <c r="L359" s="444">
        <f t="shared" ca="1" si="28"/>
        <v>1761421.0112501979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1761421.0112501979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7304.2724230015738</v>
      </c>
      <c r="L360" s="444">
        <f t="shared" ca="1" si="28"/>
        <v>1760329.6539433792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1760329.6539433792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7299.7251008898302</v>
      </c>
      <c r="L361" s="444">
        <f t="shared" ca="1" si="28"/>
        <v>1759233.7493144488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1759233.7493144488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7295.1588316026182</v>
      </c>
      <c r="L362" s="444">
        <f t="shared" ca="1" si="28"/>
        <v>1758133.2784162313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1758133.2784162313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7290.5735361933794</v>
      </c>
      <c r="L363" s="444">
        <f t="shared" ca="1" si="28"/>
        <v>1757028.2222226046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1757028.2222226046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7285.969135386601</v>
      </c>
      <c r="L364" s="444">
        <f t="shared" ca="1" si="28"/>
        <v>1755918.561628171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1755918.561628171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7281.3455495764629</v>
      </c>
      <c r="L365" s="444">
        <f t="shared" ca="1" si="28"/>
        <v>1754804.2774479273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1754804.2774479273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7276.7026988254465</v>
      </c>
      <c r="L366" s="444">
        <f t="shared" ca="1" si="28"/>
        <v>1753685.3504169325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1753685.3504169325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7272.0405028629675</v>
      </c>
      <c r="L367" s="444">
        <f t="shared" ca="1" si="28"/>
        <v>1752561.7611899753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1752561.7611899753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7267.3588810839792</v>
      </c>
      <c r="L368" s="444">
        <f t="shared" ca="1" si="28"/>
        <v>1751433.4903412391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1751433.4903412391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7262.6577525475786</v>
      </c>
      <c r="L369" s="444">
        <f t="shared" ca="1" si="28"/>
        <v>1750300.5183639666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1750300.5183639666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7257.9370359756103</v>
      </c>
      <c r="L370" s="444">
        <f t="shared" ca="1" si="28"/>
        <v>1749162.8256701219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1749162.8256701219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7253.1966497512558</v>
      </c>
      <c r="L371" s="444">
        <f t="shared" ca="1" si="28"/>
        <v>1748020.3925900529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1748020.3925900529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7248.4365119176373</v>
      </c>
      <c r="L372" s="444">
        <f t="shared" ca="1" si="28"/>
        <v>1746873.1993721505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1746873.1993721505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7243.6565401763764</v>
      </c>
      <c r="L373" s="444">
        <f t="shared" ca="1" si="28"/>
        <v>1745721.2261825067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1745721.2261825067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7238.8566518861935</v>
      </c>
      <c r="L374" s="444">
        <f t="shared" ca="1" si="28"/>
        <v>1744564.4531045726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1744564.4531045726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7234.0367640614686</v>
      </c>
      <c r="L375" s="444">
        <f t="shared" ca="1" si="28"/>
        <v>1743402.860138814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1743402.860138814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7229.1967933708074</v>
      </c>
      <c r="L376" s="444">
        <f t="shared" ca="1" si="28"/>
        <v>1742236.4272023647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1742236.4272023647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7224.3366561356015</v>
      </c>
      <c r="L377" s="444">
        <f t="shared" ca="1" si="28"/>
        <v>1741065.13412868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1741065.13412868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7219.4562683285812</v>
      </c>
      <c r="L378" s="444">
        <f t="shared" ca="1" si="28"/>
        <v>1739888.9606671883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1739888.9606671883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7214.5555455723679</v>
      </c>
      <c r="L379" s="444">
        <f t="shared" ca="1" si="28"/>
        <v>1738707.8864829405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1738707.8864829405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7209.6344031380013</v>
      </c>
      <c r="L380" s="444">
        <f t="shared" ca="1" si="28"/>
        <v>1737521.8911562583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1737521.8911562583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7204.6927559434926</v>
      </c>
      <c r="L381" s="444">
        <f t="shared" ca="1" si="28"/>
        <v>1736330.9541823815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1736330.9541823815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7199.7305185523392</v>
      </c>
      <c r="L382" s="444">
        <f t="shared" ca="1" si="28"/>
        <v>1735135.0549711136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1735135.0549711136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7194.747605172055</v>
      </c>
      <c r="L383" s="444">
        <f t="shared" ca="1" si="28"/>
        <v>1733934.1728464654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1733934.1728464654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7189.7439296526891</v>
      </c>
      <c r="L384" s="444">
        <f t="shared" ca="1" si="28"/>
        <v>1732728.2870462979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1732728.2870462979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7184.7194054853244</v>
      </c>
      <c r="L385" s="444">
        <f t="shared" ca="1" si="28"/>
        <v>1731517.3767219631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1731517.3767219631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7179.6739458005959</v>
      </c>
      <c r="L386" s="444">
        <f t="shared" ca="1" si="28"/>
        <v>1730301.4209379435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1730301.4209379435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7174.6074633671797</v>
      </c>
      <c r="L387" s="444">
        <f t="shared" ca="1" si="28"/>
        <v>1729080.3986714906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1729080.3986714906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7169.5198705902931</v>
      </c>
      <c r="L388" s="444">
        <f t="shared" ca="1" si="28"/>
        <v>1727854.2888122606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1727854.2888122606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7164.4110795101669</v>
      </c>
      <c r="L389" s="444">
        <f t="shared" ca="1" si="28"/>
        <v>1726623.0701619505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1726623.0701619505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7159.281001800543</v>
      </c>
      <c r="L390" s="444">
        <f t="shared" ca="1" si="28"/>
        <v>1725386.7214339308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1725386.7214339308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7154.1295487671287</v>
      </c>
      <c r="L391" s="444">
        <f t="shared" ca="1" si="28"/>
        <v>1724145.2212528777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1724145.2212528777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7148.9566313460728</v>
      </c>
      <c r="L392" s="444">
        <f t="shared" ca="1" si="28"/>
        <v>1722898.5481544037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1722898.5481544037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7143.7621601024312</v>
      </c>
      <c r="L393" s="444">
        <f t="shared" ca="1" si="28"/>
        <v>1721646.6805846859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1721646.6805846859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7138.5460452286079</v>
      </c>
      <c r="L394" s="444">
        <f t="shared" ca="1" si="28"/>
        <v>1720389.5969000943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1720389.5969000943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7133.3081965428091</v>
      </c>
      <c r="L395" s="444">
        <f t="shared" ca="1" si="28"/>
        <v>1719127.2753668169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1719127.2753668169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7128.0485234874868</v>
      </c>
      <c r="L396" s="444">
        <f t="shared" ca="1" si="28"/>
        <v>1717859.6941604842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1717859.6941604842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7122.7669351277664</v>
      </c>
      <c r="L397" s="444">
        <f t="shared" ca="1" si="28"/>
        <v>1716586.8313657918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1716586.8313657918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7117.4633401498822</v>
      </c>
      <c r="L398" s="444">
        <f t="shared" ca="1" si="28"/>
        <v>1715308.6649761216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1715308.6649761216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7112.137646859589</v>
      </c>
      <c r="L399" s="444">
        <f t="shared" ca="1" si="28"/>
        <v>1714025.172893161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1714025.172893161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7106.7897631805872</v>
      </c>
      <c r="L400" s="444">
        <f t="shared" ca="1" si="28"/>
        <v>1712736.3329265213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1712736.3329265213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7101.4195966529214</v>
      </c>
      <c r="L401" s="444">
        <f t="shared" ca="1" si="28"/>
        <v>1711442.1227933541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1711442.1227933541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7096.0270544313898</v>
      </c>
      <c r="L402" s="444">
        <f t="shared" ca="1" si="28"/>
        <v>1710142.5201179653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1710142.5201179653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7090.612043283938</v>
      </c>
      <c r="L403" s="444">
        <f t="shared" ca="1" si="28"/>
        <v>1708837.502431429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1708837.502431429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7085.174469590037</v>
      </c>
      <c r="L404" s="444">
        <f t="shared" ca="1" si="28"/>
        <v>1707527.0471711988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1707527.0471711988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7079.7142393390777</v>
      </c>
      <c r="L405" s="444">
        <f t="shared" ca="1" si="28"/>
        <v>1706211.1316807177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1706211.1316807177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7074.2312581287397</v>
      </c>
      <c r="L406" s="444">
        <f t="shared" ca="1" si="28"/>
        <v>1704889.7332090263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1704889.7332090263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7068.7254311633578</v>
      </c>
      <c r="L407" s="444">
        <f t="shared" ca="1" si="28"/>
        <v>1703562.8289103694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1703562.8289103694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7063.1966632522881</v>
      </c>
      <c r="L408" s="444">
        <f t="shared" ca="1" si="28"/>
        <v>1702230.3958438016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1702230.3958438016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7057.6448588082549</v>
      </c>
      <c r="L409" s="444">
        <f t="shared" ca="1" si="28"/>
        <v>1700892.4109727896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1700892.4109727896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7052.0699218457048</v>
      </c>
      <c r="L410" s="444">
        <f t="shared" ca="1" si="28"/>
        <v>1699548.8511648152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1699548.8511648152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7046.4717559791452</v>
      </c>
      <c r="L411" s="444">
        <f t="shared" ca="1" si="28"/>
        <v>1698199.6931909742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1698199.6931909742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7040.850264421475</v>
      </c>
      <c r="L412" s="444">
        <f t="shared" ca="1" si="28"/>
        <v>1696844.9137255754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1696844.9137255754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7035.2053499823141</v>
      </c>
      <c r="L413" s="444">
        <f t="shared" ca="1" si="28"/>
        <v>1695484.4893457375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1695484.4893457375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7029.5369150663219</v>
      </c>
      <c r="L414" s="444">
        <f t="shared" ca="1" si="28"/>
        <v>1694118.3965309837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1694118.3965309837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7023.8448616715141</v>
      </c>
      <c r="L415" s="444">
        <f t="shared" ca="1" si="28"/>
        <v>1692746.6116628351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1692746.6116628351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7018.1290913875619</v>
      </c>
      <c r="L416" s="444">
        <f t="shared" ca="1" si="28"/>
        <v>1691369.1110244025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1691369.1110244025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7012.3895053940932</v>
      </c>
      <c r="L417" s="444">
        <f t="shared" ca="1" si="28"/>
        <v>1689985.8707999764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1689985.8707999764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7006.6260044589844</v>
      </c>
      <c r="L418" s="444">
        <f t="shared" ca="1" si="28"/>
        <v>1688596.8670746151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1688596.8670746151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7000.8384889366453</v>
      </c>
      <c r="L419" s="444">
        <f t="shared" ca="1" si="28"/>
        <v>1687202.0758337316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1687202.0758337316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6995.0268587662977</v>
      </c>
      <c r="L420" s="444">
        <f t="shared" ca="1" si="28"/>
        <v>1685801.4729626777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1685801.4729626777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6989.1910134702393</v>
      </c>
      <c r="L421" s="444">
        <f t="shared" ca="1" si="28"/>
        <v>1684395.0342463278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1684395.0342463278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6983.3308521521149</v>
      </c>
      <c r="L422" s="444">
        <f t="shared" ca="1" si="28"/>
        <v>1682982.7353686597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1682982.7353686597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6977.4462734951649</v>
      </c>
      <c r="L423" s="444">
        <f t="shared" ca="1" si="28"/>
        <v>1681564.5519123347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1681564.5519123347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6971.5371757604762</v>
      </c>
      <c r="L424" s="444">
        <f t="shared" ca="1" si="28"/>
        <v>1680140.4593582749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1680140.4593582749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6965.6034567852284</v>
      </c>
      <c r="L425" s="444">
        <f t="shared" ca="1" si="28"/>
        <v>1678710.43308524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1678710.43308524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6959.6450139809158</v>
      </c>
      <c r="L426" s="444">
        <f t="shared" ca="1" si="28"/>
        <v>1677274.4483694006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1677274.4483694006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6953.6617443315845</v>
      </c>
      <c r="L427" s="444">
        <f t="shared" ca="1" si="28"/>
        <v>1675832.4803839119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1675832.4803839119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6947.6535443920484</v>
      </c>
      <c r="L428" s="444">
        <f t="shared" ca="1" si="28"/>
        <v>1674384.5041984837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1674384.5041984837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6941.6203102860991</v>
      </c>
      <c r="L429" s="444">
        <f t="shared" ca="1" si="28"/>
        <v>1672930.4947789495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1672930.4947789495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6935.5619377047051</v>
      </c>
      <c r="L430" s="444">
        <f t="shared" ca="1" si="28"/>
        <v>1671470.426986834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1671470.426986834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6929.4783219042256</v>
      </c>
      <c r="L431" s="444">
        <f t="shared" ca="1" si="28"/>
        <v>1670004.2755789182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1670004.2755789182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6923.3693577045751</v>
      </c>
      <c r="L432" s="444">
        <f t="shared" ca="1" si="28"/>
        <v>1668532.0152068026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1668532.0152068026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6917.2349394874263</v>
      </c>
      <c r="L433" s="444">
        <f t="shared" ca="1" si="28"/>
        <v>1667053.6204164699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1667053.6204164699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6911.0749611943747</v>
      </c>
      <c r="L434" s="444">
        <f t="shared" ca="1" si="28"/>
        <v>1665569.065647844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1665569.065647844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6904.8893163250987</v>
      </c>
      <c r="L435" s="444">
        <f t="shared" ca="1" si="28"/>
        <v>1664078.3252343489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1664078.3252343489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6898.6778979355358</v>
      </c>
      <c r="L436" s="444">
        <f t="shared" ca="1" si="28"/>
        <v>1662581.3734024642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1662581.3734024642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6892.4405986360152</v>
      </c>
      <c r="L437" s="444">
        <f t="shared" ca="1" si="28"/>
        <v>1661078.18427128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1661078.18427128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6886.1773105894154</v>
      </c>
      <c r="L438" s="444">
        <f t="shared" ca="1" si="28"/>
        <v>1659568.7318520492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1659568.7318520492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6879.8879255092879</v>
      </c>
      <c r="L439" s="444">
        <f t="shared" ca="1" si="28"/>
        <v>1658052.9900477384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1658052.9900477384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6873.5723346579916</v>
      </c>
      <c r="L440" s="444">
        <f t="shared" ca="1" si="28"/>
        <v>1656530.9326525761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1656530.9326525761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6867.2304288448167</v>
      </c>
      <c r="L441" s="444">
        <f t="shared" ca="1" si="28"/>
        <v>1655002.5333516009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1655002.5333516009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6860.8620984240861</v>
      </c>
      <c r="L442" s="444">
        <f t="shared" ca="1" si="28"/>
        <v>1653467.7657202047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1653467.7657202047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6854.4672332932678</v>
      </c>
      <c r="L443" s="444">
        <f t="shared" ca="1" si="28"/>
        <v>1651926.6032236777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1651926.6032236777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6848.0457228910727</v>
      </c>
      <c r="L444" s="444">
        <f t="shared" ca="1" si="28"/>
        <v>1650379.0192167487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1650379.0192167487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6841.5974561955345</v>
      </c>
      <c r="L445" s="444">
        <f t="shared" ca="1" si="28"/>
        <v>1648824.9869431241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1648824.9869431241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6835.1223217220995</v>
      </c>
      <c r="L446" s="444">
        <f t="shared" ca="1" si="28"/>
        <v>1647264.479535026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1647264.479535026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6828.6202075216916</v>
      </c>
      <c r="L447" s="444">
        <f t="shared" ca="1" si="28"/>
        <v>1645697.4700127274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1645697.4700127274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6822.0910011787801</v>
      </c>
      <c r="L448" s="444">
        <f t="shared" ca="1" si="28"/>
        <v>1644123.9312840861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1644123.9312840861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6815.5345898094411</v>
      </c>
      <c r="L449" s="444">
        <f t="shared" ca="1" si="28"/>
        <v>1642543.8361440753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1642543.8361440753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6808.9508600593963</v>
      </c>
      <c r="L450" s="444">
        <f t="shared" ca="1" si="28"/>
        <v>1640957.1572743144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1640957.1572743144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6802.3396981020596</v>
      </c>
      <c r="L451" s="444">
        <f t="shared" ca="1" si="28"/>
        <v>1639363.8672425963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1639363.8672425963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6795.7009896365671</v>
      </c>
      <c r="L452" s="444">
        <f t="shared" ca="1" si="28"/>
        <v>1637763.9385024128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1637763.9385024128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6789.0346198858024</v>
      </c>
      <c r="L453" s="444">
        <f t="shared" ca="1" si="28"/>
        <v>1636157.3433924783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1636157.3433924783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6782.3404735944086</v>
      </c>
      <c r="L454" s="444">
        <f t="shared" ca="1" si="28"/>
        <v>1634544.0541362525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1634544.0541362525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6775.6184350268013</v>
      </c>
      <c r="L455" s="444">
        <f t="shared" ca="1" si="28"/>
        <v>1632924.0428414592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1632924.0428414592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6768.8683879651626</v>
      </c>
      <c r="L456" s="444">
        <f t="shared" ca="1" si="28"/>
        <v>1631297.2814996042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1631297.2814996042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6762.0902157074333</v>
      </c>
      <c r="L457" s="444">
        <f t="shared" ca="1" si="28"/>
        <v>1629663.7419854915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1629663.7419854915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6755.2838010652968</v>
      </c>
      <c r="L458" s="444">
        <f t="shared" ca="1" si="28"/>
        <v>1628023.3960567366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1628023.3960567366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6748.4490263621519</v>
      </c>
      <c r="L459" s="444">
        <f t="shared" ca="1" si="28"/>
        <v>1626376.2153532784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1626376.2153532784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6741.5857734310757</v>
      </c>
      <c r="L460" s="444">
        <f t="shared" ca="1" si="28"/>
        <v>1624722.1713968893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1624722.1713968893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6734.6939236127873</v>
      </c>
      <c r="L461" s="444">
        <f t="shared" ca="1" si="28"/>
        <v>1623061.2355906819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1623061.2355906819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6727.7733577535901</v>
      </c>
      <c r="L462" s="444">
        <f t="shared" ca="1" si="28"/>
        <v>1621393.3792186154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1621393.3792186154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6720.8239562033132</v>
      </c>
      <c r="L463" s="444">
        <f t="shared" ca="1" si="28"/>
        <v>1619718.5734449986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1619718.5734449986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6713.8455988132437</v>
      </c>
      <c r="L464" s="444">
        <f t="shared" ca="1" si="28"/>
        <v>1618036.7893139916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1618036.7893139916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6706.8381649340472</v>
      </c>
      <c r="L465" s="444">
        <f t="shared" ca="1" si="28"/>
        <v>1616347.9977491053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1616347.9977491053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6699.801533413688</v>
      </c>
      <c r="L466" s="444">
        <f t="shared" ca="1" si="28"/>
        <v>1614652.1695526987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1614652.1695526987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6692.7355825953273</v>
      </c>
      <c r="L467" s="444">
        <f t="shared" ca="1" si="28"/>
        <v>1612949.2754054738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1612949.2754054738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6685.6401903152228</v>
      </c>
      <c r="L468" s="444">
        <f t="shared" ca="1" si="28"/>
        <v>1611239.2858659688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1611239.2858659688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6678.515233900619</v>
      </c>
      <c r="L469" s="444">
        <f t="shared" ca="1" si="28"/>
        <v>1609522.1713700492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1609522.1713700492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6671.360590167621</v>
      </c>
      <c r="L470" s="444">
        <f t="shared" ca="1" si="28"/>
        <v>1607797.9022303966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1607797.9022303966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6664.1761354190685</v>
      </c>
      <c r="L471" s="444">
        <f t="shared" ca="1" si="28"/>
        <v>1606066.4486359956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1606066.4486359956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6656.9617454423978</v>
      </c>
      <c r="L472" s="444">
        <f t="shared" ca="1" si="28"/>
        <v>1604327.7806516178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1604327.7806516178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6649.7172955074902</v>
      </c>
      <c r="L473" s="444">
        <f t="shared" ca="1" si="28"/>
        <v>1602581.868217305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1602581.868217305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6642.4426603645197</v>
      </c>
      <c r="L474" s="444">
        <f t="shared" ca="1" si="28"/>
        <v>1600828.6811478494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1600828.6811478494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6635.1377142417887</v>
      </c>
      <c r="L475" s="444">
        <f t="shared" ca="1" si="28"/>
        <v>1599068.1891322711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1599068.1891322711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6627.802330843545</v>
      </c>
      <c r="L476" s="444">
        <f t="shared" ca="1" si="28"/>
        <v>1597300.3617332946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1597300.3617332946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6620.4363833478101</v>
      </c>
      <c r="L477" s="444">
        <f t="shared" ca="1" si="28"/>
        <v>1595525.1683868221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1595525.1683868221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6613.0397444041746</v>
      </c>
      <c r="L478" s="444">
        <f t="shared" ca="1" si="28"/>
        <v>1593742.5784014061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1593742.5784014061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6605.612286131608</v>
      </c>
      <c r="L479" s="444">
        <f t="shared" ca="1" si="28"/>
        <v>1591952.5609577175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1591952.5609577175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6598.1538801162387</v>
      </c>
      <c r="L480" s="444">
        <f t="shared" ca="1" si="28"/>
        <v>1590155.0851080136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1590155.0851080136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6590.6643974091394</v>
      </c>
      <c r="L481" s="444">
        <f t="shared" ca="1" si="28"/>
        <v>1588350.1197756026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1588350.1197756026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6583.1437085240932</v>
      </c>
      <c r="L482" s="444">
        <f t="shared" ca="1" si="28"/>
        <v>1586537.6337543065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1586537.6337543065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6575.5916834353593</v>
      </c>
      <c r="L483" s="444">
        <f t="shared" ca="1" si="28"/>
        <v>1584717.5957079215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1584717.5957079215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6568.0081915754226</v>
      </c>
      <c r="L484" s="444">
        <f t="shared" ca="1" si="28"/>
        <v>1582889.9741696769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1582889.9741696769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6560.3931018327366</v>
      </c>
      <c r="L485" s="444">
        <f t="shared" ca="1" si="28"/>
        <v>1581054.7375416895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1581054.7375416895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6552.7462825494558</v>
      </c>
      <c r="L486" s="444">
        <f t="shared" ca="1" si="28"/>
        <v>1579211.8540944187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1579211.8540944187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6545.0676015191602</v>
      </c>
      <c r="L487" s="444">
        <f t="shared" ca="1" si="28"/>
        <v>1577361.2919661177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1577361.2919661177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6537.3569259845726</v>
      </c>
      <c r="L488" s="444">
        <f t="shared" ca="1" si="28"/>
        <v>1575503.0191622821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1575503.0191622821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6529.6141226352584</v>
      </c>
      <c r="L489" s="444">
        <f t="shared" ca="1" si="28"/>
        <v>1573637.0035550972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1573637.0035550972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6521.8390576053207</v>
      </c>
      <c r="L490" s="444">
        <f t="shared" ca="1" si="28"/>
        <v>1571763.2128828822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1571763.2128828822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6514.0315964710917</v>
      </c>
      <c r="L491" s="444">
        <f t="shared" ca="1" si="28"/>
        <v>1569881.6147495331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1569881.6147495331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6506.1916042488037</v>
      </c>
      <c r="L492" s="444">
        <f t="shared" ca="1" si="28"/>
        <v>1567992.1766239617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1567992.1766239617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6498.318945392256</v>
      </c>
      <c r="L493" s="444">
        <f t="shared" ca="1" si="28"/>
        <v>1566094.8658395337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1566094.8658395337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6490.413483790473</v>
      </c>
      <c r="L494" s="444">
        <f t="shared" ca="1" si="28"/>
        <v>1564189.6495935041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1564189.6495935041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6482.4750827653497</v>
      </c>
      <c r="L495" s="444">
        <f t="shared" ca="1" si="28"/>
        <v>1562276.4949464493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1562276.4949464493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6474.5036050692879</v>
      </c>
      <c r="L496" s="444">
        <f t="shared" ca="1" si="28"/>
        <v>1560355.3688216985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1560355.3688216985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6466.4989128828265</v>
      </c>
      <c r="L497" s="444">
        <f t="shared" ca="1" si="28"/>
        <v>1558426.238004761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1558426.238004761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6458.4608678122531</v>
      </c>
      <c r="L498" s="444">
        <f t="shared" ca="1" si="28"/>
        <v>1556489.069142753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1556489.069142753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6450.3893308872202</v>
      </c>
      <c r="L499" s="444">
        <f t="shared" ca="1" si="28"/>
        <v>1554543.8287438201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1554543.8287438201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6442.2841625583333</v>
      </c>
      <c r="L500" s="444">
        <f t="shared" ca="1" si="28"/>
        <v>1552590.4831765583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1552590.4831765583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6434.1452226947422</v>
      </c>
      <c r="L501" s="444">
        <f t="shared" ca="1" si="28"/>
        <v>1550628.9986694329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1550628.9986694329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6425.9723705817196</v>
      </c>
      <c r="L502" s="444">
        <f t="shared" ca="1" si="28"/>
        <v>1548659.3413101945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1548659.3413101945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6417.7654649182259</v>
      </c>
      <c r="L503" s="444">
        <f t="shared" ca="1" si="28"/>
        <v>1546681.4770452925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1546681.4770452925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6409.5243638144675</v>
      </c>
      <c r="L504" s="444">
        <f t="shared" ca="1" si="28"/>
        <v>1544695.3716792867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1544695.3716792867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6401.2489247894437</v>
      </c>
      <c r="L505" s="444">
        <f t="shared" ca="1" si="28"/>
        <v>1542700.990874256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1542700.990874256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6392.9390047684828</v>
      </c>
      <c r="L506" s="444">
        <f t="shared" ca="1" si="28"/>
        <v>1540698.3001492042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1540698.3001492042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6384.594460080767</v>
      </c>
      <c r="L507" s="444">
        <f t="shared" ca="1" si="28"/>
        <v>1538687.2648794649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1538687.2648794649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6376.2151464568524</v>
      </c>
      <c r="L508" s="444">
        <f t="shared" ca="1" si="28"/>
        <v>1536667.8502961015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1536667.8502961015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6367.8009190261719</v>
      </c>
      <c r="L509" s="444">
        <f t="shared" ca="1" si="28"/>
        <v>1534640.0214853075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1534640.0214853075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6359.3516323145304</v>
      </c>
      <c r="L510" s="444">
        <f t="shared" ca="1" si="28"/>
        <v>1532603.7433878018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1532603.7433878018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6350.8671402415903</v>
      </c>
      <c r="L511" s="444">
        <f t="shared" ca="1" si="28"/>
        <v>1530558.9807982233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1530558.9807982233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6342.3472961183461</v>
      </c>
      <c r="L512" s="444">
        <f t="shared" ca="1" si="28"/>
        <v>1528505.6983645214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1528505.6983645214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6333.7919526445885</v>
      </c>
      <c r="L513" s="444">
        <f t="shared" ca="1" si="28"/>
        <v>1526443.8605873457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1526443.8605873457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6325.2009619063565</v>
      </c>
      <c r="L514" s="444">
        <f t="shared" ca="1" si="28"/>
        <v>1524373.4318194319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1524373.4318194319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6316.5741753733819</v>
      </c>
      <c r="L515" s="444">
        <f t="shared" ca="1" si="28"/>
        <v>1522294.3762649852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1522294.3762649852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6307.9114438965207</v>
      </c>
      <c r="L516" s="444">
        <f t="shared" ca="1" si="28"/>
        <v>1520206.6579790616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1520206.6579790616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6299.2126177051723</v>
      </c>
      <c r="L517" s="444">
        <f t="shared" ca="1" si="28"/>
        <v>1518110.2408669465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1518110.2408669465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6290.4775464046934</v>
      </c>
      <c r="L518" s="444">
        <f t="shared" ref="L518:L772" ca="1" si="54">I518-J518+K518</f>
        <v>1516005.0886835309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1516005.0886835309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6281.7060789737943</v>
      </c>
      <c r="L519" s="444">
        <f t="shared" ca="1" si="54"/>
        <v>1513891.1650326846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1513891.1650326846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6272.8980637619352</v>
      </c>
      <c r="L520" s="444">
        <f t="shared" ca="1" si="54"/>
        <v>1511768.4333666263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1511768.4333666263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6264.0533484866919</v>
      </c>
      <c r="L521" s="444">
        <f t="shared" ca="1" si="54"/>
        <v>1509636.8569852929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1509636.8569852929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6255.1717802311359</v>
      </c>
      <c r="L522" s="444">
        <f t="shared" ca="1" si="54"/>
        <v>1507496.3990357039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1507496.3990357039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6246.2532054411822</v>
      </c>
      <c r="L523" s="444">
        <f t="shared" ca="1" si="54"/>
        <v>1505347.0225113248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1505347.0225113248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6237.2974699229362</v>
      </c>
      <c r="L524" s="444">
        <f t="shared" ca="1" si="54"/>
        <v>1503188.6902514277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1503188.6902514277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6228.3044188400308</v>
      </c>
      <c r="L525" s="444">
        <f t="shared" ca="1" si="54"/>
        <v>1501021.3649404475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1501021.3649404475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6219.2738967109472</v>
      </c>
      <c r="L526" s="444">
        <f t="shared" ca="1" si="54"/>
        <v>1498845.0091073383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1498845.0091073383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6210.2057474063249</v>
      </c>
      <c r="L527" s="444">
        <f t="shared" ca="1" si="54"/>
        <v>1496659.5851249243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1496659.5851249243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6201.0998141462669</v>
      </c>
      <c r="L528" s="444">
        <f t="shared" ca="1" si="54"/>
        <v>1494465.0552092504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1494465.0552092504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6191.9559394976259</v>
      </c>
      <c r="L529" s="444">
        <f t="shared" ca="1" si="54"/>
        <v>1492261.3814189278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1492261.3814189278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6182.7739653712815</v>
      </c>
      <c r="L530" s="444">
        <f t="shared" ca="1" si="54"/>
        <v>1490048.5256544789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1490048.5256544789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6173.5537330194111</v>
      </c>
      <c r="L531" s="444">
        <f t="shared" ca="1" si="54"/>
        <v>1487826.4496576781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1487826.4496576781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6164.2950830327418</v>
      </c>
      <c r="L532" s="444">
        <f t="shared" ca="1" si="54"/>
        <v>1485595.1150108906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1485595.1150108906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6154.9978553377932</v>
      </c>
      <c r="L533" s="444">
        <f t="shared" ca="1" si="54"/>
        <v>1483354.4831364083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1483354.4831364083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6145.6618891941171</v>
      </c>
      <c r="L534" s="444">
        <f t="shared" ca="1" si="54"/>
        <v>1481104.5152957821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1481104.5152957821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6136.2870231915076</v>
      </c>
      <c r="L535" s="444">
        <f t="shared" ca="1" si="54"/>
        <v>1478845.1725891535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1478845.1725891535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6126.8730952472224</v>
      </c>
      <c r="L536" s="444">
        <f t="shared" ca="1" si="54"/>
        <v>1476576.4159545805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1476576.4159545805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6117.4199426031682</v>
      </c>
      <c r="L537" s="444">
        <f t="shared" ca="1" si="54"/>
        <v>1474298.2061673636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1474298.2061673636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6107.9274018230972</v>
      </c>
      <c r="L538" s="444">
        <f t="shared" ca="1" si="54"/>
        <v>1472010.5038393664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1472010.5038393664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6098.3953087897753</v>
      </c>
      <c r="L539" s="444">
        <f t="shared" ca="1" si="54"/>
        <v>1469713.269418336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1469713.269418336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6088.8234987021488</v>
      </c>
      <c r="L540" s="444">
        <f t="shared" ca="1" si="54"/>
        <v>1467406.4631872179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1467406.4631872179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6079.2118060724906</v>
      </c>
      <c r="L541" s="444">
        <f t="shared" ca="1" si="54"/>
        <v>1465090.0452634702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1465090.0452634702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6069.5600647235415</v>
      </c>
      <c r="L542" s="444">
        <f t="shared" ca="1" si="54"/>
        <v>1462763.9755983735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1462763.9755983735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6059.8681077856381</v>
      </c>
      <c r="L543" s="444">
        <f t="shared" ca="1" si="54"/>
        <v>1460428.213976339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1460428.213976339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6050.1357676938278</v>
      </c>
      <c r="L544" s="444">
        <f t="shared" ca="1" si="54"/>
        <v>1458082.7200142127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1458082.7200142127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6040.3628761849686</v>
      </c>
      <c r="L545" s="444">
        <f t="shared" ca="1" si="54"/>
        <v>1455727.4531605775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1455727.4531605775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6030.549264294822</v>
      </c>
      <c r="L546" s="444">
        <f t="shared" ca="1" si="54"/>
        <v>1453362.3726950521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1453362.3726950521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6020.6947623551332</v>
      </c>
      <c r="L547" s="444">
        <f t="shared" ca="1" si="54"/>
        <v>1450987.4377275871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1450987.4377275871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6010.7991999906953</v>
      </c>
      <c r="L548" s="444">
        <f t="shared" ca="1" si="54"/>
        <v>1448602.6071977576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1448602.6071977576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6000.8624061164055</v>
      </c>
      <c r="L549" s="444">
        <f t="shared" ca="1" si="54"/>
        <v>1446207.8398740538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1446207.8398740538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5990.884208934307</v>
      </c>
      <c r="L550" s="444">
        <f t="shared" ca="1" si="54"/>
        <v>1443803.094353168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1443803.094353168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5980.8644359306163</v>
      </c>
      <c r="L551" s="444">
        <f t="shared" ca="1" si="54"/>
        <v>1441388.3290592784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1441388.3290592784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5970.8029138727425</v>
      </c>
      <c r="L552" s="444">
        <f t="shared" ca="1" si="54"/>
        <v>1438963.5022433309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1438963.5022433309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5960.699468806295</v>
      </c>
      <c r="L553" s="444">
        <f t="shared" ca="1" si="54"/>
        <v>1436528.5719823171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1436528.5719823171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5950.5539260520709</v>
      </c>
      <c r="L554" s="444">
        <f t="shared" ca="1" si="54"/>
        <v>1434083.496178549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1434083.496178549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5940.3661102030364</v>
      </c>
      <c r="L555" s="444">
        <f t="shared" ca="1" si="54"/>
        <v>1431628.2325589319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1431628.2325589319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5930.1358451212991</v>
      </c>
      <c r="L556" s="444">
        <f t="shared" ca="1" si="54"/>
        <v>1429162.738674233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1429162.738674233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5919.8629539350532</v>
      </c>
      <c r="L557" s="444">
        <f t="shared" ca="1" si="54"/>
        <v>1426686.9718983478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1426686.9718983478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5909.5472590355321</v>
      </c>
      <c r="L558" s="444">
        <f t="shared" ca="1" si="54"/>
        <v>1424200.8894275632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1424200.8894275632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5899.188582073929</v>
      </c>
      <c r="L559" s="444">
        <f t="shared" ca="1" si="54"/>
        <v>1421704.4482798169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1421704.4482798169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5888.7867439583197</v>
      </c>
      <c r="L560" s="444">
        <f t="shared" ca="1" si="54"/>
        <v>1419197.605293955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1419197.605293955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5878.3415648505616</v>
      </c>
      <c r="L561" s="444">
        <f t="shared" ca="1" si="54"/>
        <v>1416680.3171289854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1416680.3171289854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5867.8528641631883</v>
      </c>
      <c r="L562" s="444">
        <f t="shared" ca="1" si="54"/>
        <v>1414152.5402633285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1414152.5402633285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5857.3204605562842</v>
      </c>
      <c r="L563" s="444">
        <f t="shared" ca="1" si="54"/>
        <v>1411614.2309940646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1411614.2309940646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5846.7441719343515</v>
      </c>
      <c r="L564" s="444">
        <f t="shared" ca="1" si="54"/>
        <v>1409065.3454361788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1409065.3454361788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5836.1238154431612</v>
      </c>
      <c r="L565" s="444">
        <f t="shared" ca="1" si="54"/>
        <v>1406505.8395218018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1406505.8395218018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5825.4592074665898</v>
      </c>
      <c r="L566" s="444">
        <f t="shared" ca="1" si="54"/>
        <v>1403935.6689994482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1403935.6689994482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5814.7501636234501</v>
      </c>
      <c r="L567" s="444">
        <f t="shared" ca="1" si="54"/>
        <v>1401354.7894332514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1401354.7894332514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5803.9964987642961</v>
      </c>
      <c r="L568" s="444">
        <f t="shared" ca="1" si="54"/>
        <v>1398763.1562021954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1398763.1562021954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5793.1980269682299</v>
      </c>
      <c r="L569" s="444">
        <f t="shared" ca="1" si="54"/>
        <v>1396160.7244993434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1396160.7244993434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5782.3545615396797</v>
      </c>
      <c r="L570" s="444">
        <f t="shared" ca="1" si="54"/>
        <v>1393547.4493310628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1393547.4493310628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5771.4659150051775</v>
      </c>
      <c r="L571" s="444">
        <f t="shared" ca="1" si="54"/>
        <v>1390923.2855162479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1390923.2855162479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5760.5318991101149</v>
      </c>
      <c r="L572" s="444">
        <f t="shared" ca="1" si="54"/>
        <v>1388288.1876855379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1388288.1876855379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5749.5523248154905</v>
      </c>
      <c r="L573" s="444">
        <f t="shared" ca="1" si="54"/>
        <v>1385642.1102805331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1385642.1102805331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5738.527002294637</v>
      </c>
      <c r="L574" s="444">
        <f t="shared" ca="1" si="54"/>
        <v>1382985.0075530075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1382985.0075530075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5727.4557409299468</v>
      </c>
      <c r="L575" s="444">
        <f t="shared" ca="1" si="54"/>
        <v>1380316.8335641173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1380316.8335641173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5716.3383493095716</v>
      </c>
      <c r="L576" s="444">
        <f t="shared" ca="1" si="54"/>
        <v>1377637.5421836067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1377637.5421836067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5705.1746352241098</v>
      </c>
      <c r="L577" s="444">
        <f t="shared" ca="1" si="54"/>
        <v>1374947.0870890105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1374947.0870890105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5693.9644056632933</v>
      </c>
      <c r="L578" s="444">
        <f t="shared" ca="1" si="54"/>
        <v>1372245.4217648536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1372245.4217648536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5682.7074668126397</v>
      </c>
      <c r="L579" s="444">
        <f t="shared" ca="1" si="54"/>
        <v>1369532.499501846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1369532.499501846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5671.4036240501073</v>
      </c>
      <c r="L580" s="444">
        <f t="shared" ca="1" si="54"/>
        <v>1366808.2733960759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1366808.2733960759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5660.0526819427323</v>
      </c>
      <c r="L581" s="444">
        <f t="shared" ca="1" si="54"/>
        <v>1364072.6963481985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1364072.6963481985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5648.6544442432423</v>
      </c>
      <c r="L582" s="444">
        <f t="shared" ca="1" si="54"/>
        <v>1361325.7210626216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1361325.7210626216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5637.2087138866727</v>
      </c>
      <c r="L583" s="444">
        <f t="shared" ca="1" si="54"/>
        <v>1358567.3000466879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1358567.3000466879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5625.715292986949</v>
      </c>
      <c r="L584" s="444">
        <f t="shared" ca="1" si="54"/>
        <v>1355797.3856098547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1355797.3856098547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5614.1739828334776</v>
      </c>
      <c r="L585" s="444">
        <f t="shared" ca="1" si="54"/>
        <v>1353015.929862868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1353015.929862868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5602.5845838876994</v>
      </c>
      <c r="L586" s="444">
        <f t="shared" ca="1" si="54"/>
        <v>1350222.8847169355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1350222.8847169355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5590.9468957796471</v>
      </c>
      <c r="L587" s="444">
        <f t="shared" ca="1" si="54"/>
        <v>1347418.2018828948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1347418.2018828948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5579.260717304478</v>
      </c>
      <c r="L588" s="444">
        <f t="shared" ca="1" si="54"/>
        <v>1344601.8328703791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1344601.8328703791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5567.5258464189956</v>
      </c>
      <c r="L589" s="444">
        <f t="shared" ca="1" si="54"/>
        <v>1341773.7289869778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1341773.7289869778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5555.7420802381566</v>
      </c>
      <c r="L590" s="444">
        <f t="shared" ca="1" si="54"/>
        <v>1338933.8413373958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1338933.8413373958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5543.9092150315655</v>
      </c>
      <c r="L591" s="444">
        <f t="shared" ca="1" si="54"/>
        <v>1336082.1208226073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1336082.1208226073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5532.027046219946</v>
      </c>
      <c r="L592" s="444">
        <f t="shared" ca="1" si="54"/>
        <v>1333218.518139007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1333218.518139007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5520.0953683716116</v>
      </c>
      <c r="L593" s="444">
        <f t="shared" ca="1" si="54"/>
        <v>1330342.9837775584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1330342.9837775584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5508.1139751989094</v>
      </c>
      <c r="L594" s="444">
        <f t="shared" ca="1" si="54"/>
        <v>1327455.4680229372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1327455.4680229372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5496.0826595546541</v>
      </c>
      <c r="L595" s="444">
        <f t="shared" ca="1" si="54"/>
        <v>1324555.9209526717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1324555.9209526717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5484.001213428548</v>
      </c>
      <c r="L596" s="444">
        <f t="shared" ca="1" si="54"/>
        <v>1321644.2924362801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1321644.2924362801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5471.8694279435831</v>
      </c>
      <c r="L597" s="444">
        <f t="shared" ca="1" si="54"/>
        <v>1318720.5321344035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1318720.5321344035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5459.6870933524306</v>
      </c>
      <c r="L598" s="444">
        <f t="shared" ca="1" si="54"/>
        <v>1315784.5894979357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1315784.5894979357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5447.4539990338144</v>
      </c>
      <c r="L599" s="444">
        <f t="shared" ca="1" si="54"/>
        <v>1312836.4137671494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1312836.4137671494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5435.1699334888717</v>
      </c>
      <c r="L600" s="444">
        <f t="shared" ca="1" si="54"/>
        <v>1309875.9539708181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1309875.9539708181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5422.8346843374911</v>
      </c>
      <c r="L601" s="444">
        <f t="shared" ca="1" si="54"/>
        <v>1306903.1589253354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1306903.1589253354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5410.4480383146465</v>
      </c>
      <c r="L602" s="444">
        <f t="shared" ca="1" si="54"/>
        <v>1303917.9772338299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1303917.9772338299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5398.0097812667073</v>
      </c>
      <c r="L603" s="444">
        <f t="shared" ca="1" si="54"/>
        <v>1300920.3572852765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1300920.3572852765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5385.5196981477347</v>
      </c>
      <c r="L604" s="444">
        <f t="shared" ca="1" si="54"/>
        <v>1297910.247253604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1297910.247253604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5372.9775730157662</v>
      </c>
      <c r="L605" s="444">
        <f t="shared" ca="1" si="54"/>
        <v>1294887.5950967995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1294887.5950967995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5360.3831890290803</v>
      </c>
      <c r="L606" s="444">
        <f t="shared" ca="1" si="54"/>
        <v>1291852.3485560084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1291852.3485560084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5347.7363284424509</v>
      </c>
      <c r="L607" s="444">
        <f t="shared" ca="1" si="54"/>
        <v>1288804.4551546306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1288804.4551546306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5335.0367726033764</v>
      </c>
      <c r="L608" s="444">
        <f t="shared" ca="1" si="54"/>
        <v>1285743.8621974138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1285743.8621974138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5322.2843019483071</v>
      </c>
      <c r="L609" s="444">
        <f t="shared" ca="1" si="54"/>
        <v>1282670.5167695419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1282670.5167695419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5309.4786959988405</v>
      </c>
      <c r="L610" s="444">
        <f t="shared" ca="1" si="54"/>
        <v>1279584.3657357206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1279584.3657357206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5296.6197333579184</v>
      </c>
      <c r="L611" s="444">
        <f t="shared" ca="1" si="54"/>
        <v>1276485.3557392582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1276485.3557392582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5283.707191705992</v>
      </c>
      <c r="L612" s="444">
        <f t="shared" ca="1" si="54"/>
        <v>1273373.433201144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1273373.433201144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5270.7408477971821</v>
      </c>
      <c r="L613" s="444">
        <f t="shared" ca="1" si="54"/>
        <v>1270248.5443191209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1270248.5443191209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5257.7204774554193</v>
      </c>
      <c r="L614" s="444">
        <f t="shared" ca="1" si="54"/>
        <v>1267110.6350667563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1267110.6350667563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5244.6458555705667</v>
      </c>
      <c r="L615" s="444">
        <f t="shared" ca="1" si="54"/>
        <v>1263959.6511925068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1263959.6511925068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5231.5167560945274</v>
      </c>
      <c r="L616" s="444">
        <f t="shared" ca="1" si="54"/>
        <v>1260795.5382187811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1260795.5382187811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5218.3329520373372</v>
      </c>
      <c r="L617" s="444">
        <f t="shared" ca="1" si="54"/>
        <v>1257618.2414409984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1257618.2414409984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5205.0942154632421</v>
      </c>
      <c r="L618" s="444">
        <f t="shared" ca="1" si="54"/>
        <v>1254427.7059266414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1254427.7059266414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5191.8003174867545</v>
      </c>
      <c r="L619" s="444">
        <f t="shared" ca="1" si="54"/>
        <v>1251223.8765143079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1251223.8765143079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5178.4510282686988</v>
      </c>
      <c r="L620" s="444">
        <f t="shared" ca="1" si="54"/>
        <v>1248006.6978127565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1248006.6978127565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5165.0461170122344</v>
      </c>
      <c r="L621" s="444">
        <f t="shared" ca="1" si="54"/>
        <v>1244776.1141999485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1244776.1141999485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5151.5853519588682</v>
      </c>
      <c r="L622" s="444">
        <f t="shared" ca="1" si="54"/>
        <v>1241532.0698220872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1241532.0698220872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5138.0685003844455</v>
      </c>
      <c r="L623" s="444">
        <f t="shared" ca="1" si="54"/>
        <v>1238274.5085926515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1238274.5085926515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5124.4953285951306</v>
      </c>
      <c r="L624" s="444">
        <f t="shared" ca="1" si="54"/>
        <v>1235003.3741914264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1235003.3741914264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5110.8656019233595</v>
      </c>
      <c r="L625" s="444">
        <f t="shared" ca="1" si="54"/>
        <v>1231718.6100635296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1231718.6100635296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5097.1790847237889</v>
      </c>
      <c r="L626" s="444">
        <f t="shared" ca="1" si="54"/>
        <v>1228420.1594184332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1228420.1594184332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5083.4355403692207</v>
      </c>
      <c r="L627" s="444">
        <f t="shared" ca="1" si="54"/>
        <v>1225107.9652289823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1225107.9652289823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5069.6347312465086</v>
      </c>
      <c r="L628" s="444">
        <f t="shared" ca="1" si="54"/>
        <v>1221781.9702304087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1221781.9702304087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5055.7764187524517</v>
      </c>
      <c r="L629" s="444">
        <f t="shared" ca="1" si="54"/>
        <v>1218442.116919341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1218442.116919341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5041.8603632896702</v>
      </c>
      <c r="L630" s="444">
        <f t="shared" ca="1" si="54"/>
        <v>1215088.3475528106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1215088.3475528106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5027.8863242624602</v>
      </c>
      <c r="L631" s="444">
        <f t="shared" ca="1" si="54"/>
        <v>1211720.6041472529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1211720.6041472529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5013.8540600726365</v>
      </c>
      <c r="L632" s="444">
        <f t="shared" ca="1" si="54"/>
        <v>1208338.8284775054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1208338.8284775054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4999.7633281153549</v>
      </c>
      <c r="L633" s="444">
        <f t="shared" ca="1" si="54"/>
        <v>1204942.9620758006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1204942.9620758006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4985.6138847749189</v>
      </c>
      <c r="L634" s="444">
        <f t="shared" ca="1" si="54"/>
        <v>1201532.9462307554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1201532.9462307554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4971.4054854205633</v>
      </c>
      <c r="L635" s="444">
        <f t="shared" ca="1" si="54"/>
        <v>1198108.7219863557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1198108.7219863557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4957.1378844022311</v>
      </c>
      <c r="L636" s="444">
        <f t="shared" ca="1" si="54"/>
        <v>1194670.2301409377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1194670.2301409377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4942.8108350463226</v>
      </c>
      <c r="L637" s="444">
        <f t="shared" ca="1" si="54"/>
        <v>1191217.4112461638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1191217.4112461638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4928.4240896514311</v>
      </c>
      <c r="L638" s="444">
        <f t="shared" ca="1" si="54"/>
        <v>1187750.2056059949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1187750.2056059949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4913.9773994840616</v>
      </c>
      <c r="L639" s="444">
        <f t="shared" ca="1" si="54"/>
        <v>1184268.5532756587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1184268.5532756587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4899.4705147743271</v>
      </c>
      <c r="L640" s="444">
        <f t="shared" ca="1" si="54"/>
        <v>1180772.3940606129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1180772.3940606129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4884.9031847116366</v>
      </c>
      <c r="L641" s="444">
        <f t="shared" ca="1" si="54"/>
        <v>1177261.6675155044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1177261.6675155044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4870.275157440351</v>
      </c>
      <c r="L642" s="444">
        <f t="shared" ca="1" si="54"/>
        <v>1173736.3129431247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1173736.3129431247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4855.5861800554358</v>
      </c>
      <c r="L643" s="444">
        <f t="shared" ca="1" si="54"/>
        <v>1170196.26939336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1170196.26939336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4840.8359985980824</v>
      </c>
      <c r="L644" s="444">
        <f t="shared" ca="1" si="54"/>
        <v>1166641.4756621378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1166641.4756621378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4826.0243580513234</v>
      </c>
      <c r="L645" s="444">
        <f t="shared" ca="1" si="54"/>
        <v>1163071.870290369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1163071.870290369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4811.1510023356204</v>
      </c>
      <c r="L646" s="444">
        <f t="shared" ca="1" si="54"/>
        <v>1159487.3915628844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1159487.3915628844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4796.2156743044343</v>
      </c>
      <c r="L647" s="444">
        <f t="shared" ca="1" si="54"/>
        <v>1155887.9775073687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1155887.9775073687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4781.2181157397854</v>
      </c>
      <c r="L648" s="444">
        <f t="shared" ca="1" si="54"/>
        <v>1152273.5658932882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1152273.5658932882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4766.1580673477838</v>
      </c>
      <c r="L649" s="444">
        <f t="shared" ca="1" si="54"/>
        <v>1148644.0942308158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1148644.0942308158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4751.0352687541481</v>
      </c>
      <c r="L650" s="444">
        <f t="shared" ca="1" si="54"/>
        <v>1144999.4997697498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1144999.4997697498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4735.849458499707</v>
      </c>
      <c r="L651" s="444">
        <f t="shared" ca="1" si="54"/>
        <v>1141339.7194984294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1141339.7194984294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4720.6003740358719</v>
      </c>
      <c r="L652" s="444">
        <f t="shared" ca="1" si="54"/>
        <v>1137664.690142645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1137664.690142645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4705.2877517201032</v>
      </c>
      <c r="L653" s="444">
        <f t="shared" ca="1" si="54"/>
        <v>1133974.3481645449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1133974.3481645449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4689.9113268113533</v>
      </c>
      <c r="L654" s="444">
        <f t="shared" ca="1" si="54"/>
        <v>1130268.6297615361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1130268.6297615361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4674.4708334654833</v>
      </c>
      <c r="L655" s="444">
        <f t="shared" ca="1" si="54"/>
        <v>1126547.4708651814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1126547.4708651814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4658.9660047306716</v>
      </c>
      <c r="L656" s="444">
        <f t="shared" ca="1" si="54"/>
        <v>1122810.8071400919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1122810.8071400919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4643.3965725427988</v>
      </c>
      <c r="L657" s="444">
        <f t="shared" ca="1" si="54"/>
        <v>1119058.5739828146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1119058.5739828146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4627.7622677208101</v>
      </c>
      <c r="L658" s="444">
        <f t="shared" ca="1" si="54"/>
        <v>1115290.7065207153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1115290.7065207153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4612.0628199620623</v>
      </c>
      <c r="L659" s="444">
        <f t="shared" ca="1" si="54"/>
        <v>1111507.1396108572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1111507.1396108572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4596.2979578376544</v>
      </c>
      <c r="L660" s="444">
        <f t="shared" ca="1" si="54"/>
        <v>1107707.8078388746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1107707.8078388746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4580.4674087877265</v>
      </c>
      <c r="L661" s="444">
        <f t="shared" ca="1" si="54"/>
        <v>1103892.6455178421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1103892.6455178421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4564.5708991167585</v>
      </c>
      <c r="L662" s="444">
        <f t="shared" ca="1" si="54"/>
        <v>1100061.5866871388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1100061.5866871388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4548.6081539888273</v>
      </c>
      <c r="L663" s="444">
        <f t="shared" ca="1" si="54"/>
        <v>1096214.5651113074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1096214.5651113074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4532.5788974228635</v>
      </c>
      <c r="L664" s="444">
        <f t="shared" ca="1" si="54"/>
        <v>1092351.5142789101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1092351.5142789101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4516.4828522878743</v>
      </c>
      <c r="L665" s="444">
        <f t="shared" ca="1" si="54"/>
        <v>1088472.3674013778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1088472.3674013778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4500.3197402981568</v>
      </c>
      <c r="L666" s="444">
        <f t="shared" ca="1" si="54"/>
        <v>1084577.0574118558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1084577.0574118558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4484.0892820084819</v>
      </c>
      <c r="L667" s="444">
        <f t="shared" ca="1" si="54"/>
        <v>1080665.5169640442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1080665.5169640442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4467.7911968092667</v>
      </c>
      <c r="L668" s="444">
        <f t="shared" ca="1" si="54"/>
        <v>1076737.6784310332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1076737.6784310332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4451.4252029217205</v>
      </c>
      <c r="L669" s="444">
        <f t="shared" ca="1" si="54"/>
        <v>1072793.4739041347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1072793.4739041347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4434.9910173929775</v>
      </c>
      <c r="L670" s="444">
        <f t="shared" ca="1" si="54"/>
        <v>1068832.8351917076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1068832.8351917076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4418.4883560911976</v>
      </c>
      <c r="L671" s="444">
        <f t="shared" ca="1" si="54"/>
        <v>1064855.6938179785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1064855.6938179785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4401.9169337006597</v>
      </c>
      <c r="L672" s="444">
        <f t="shared" ca="1" si="54"/>
        <v>1060861.981021859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1060861.981021859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4385.2764637168284</v>
      </c>
      <c r="L673" s="444">
        <f t="shared" ca="1" si="54"/>
        <v>1056851.6277557556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1056851.6277557556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4368.5666584413975</v>
      </c>
      <c r="L674" s="444">
        <f t="shared" ca="1" si="54"/>
        <v>1052824.5646843768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1052824.5646843768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4351.7872289773195</v>
      </c>
      <c r="L675" s="444">
        <f t="shared" ca="1" si="54"/>
        <v>1048780.7221835339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1048780.7221835339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4334.9378852238069</v>
      </c>
      <c r="L676" s="444">
        <f t="shared" ca="1" si="54"/>
        <v>1044720.0303389375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1044720.0303389375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4318.0183358713221</v>
      </c>
      <c r="L677" s="444">
        <f t="shared" ca="1" si="54"/>
        <v>1040642.4189449886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1040642.4189449886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4301.0282883965347</v>
      </c>
      <c r="L678" s="444">
        <f t="shared" ca="1" si="54"/>
        <v>1036547.817503565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1036547.817503565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4283.9674490572697</v>
      </c>
      <c r="L679" s="444">
        <f t="shared" ca="1" si="54"/>
        <v>1032436.1552228021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1032436.1552228021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4266.8355228874243</v>
      </c>
      <c r="L680" s="444">
        <f t="shared" ca="1" si="54"/>
        <v>1028307.3610158693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1028307.3610158693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4249.6322136918716</v>
      </c>
      <c r="L681" s="444">
        <f t="shared" ca="1" si="54"/>
        <v>1024161.363499741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1024161.363499741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4232.3572240413368</v>
      </c>
      <c r="L682" s="444">
        <f t="shared" ca="1" si="54"/>
        <v>1019998.0909939621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1019998.0909939621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4215.0102552672579</v>
      </c>
      <c r="L683" s="444">
        <f t="shared" ca="1" si="54"/>
        <v>1015817.4715194092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1015817.4715194092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4197.5910074566209</v>
      </c>
      <c r="L684" s="444">
        <f t="shared" ca="1" si="54"/>
        <v>1011619.4327970457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1011619.4327970457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4180.0991794467736</v>
      </c>
      <c r="L685" s="444">
        <f t="shared" ca="1" si="54"/>
        <v>1007403.9022466723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1007403.9022466723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4162.5344688202167</v>
      </c>
      <c r="L686" s="444">
        <f t="shared" ca="1" si="54"/>
        <v>1003170.8069856723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1003170.8069856723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4144.8965718993841</v>
      </c>
      <c r="L687" s="444">
        <f t="shared" ca="1" si="54"/>
        <v>998920.07382775156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998920.07382775156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4127.1851837413806</v>
      </c>
      <c r="L688" s="444">
        <f t="shared" ca="1" si="54"/>
        <v>994651.62928167277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994651.62928167277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4109.3999981327188</v>
      </c>
      <c r="L689" s="444">
        <f t="shared" ca="1" si="54"/>
        <v>990365.3995499853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990365.3995499853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4091.5407075840212</v>
      </c>
      <c r="L690" s="444">
        <f t="shared" ca="1" si="54"/>
        <v>986061.31052774913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986061.31052774913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4073.6070033247038</v>
      </c>
      <c r="L691" s="444">
        <f t="shared" ca="1" si="54"/>
        <v>981739.28780125361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981739.28780125361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4055.5985752976389</v>
      </c>
      <c r="L692" s="444">
        <f t="shared" ca="1" si="54"/>
        <v>977399.25664673105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977399.25664673105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4037.5151121537951</v>
      </c>
      <c r="L693" s="444">
        <f t="shared" ca="1" si="54"/>
        <v>973041.14202906471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973041.14202906471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4019.3563012468526</v>
      </c>
      <c r="L694" s="444">
        <f t="shared" ca="1" si="54"/>
        <v>968664.86860049143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968664.86860049143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4001.1218286277967</v>
      </c>
      <c r="L695" s="444">
        <f t="shared" ca="1" si="54"/>
        <v>964270.36069929902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964270.36069929902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3982.811379039495</v>
      </c>
      <c r="L696" s="444">
        <f t="shared" ca="1" si="54"/>
        <v>959857.54234851839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959857.54234851839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3964.4246359112431</v>
      </c>
      <c r="L697" s="444">
        <f t="shared" ca="1" si="54"/>
        <v>955426.33725460945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955426.33725460945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3945.9612813532885</v>
      </c>
      <c r="L698" s="444">
        <f t="shared" ca="1" si="54"/>
        <v>950976.66880614252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950976.66880614252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3927.4209961513425</v>
      </c>
      <c r="L699" s="444">
        <f t="shared" ca="1" si="54"/>
        <v>946508.46007247374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946508.46007247374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3908.8034597610567</v>
      </c>
      <c r="L700" s="444">
        <f t="shared" ca="1" si="54"/>
        <v>942021.63380241464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942021.63380241464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3890.108350302477</v>
      </c>
      <c r="L701" s="444">
        <f t="shared" ca="1" si="54"/>
        <v>937516.1124228969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937516.1124228969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3871.3353445544858</v>
      </c>
      <c r="L702" s="444">
        <f t="shared" ca="1" si="54"/>
        <v>932991.81803763122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932991.81803763122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3852.4841179492123</v>
      </c>
      <c r="L703" s="444">
        <f t="shared" ca="1" si="54"/>
        <v>928448.67242576031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928448.67242576031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3833.5543445664171</v>
      </c>
      <c r="L704" s="444">
        <f t="shared" ca="1" si="54"/>
        <v>923886.59704050655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923886.59704050655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3814.54569712786</v>
      </c>
      <c r="L705" s="444">
        <f t="shared" ca="1" si="54"/>
        <v>919305.51300781418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919305.51300781418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3795.4578469916414</v>
      </c>
      <c r="L706" s="444">
        <f t="shared" ca="1" si="54"/>
        <v>914705.3411249856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914705.3411249856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3776.2904641465225</v>
      </c>
      <c r="L707" s="444">
        <f t="shared" ca="1" si="54"/>
        <v>910086.00185931195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910086.00185931195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3757.0432172062156</v>
      </c>
      <c r="L708" s="444">
        <f t="shared" ca="1" si="54"/>
        <v>905447.41534669802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905447.41534669802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3737.7157734036582</v>
      </c>
      <c r="L709" s="444">
        <f t="shared" ca="1" si="54"/>
        <v>900789.50139028148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900789.50139028148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3718.307798585256</v>
      </c>
      <c r="L710" s="444">
        <f t="shared" ca="1" si="54"/>
        <v>896112.17945904657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896112.17945904657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3698.8189572051092</v>
      </c>
      <c r="L711" s="444">
        <f t="shared" ca="1" si="54"/>
        <v>891415.36868643155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891415.36868643155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3679.248912319214</v>
      </c>
      <c r="L712" s="444">
        <f t="shared" ca="1" si="54"/>
        <v>886698.98786893056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886698.98786893056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3659.5973255796262</v>
      </c>
      <c r="L713" s="444">
        <f t="shared" ca="1" si="54"/>
        <v>881962.95546468999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881962.95546468999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3639.8638572286241</v>
      </c>
      <c r="L714" s="444">
        <f t="shared" ca="1" si="54"/>
        <v>877207.18959209847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877207.18959209847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3620.0481660928262</v>
      </c>
      <c r="L715" s="444">
        <f t="shared" ca="1" si="54"/>
        <v>872431.60802837112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872431.60802837112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3600.1499095772951</v>
      </c>
      <c r="L716" s="444">
        <f t="shared" ca="1" si="54"/>
        <v>867636.12820812827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867636.12820812827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3580.1687436596171</v>
      </c>
      <c r="L717" s="444">
        <f t="shared" ca="1" si="54"/>
        <v>862820.66722196771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862820.66722196771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3560.1043228839485</v>
      </c>
      <c r="L718" s="444">
        <f t="shared" ca="1" si="54"/>
        <v>857985.14181503153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857985.14181503153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3539.956300355047</v>
      </c>
      <c r="L719" s="444">
        <f t="shared" ca="1" si="54"/>
        <v>853129.46838556638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853129.46838556638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3519.7243277322755</v>
      </c>
      <c r="L720" s="444">
        <f t="shared" ca="1" si="54"/>
        <v>848253.56298347842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848253.56298347842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3499.4080552235755</v>
      </c>
      <c r="L721" s="444">
        <f t="shared" ca="1" si="54"/>
        <v>843357.34130888176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843357.34130888176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3479.0071315794235</v>
      </c>
      <c r="L722" s="444">
        <f t="shared" ca="1" si="54"/>
        <v>838440.71871064103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838440.71871064103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3458.5212040867536</v>
      </c>
      <c r="L723" s="444">
        <f t="shared" ca="1" si="54"/>
        <v>833503.61018490756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833503.61018490756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3437.9499185628642</v>
      </c>
      <c r="L724" s="444">
        <f t="shared" ca="1" si="54"/>
        <v>828545.93037365028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828545.93037365028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3417.2929193492919</v>
      </c>
      <c r="L725" s="444">
        <f t="shared" ca="1" si="54"/>
        <v>823567.59356317937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823567.59356317937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3396.5498493056634</v>
      </c>
      <c r="L726" s="444">
        <f t="shared" ca="1" si="54"/>
        <v>818568.51368266484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818568.51368266484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3375.7203498035192</v>
      </c>
      <c r="L727" s="444">
        <f t="shared" ca="1" si="54"/>
        <v>813548.60430264822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813548.60430264822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3354.8040607201169</v>
      </c>
      <c r="L728" s="444">
        <f t="shared" ca="1" si="54"/>
        <v>808507.77863354818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808507.77863354818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3333.8006204322</v>
      </c>
      <c r="L729" s="444">
        <f t="shared" ca="1" si="54"/>
        <v>803445.94952416024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803445.94952416024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3312.7096658097503</v>
      </c>
      <c r="L730" s="444">
        <f t="shared" ca="1" si="54"/>
        <v>798363.02946014982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798363.02946014982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3291.5308322097067</v>
      </c>
      <c r="L731" s="444">
        <f t="shared" ca="1" si="54"/>
        <v>793258.93056253938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793258.93056253938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3270.2637534696632</v>
      </c>
      <c r="L732" s="444">
        <f t="shared" ca="1" si="54"/>
        <v>788133.56458618888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788133.56458618888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3248.9080619015363</v>
      </c>
      <c r="L733" s="444">
        <f t="shared" ca="1" si="54"/>
        <v>782986.84291827027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782986.84291827027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3227.4633882852086</v>
      </c>
      <c r="L734" s="444">
        <f t="shared" ca="1" si="54"/>
        <v>777818.67657673534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777818.67657673534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3205.9293618621464</v>
      </c>
      <c r="L735" s="444">
        <f t="shared" ca="1" si="54"/>
        <v>772628.97620877728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772628.97620877728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3184.3056103289878</v>
      </c>
      <c r="L736" s="444">
        <f t="shared" ca="1" si="54"/>
        <v>767417.65208928613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767417.65208928613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3162.591759831108</v>
      </c>
      <c r="L737" s="444">
        <f t="shared" ca="1" si="54"/>
        <v>762184.61411929701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762184.61411929701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3140.7874349561534</v>
      </c>
      <c r="L738" s="444">
        <f t="shared" ca="1" si="54"/>
        <v>756929.771824433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756929.771824433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3118.8922587275533</v>
      </c>
      <c r="L739" s="444">
        <f t="shared" ca="1" si="54"/>
        <v>751653.03435334039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751653.03435334039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3096.9058525980008</v>
      </c>
      <c r="L740" s="444">
        <f t="shared" ca="1" si="54"/>
        <v>746354.31047611823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746354.31047611823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3074.8278364429084</v>
      </c>
      <c r="L741" s="444">
        <f t="shared" ca="1" si="54"/>
        <v>741033.50858274091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741033.50858274091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3052.6578285538362</v>
      </c>
      <c r="L742" s="444">
        <f t="shared" ca="1" si="54"/>
        <v>735690.53668147454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735690.53668147454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3030.3954456318929</v>
      </c>
      <c r="L743" s="444">
        <f t="shared" ca="1" si="54"/>
        <v>730325.30239728629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730325.30239728629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3008.0403027811089</v>
      </c>
      <c r="L744" s="444">
        <f t="shared" ca="1" si="54"/>
        <v>724937.71297024726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724937.71297024726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2985.5920135017795</v>
      </c>
      <c r="L745" s="444">
        <f t="shared" ca="1" si="54"/>
        <v>719527.67525392887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719527.67525392887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2963.0501896837864</v>
      </c>
      <c r="L746" s="444">
        <f t="shared" ca="1" si="54"/>
        <v>714095.09571379249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714095.09571379249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2940.4144415998844</v>
      </c>
      <c r="L747" s="444">
        <f t="shared" ca="1" si="54"/>
        <v>708639.88042557216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708639.88042557216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2917.6843778989664</v>
      </c>
      <c r="L748" s="444">
        <f t="shared" ca="1" si="54"/>
        <v>703161.93507365091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703161.93507365091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2894.8596055992948</v>
      </c>
      <c r="L749" s="444">
        <f t="shared" ca="1" si="54"/>
        <v>697661.16494943004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697661.16494943004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2871.9397300817077</v>
      </c>
      <c r="L750" s="444">
        <f t="shared" ca="1" si="54"/>
        <v>692137.47494969156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692137.47494969156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2848.9243550827973</v>
      </c>
      <c r="L751" s="444">
        <f t="shared" ca="1" si="54"/>
        <v>686590.76957495417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686590.76957495417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2825.8130826880583</v>
      </c>
      <c r="L752" s="444">
        <f t="shared" ca="1" si="54"/>
        <v>681020.95292782201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681020.95292782201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2802.6055133250075</v>
      </c>
      <c r="L753" s="444">
        <f t="shared" ca="1" si="54"/>
        <v>675427.92871132679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675427.92871132679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2779.3012457562777</v>
      </c>
      <c r="L754" s="444">
        <f t="shared" ca="1" si="54"/>
        <v>669811.60022726294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669811.60022726294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2755.899877072678</v>
      </c>
      <c r="L755" s="444">
        <f t="shared" ca="1" si="54"/>
        <v>664171.87037451542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664171.87037451542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2732.4010026862302</v>
      </c>
      <c r="L756" s="444">
        <f t="shared" ca="1" si="54"/>
        <v>658508.64164738148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658508.64164738148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2708.8042163231721</v>
      </c>
      <c r="L757" s="444">
        <f t="shared" ca="1" si="54"/>
        <v>652821.81613388448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652821.81613388448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2685.1091100169347</v>
      </c>
      <c r="L758" s="444">
        <f t="shared" ca="1" si="54"/>
        <v>647111.29551408126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647111.29551408126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2661.3152741010877</v>
      </c>
      <c r="L759" s="444">
        <f t="shared" ca="1" si="54"/>
        <v>641376.98105836217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641376.98105836217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2637.4222972022581</v>
      </c>
      <c r="L760" s="444">
        <f t="shared" ca="1" si="54"/>
        <v>635618.77362574427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635618.77362574427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2613.4297662330168</v>
      </c>
      <c r="L761" s="444">
        <f t="shared" ca="1" si="54"/>
        <v>629836.57366215705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629836.57366215705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2589.3372663847367</v>
      </c>
      <c r="L762" s="444">
        <f t="shared" ca="1" si="54"/>
        <v>624030.28119872161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624030.28119872161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2565.1443811204226</v>
      </c>
      <c r="L763" s="444">
        <f t="shared" ca="1" si="54"/>
        <v>618199.79585002188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618199.79585002188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2540.8506921675071</v>
      </c>
      <c r="L764" s="444">
        <f t="shared" ca="1" si="54"/>
        <v>612345.01681236923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612345.01681236923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2516.4557795106211</v>
      </c>
      <c r="L765" s="444">
        <f t="shared" ca="1" si="54"/>
        <v>606465.84286205971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606465.84286205971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2491.9592213843312</v>
      </c>
      <c r="L766" s="444">
        <f t="shared" ca="1" si="54"/>
        <v>600562.1723536239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600562.1723536239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2467.3605942658487</v>
      </c>
      <c r="L767" s="444">
        <f t="shared" ca="1" si="54"/>
        <v>594633.90321806958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594633.90321806958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2442.659472867706</v>
      </c>
      <c r="L768" s="444">
        <f t="shared" ca="1" si="54"/>
        <v>588680.93296111713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588680.93296111713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2417.8554301304039</v>
      </c>
      <c r="L769" s="444">
        <f t="shared" ca="1" si="54"/>
        <v>582703.15866142733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582703.15866142733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2392.9480372150297</v>
      </c>
      <c r="L770" s="444">
        <f t="shared" ca="1" si="54"/>
        <v>576700.47696882219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576700.47696882219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2367.9368634958419</v>
      </c>
      <c r="L771" s="444">
        <f t="shared" ca="1" si="54"/>
        <v>570672.78410249786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570672.78410249786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2342.8214765528237</v>
      </c>
      <c r="L772" s="444">
        <f t="shared" ca="1" si="54"/>
        <v>564619.97584923054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564619.97584923054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2317.6014421642099</v>
      </c>
      <c r="L773" s="444">
        <f t="shared" ref="L773:L1027" ca="1" si="80">I773-J773+K773</f>
        <v>558541.94756157452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558541.94756157452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2292.2763242989763</v>
      </c>
      <c r="L774" s="444">
        <f t="shared" ca="1" si="80"/>
        <v>552438.59415605327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552438.59415605327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2266.8456851093047</v>
      </c>
      <c r="L775" s="444">
        <f t="shared" ca="1" si="80"/>
        <v>546309.81011134235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546309.81011134235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2241.3090849230089</v>
      </c>
      <c r="L776" s="444">
        <f t="shared" ca="1" si="80"/>
        <v>540155.48946644517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540155.48946644517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2215.6660822359372</v>
      </c>
      <c r="L777" s="444">
        <f t="shared" ca="1" si="80"/>
        <v>533975.52581886097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533975.52581886097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2189.9162337043367</v>
      </c>
      <c r="L778" s="444">
        <f t="shared" ca="1" si="80"/>
        <v>527769.8123227451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527769.8123227451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2164.059094137187</v>
      </c>
      <c r="L779" s="444">
        <f t="shared" ca="1" si="80"/>
        <v>521538.24168706208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521538.24168706208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2138.0942164885082</v>
      </c>
      <c r="L780" s="444">
        <f t="shared" ca="1" si="80"/>
        <v>515280.70617373043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515280.70617373043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2112.0211518496258</v>
      </c>
      <c r="L781" s="444">
        <f t="shared" ca="1" si="80"/>
        <v>508997.0975957599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508997.0975957599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2085.8394494414156</v>
      </c>
      <c r="L782" s="444">
        <f t="shared" ca="1" si="80"/>
        <v>502687.30731538113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502687.30731538113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2059.5486566065038</v>
      </c>
      <c r="L783" s="444">
        <f t="shared" ca="1" si="80"/>
        <v>496351.22624216747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496351.22624216747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2033.148318801447</v>
      </c>
      <c r="L784" s="444">
        <f t="shared" ca="1" si="80"/>
        <v>489988.74483114871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489988.74483114871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2006.6379795888688</v>
      </c>
      <c r="L785" s="444">
        <f t="shared" ca="1" si="80"/>
        <v>483599.75308091741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483599.75308091741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1980.0171806295718</v>
      </c>
      <c r="L786" s="444">
        <f t="shared" ca="1" si="80"/>
        <v>477184.14053172682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477184.14053172682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1953.2854616746113</v>
      </c>
      <c r="L787" s="444">
        <f t="shared" ca="1" si="80"/>
        <v>470741.79626358126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470741.79626358126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1926.4423605573377</v>
      </c>
      <c r="L788" s="444">
        <f t="shared" ca="1" si="80"/>
        <v>464272.6088943184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464272.6088943184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1899.4874131854092</v>
      </c>
      <c r="L789" s="444">
        <f t="shared" ca="1" si="80"/>
        <v>457776.46657768363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457776.46657768363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1872.4201535327641</v>
      </c>
      <c r="L790" s="444">
        <f t="shared" ca="1" si="80"/>
        <v>451253.25700139621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451253.25700139621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1845.2401136315668</v>
      </c>
      <c r="L791" s="444">
        <f t="shared" ca="1" si="80"/>
        <v>444702.86738520762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444702.86738520762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1817.9468235641143</v>
      </c>
      <c r="L792" s="444">
        <f t="shared" ca="1" si="80"/>
        <v>438125.18447895156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438125.18447895156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1790.539811454714</v>
      </c>
      <c r="L793" s="444">
        <f t="shared" ca="1" si="80"/>
        <v>431520.09456058609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431520.09456058609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1763.0186034615247</v>
      </c>
      <c r="L794" s="444">
        <f t="shared" ca="1" si="80"/>
        <v>424887.48343422741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424887.48343422741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1735.3827237683631</v>
      </c>
      <c r="L795" s="444">
        <f t="shared" ca="1" si="80"/>
        <v>418227.23642817559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418227.23642817559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1707.6316945764806</v>
      </c>
      <c r="L796" s="444">
        <f t="shared" ca="1" si="80"/>
        <v>411539.23839293187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411539.23839293187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1679.7650360962987</v>
      </c>
      <c r="L797" s="444">
        <f t="shared" ca="1" si="80"/>
        <v>404823.37369920796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404823.37369920796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1651.7822665391157</v>
      </c>
      <c r="L798" s="444">
        <f t="shared" ca="1" si="80"/>
        <v>398079.5262359269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398079.5262359269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1623.6829021087779</v>
      </c>
      <c r="L799" s="444">
        <f t="shared" ca="1" si="80"/>
        <v>391307.57940821548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391307.57940821548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1595.4664569933136</v>
      </c>
      <c r="L800" s="444">
        <f t="shared" ca="1" si="80"/>
        <v>384507.4161353886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384507.4161353886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1567.1324433565351</v>
      </c>
      <c r="L801" s="444">
        <f t="shared" ca="1" si="80"/>
        <v>377678.91884892498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377678.91884892498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1538.6803713296033</v>
      </c>
      <c r="L802" s="444">
        <f t="shared" ca="1" si="80"/>
        <v>370821.96949043439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370821.96949043439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1510.1097490025593</v>
      </c>
      <c r="L803" s="444">
        <f t="shared" ca="1" si="80"/>
        <v>363936.44950961677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363936.44950961677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1481.420082415819</v>
      </c>
      <c r="L804" s="444">
        <f t="shared" ca="1" si="80"/>
        <v>357022.23986221239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357022.23986221239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1452.6108755516341</v>
      </c>
      <c r="L805" s="444">
        <f t="shared" ca="1" si="80"/>
        <v>350079.22100794385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350079.22100794385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1423.6816303255152</v>
      </c>
      <c r="L806" s="444">
        <f t="shared" ca="1" si="80"/>
        <v>343107.27290844917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343107.27290844917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1394.6318465776208</v>
      </c>
      <c r="L807" s="444">
        <f t="shared" ca="1" si="80"/>
        <v>336106.27502520662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336106.27502520662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1365.4610220641102</v>
      </c>
      <c r="L808" s="444">
        <f t="shared" ca="1" si="80"/>
        <v>329076.10631745053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329076.10631745053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1336.1686524484599</v>
      </c>
      <c r="L809" s="444">
        <f t="shared" ca="1" si="80"/>
        <v>322016.6452400788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322016.6452400788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1306.7542312927442</v>
      </c>
      <c r="L810" s="444">
        <f t="shared" ca="1" si="80"/>
        <v>314927.76974155137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314927.76974155137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1277.21725004888</v>
      </c>
      <c r="L811" s="444">
        <f t="shared" ca="1" si="80"/>
        <v>307809.35726178007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307809.35726178007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1247.5571980498328</v>
      </c>
      <c r="L812" s="444">
        <f t="shared" ca="1" si="80"/>
        <v>300661.28473000973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300661.28473000973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1217.7735625007897</v>
      </c>
      <c r="L813" s="444">
        <f t="shared" ca="1" si="80"/>
        <v>293483.42856269033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293483.42856269033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1187.8658284702922</v>
      </c>
      <c r="L814" s="444">
        <f t="shared" ca="1" si="80"/>
        <v>286275.66466134042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286275.66466134042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1157.8334788813343</v>
      </c>
      <c r="L815" s="444">
        <f t="shared" ca="1" si="80"/>
        <v>279037.86841040157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279037.86841040157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1127.6759945024223</v>
      </c>
      <c r="L816" s="444">
        <f t="shared" ca="1" si="80"/>
        <v>271769.91467508383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271769.91467508383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1097.3928539385986</v>
      </c>
      <c r="L817" s="444">
        <f t="shared" ca="1" si="80"/>
        <v>264471.67779920227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264471.67779920227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1066.9835336224253</v>
      </c>
      <c r="L818" s="444">
        <f t="shared" ca="1" si="80"/>
        <v>257143.03160300452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257143.03160300452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1036.4475078049345</v>
      </c>
      <c r="L819" s="444">
        <f t="shared" ca="1" si="80"/>
        <v>249783.84938098927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249783.84938098927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1005.7842485465377</v>
      </c>
      <c r="L820" s="444">
        <f t="shared" ca="1" si="80"/>
        <v>242394.00389971564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242394.00389971564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974.99322570789775</v>
      </c>
      <c r="L821" s="444">
        <f t="shared" ca="1" si="80"/>
        <v>234973.36739560336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234973.36739560336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944.07390694076332</v>
      </c>
      <c r="L822" s="444">
        <f t="shared" ca="1" si="80"/>
        <v>227521.81157272393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227521.81157272393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913.02575767876567</v>
      </c>
      <c r="L823" s="444">
        <f t="shared" ca="1" si="80"/>
        <v>220039.20760058251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220039.20760058251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881.84824112817637</v>
      </c>
      <c r="L824" s="444">
        <f t="shared" ca="1" si="80"/>
        <v>212525.4261118905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212525.4261118905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850.54081825862625</v>
      </c>
      <c r="L825" s="444">
        <f t="shared" ca="1" si="80"/>
        <v>204980.33720032894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204980.33720032894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819.10294779378648</v>
      </c>
      <c r="L826" s="444">
        <f t="shared" ca="1" si="80"/>
        <v>197403.81041830254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197403.81041830254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787.5340862020098</v>
      </c>
      <c r="L827" s="444">
        <f t="shared" ca="1" si="80"/>
        <v>189795.71477468437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189795.71477468437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755.83368768693413</v>
      </c>
      <c r="L828" s="444">
        <f t="shared" ca="1" si="80"/>
        <v>182155.91873255113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182155.91873255113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724.00120417804555</v>
      </c>
      <c r="L829" s="444">
        <f t="shared" ca="1" si="80"/>
        <v>174484.29020690901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174484.29020690901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692.03608532120347</v>
      </c>
      <c r="L830" s="444">
        <f t="shared" ca="1" si="80"/>
        <v>166780.69656241001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166780.69656241001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659.93777846912428</v>
      </c>
      <c r="L831" s="444">
        <f t="shared" ca="1" si="80"/>
        <v>159045.00461105895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159045.00461105895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627.70572867182818</v>
      </c>
      <c r="L832" s="444">
        <f t="shared" ca="1" si="80"/>
        <v>151277.0806099106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151277.0806099106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595.33937866704343</v>
      </c>
      <c r="L833" s="444">
        <f t="shared" ca="1" si="80"/>
        <v>143476.79025875745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143476.79025875745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562.83816887057196</v>
      </c>
      <c r="L834" s="444">
        <f t="shared" ca="1" si="80"/>
        <v>135643.99869780784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135643.99869780784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530.20153736661518</v>
      </c>
      <c r="L835" s="444">
        <f t="shared" ca="1" si="80"/>
        <v>127778.57050535428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127778.57050535428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497.42891989805878</v>
      </c>
      <c r="L836" s="444">
        <f t="shared" ca="1" si="80"/>
        <v>119880.36969543215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119880.36969543215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464.51974985671654</v>
      </c>
      <c r="L837" s="444">
        <f t="shared" ca="1" si="80"/>
        <v>111949.25971546868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111949.25971546868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431.47345827353541</v>
      </c>
      <c r="L838" s="444">
        <f t="shared" ca="1" si="80"/>
        <v>103985.10344392204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103985.10344392204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398.28947380875775</v>
      </c>
      <c r="L839" s="444">
        <f t="shared" ca="1" si="80"/>
        <v>95987.763187910619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95987.763187910619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364.96722274204348</v>
      </c>
      <c r="L840" s="444">
        <f t="shared" ca="1" si="80"/>
        <v>87957.100680832475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87957.100680832475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331.5061289625512</v>
      </c>
      <c r="L841" s="444">
        <f t="shared" ca="1" si="80"/>
        <v>79892.977079974837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79892.977079974837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297.90561395897771</v>
      </c>
      <c r="L842" s="444">
        <f t="shared" ca="1" si="80"/>
        <v>71795.252964113635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71795.252964113635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264.16509680955608</v>
      </c>
      <c r="L843" s="444">
        <f t="shared" ca="1" si="80"/>
        <v>63663.788331103009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63663.788331103009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230.28399417201177</v>
      </c>
      <c r="L844" s="444">
        <f t="shared" ca="1" si="80"/>
        <v>55498.442595454835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55498.442595454835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196.26172027347772</v>
      </c>
      <c r="L845" s="444">
        <f t="shared" ca="1" si="80"/>
        <v>47299.074585908129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47299.074585908129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162.09768690036645</v>
      </c>
      <c r="L846" s="444">
        <f t="shared" ca="1" si="80"/>
        <v>39065.542542988311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39065.542542988311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127.79130338820053</v>
      </c>
      <c r="L847" s="444">
        <f t="shared" ca="1" si="80"/>
        <v>30797.704116556328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30797.704116556328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93.341976611400611</v>
      </c>
      <c r="L848" s="444">
        <f t="shared" ca="1" si="80"/>
        <v>22495.416363347547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22495.416363347547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58.749110973030668</v>
      </c>
      <c r="L849" s="444">
        <f t="shared" ca="1" si="80"/>
        <v>14158.535744500394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14158.535744500394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24.012108394500871</v>
      </c>
      <c r="L850" s="444">
        <f t="shared" ca="1" si="80"/>
        <v>5786.9181230747099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5786.9181230747099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-10.86963169477281</v>
      </c>
      <c r="L851" s="444">
        <f t="shared" ca="1" si="80"/>
        <v>-2619.5812384402475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-2619.5812384402475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-45.896712367751796</v>
      </c>
      <c r="L852" s="444">
        <f t="shared" ca="1" si="80"/>
        <v>-11061.107680628184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-11061.107680628184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-81.069739210201533</v>
      </c>
      <c r="L853" s="444">
        <f t="shared" ca="1" si="80"/>
        <v>-19537.807149658569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-19537.807149658569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-116.38932033116147</v>
      </c>
      <c r="L854" s="444">
        <f t="shared" ca="1" si="80"/>
        <v>-28049.826199809911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-28049.826199809911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-151.85606637345873</v>
      </c>
      <c r="L855" s="444">
        <f t="shared" ca="1" si="80"/>
        <v>-36597.311996003555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-36597.311996003555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-187.47059052426556</v>
      </c>
      <c r="L856" s="444">
        <f t="shared" ca="1" si="80"/>
        <v>-45180.412316348004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-45180.412316348004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-223.23350852570078</v>
      </c>
      <c r="L857" s="444">
        <f t="shared" ca="1" si="80"/>
        <v>-53799.275554693886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-53799.275554693886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-259.14543868547531</v>
      </c>
      <c r="L858" s="444">
        <f t="shared" ca="1" si="80"/>
        <v>-62454.050723199543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-62454.050723199543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-295.20700188758218</v>
      </c>
      <c r="L859" s="444">
        <f t="shared" ca="1" si="80"/>
        <v>-71144.887454907308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-71144.887454907308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-331.41882160303123</v>
      </c>
      <c r="L860" s="444">
        <f t="shared" ca="1" si="80"/>
        <v>-79871.936006330521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-79871.936006330521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-367.78152390062792</v>
      </c>
      <c r="L861" s="444">
        <f t="shared" ca="1" si="80"/>
        <v>-88635.347260051334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-88635.347260051334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-404.295737457798</v>
      </c>
      <c r="L862" s="444">
        <f t="shared" ca="1" si="80"/>
        <v>-97435.272727329313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-97435.272727329313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-440.96209357145625</v>
      </c>
      <c r="L863" s="444">
        <f t="shared" ca="1" si="80"/>
        <v>-106271.86455072096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-106271.86455072096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-477.78122616892148</v>
      </c>
      <c r="L864" s="444">
        <f t="shared" ca="1" si="80"/>
        <v>-115145.27550671007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-115145.27550671007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-514.75377181887609</v>
      </c>
      <c r="L865" s="444">
        <f t="shared" ca="1" si="80"/>
        <v>-124055.65900834913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-124055.65900834913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-551.88036974237218</v>
      </c>
      <c r="L866" s="444">
        <f t="shared" ca="1" si="80"/>
        <v>-133003.1691079117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-133003.1691079117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-589.16166182388281</v>
      </c>
      <c r="L867" s="444">
        <f t="shared" ca="1" si="80"/>
        <v>-141987.96049955577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-141987.96049955577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-626.59829262239987</v>
      </c>
      <c r="L868" s="444">
        <f t="shared" ca="1" si="80"/>
        <v>-151010.18852199835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-151010.18852199835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-664.19090938257727</v>
      </c>
      <c r="L869" s="444">
        <f t="shared" ca="1" si="80"/>
        <v>-160070.0091612011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-160070.0091612011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-701.94016204592197</v>
      </c>
      <c r="L870" s="444">
        <f t="shared" ca="1" si="80"/>
        <v>-169167.57905306719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-169167.57905306719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-739.8467032620307</v>
      </c>
      <c r="L871" s="444">
        <f t="shared" ca="1" si="80"/>
        <v>-178303.05548614942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-178303.05548614942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-777.91118839987337</v>
      </c>
      <c r="L872" s="444">
        <f t="shared" ca="1" si="80"/>
        <v>-187476.59640436948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-187476.59640436948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-816.13427555912358</v>
      </c>
      <c r="L873" s="444">
        <f t="shared" ca="1" si="80"/>
        <v>-196688.3604097488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-196688.3604097488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-854.51662558153737</v>
      </c>
      <c r="L874" s="444">
        <f t="shared" ca="1" si="80"/>
        <v>-205938.50676515052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-205938.50676515052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-893.05890206237791</v>
      </c>
      <c r="L875" s="444">
        <f t="shared" ca="1" si="80"/>
        <v>-215227.19539703309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-215227.19539703309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-931.76177136188869</v>
      </c>
      <c r="L876" s="444">
        <f t="shared" ca="1" si="80"/>
        <v>-224554.58689821517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-224554.58689821517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-970.62590261681396</v>
      </c>
      <c r="L877" s="444">
        <f t="shared" ca="1" si="80"/>
        <v>-233920.84253065218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-233920.84253065218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-1009.6519677519681</v>
      </c>
      <c r="L878" s="444">
        <f t="shared" ca="1" si="80"/>
        <v>-243326.12422822433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-243326.12422822433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-1048.8406414918522</v>
      </c>
      <c r="L879" s="444">
        <f t="shared" ca="1" si="80"/>
        <v>-252770.59459953636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-252770.59459953636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-1088.1926013723187</v>
      </c>
      <c r="L880" s="444">
        <f t="shared" ca="1" si="80"/>
        <v>-262254.41693072888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-262254.41693072888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-1127.7085277522879</v>
      </c>
      <c r="L881" s="444">
        <f t="shared" ca="1" si="80"/>
        <v>-271777.75518830138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-271777.75518830138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-1167.3891038255065</v>
      </c>
      <c r="L882" s="444">
        <f t="shared" ca="1" si="80"/>
        <v>-281340.77402194706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-281340.77402194706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-1207.2350156323635</v>
      </c>
      <c r="L883" s="444">
        <f t="shared" ca="1" si="80"/>
        <v>-290943.63876739959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-290943.63876739959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-1247.2469520717491</v>
      </c>
      <c r="L884" s="444">
        <f t="shared" ca="1" si="80"/>
        <v>-300586.5154492915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-300586.5154492915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-1287.4256049129654</v>
      </c>
      <c r="L885" s="444">
        <f t="shared" ca="1" si="80"/>
        <v>-310269.57078402466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-310269.57078402466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-1327.7716688076869</v>
      </c>
      <c r="L886" s="444">
        <f t="shared" ca="1" si="80"/>
        <v>-319992.97218265251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-319992.97218265251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-1368.2858413019694</v>
      </c>
      <c r="L887" s="444">
        <f t="shared" ca="1" si="80"/>
        <v>-329756.88775377464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-329756.88775377464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-1408.9688228483117</v>
      </c>
      <c r="L888" s="444">
        <f t="shared" ca="1" si="80"/>
        <v>-339561.48630644311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-339561.48630644311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-1449.8213168177638</v>
      </c>
      <c r="L889" s="444">
        <f t="shared" ca="1" si="80"/>
        <v>-349406.93735308107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-349406.93735308107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-1490.8440295120886</v>
      </c>
      <c r="L890" s="444">
        <f t="shared" ca="1" si="80"/>
        <v>-359293.41111241333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-359293.41111241333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-1532.0376701759731</v>
      </c>
      <c r="L891" s="444">
        <f t="shared" ca="1" si="80"/>
        <v>-369221.07851240947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-369221.07851240947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-1573.4029510092903</v>
      </c>
      <c r="L892" s="444">
        <f t="shared" ca="1" si="80"/>
        <v>-379190.11119323893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-379190.11119323893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-1614.9405871794129</v>
      </c>
      <c r="L893" s="444">
        <f t="shared" ca="1" si="80"/>
        <v>-389200.6815102385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-389200.6815102385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-1656.6512968335778</v>
      </c>
      <c r="L894" s="444">
        <f t="shared" ca="1" si="80"/>
        <v>-399252.96253689227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-399252.96253689227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-1698.5358011113019</v>
      </c>
      <c r="L895" s="444">
        <f t="shared" ca="1" si="80"/>
        <v>-409347.12806782377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-409347.12806782377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-1740.5948241568494</v>
      </c>
      <c r="L896" s="444">
        <f t="shared" ca="1" si="80"/>
        <v>-419483.35262180079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-419483.35262180079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-1782.829093131754</v>
      </c>
      <c r="L897" s="444">
        <f t="shared" ca="1" si="80"/>
        <v>-429661.81144475273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-429661.81144475273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-1825.2393382273872</v>
      </c>
      <c r="L898" s="444">
        <f t="shared" ca="1" si="80"/>
        <v>-439882.68051280029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-439882.68051280029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-1867.8262926775851</v>
      </c>
      <c r="L899" s="444">
        <f t="shared" ca="1" si="80"/>
        <v>-450146.13653529808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-450146.13653529808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-1910.5906927713261</v>
      </c>
      <c r="L900" s="444">
        <f t="shared" ca="1" si="80"/>
        <v>-460452.35695788957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-460452.35695788957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-1953.5332778654572</v>
      </c>
      <c r="L901" s="444">
        <f t="shared" ca="1" si="80"/>
        <v>-470801.51996557519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-470801.51996557519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-1996.6547903974806</v>
      </c>
      <c r="L902" s="444">
        <f t="shared" ca="1" si="80"/>
        <v>-481193.80448579288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-481193.80448579288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-2039.9559758983878</v>
      </c>
      <c r="L903" s="444">
        <f t="shared" ca="1" si="80"/>
        <v>-491629.39019151143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-491629.39019151143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-2083.4375830055483</v>
      </c>
      <c r="L904" s="444">
        <f t="shared" ca="1" si="80"/>
        <v>-502108.45750433713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-502108.45750433713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-2127.1003634756553</v>
      </c>
      <c r="L905" s="444">
        <f t="shared" ca="1" si="80"/>
        <v>-512631.18759763299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-512631.18759763299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-2170.9450721977214</v>
      </c>
      <c r="L906" s="444">
        <f t="shared" ca="1" si="80"/>
        <v>-523197.76239965088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-523197.76239965088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-2214.9724672061293</v>
      </c>
      <c r="L907" s="444">
        <f t="shared" ca="1" si="80"/>
        <v>-533808.36459667725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-533808.36459667725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-2259.1833096937394</v>
      </c>
      <c r="L908" s="444">
        <f t="shared" ca="1" si="80"/>
        <v>-544463.17763619113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-544463.17763619113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-2303.578364025047</v>
      </c>
      <c r="L909" s="444">
        <f t="shared" ca="1" si="80"/>
        <v>-555162.38573003642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-555162.38573003642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-2348.1583977494024</v>
      </c>
      <c r="L910" s="444">
        <f t="shared" ca="1" si="80"/>
        <v>-565906.17385760602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-565906.17385760602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-2392.9241816142758</v>
      </c>
      <c r="L911" s="444">
        <f t="shared" ca="1" si="80"/>
        <v>-576694.7277690405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-576694.7277690405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-2437.8764895785862</v>
      </c>
      <c r="L912" s="444">
        <f t="shared" ca="1" si="80"/>
        <v>-587528.23398843931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-587528.23398843931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-2483.0160988260814</v>
      </c>
      <c r="L913" s="444">
        <f t="shared" ca="1" si="80"/>
        <v>-598406.87981708557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-598406.87981708557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-2528.343789778774</v>
      </c>
      <c r="L914" s="444">
        <f t="shared" ca="1" si="80"/>
        <v>-609330.85333668452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-609330.85333668452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-2573.8603461104362</v>
      </c>
      <c r="L915" s="444">
        <f t="shared" ca="1" si="80"/>
        <v>-620300.34341261513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-620300.34341261513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-2619.566554760147</v>
      </c>
      <c r="L916" s="444">
        <f t="shared" ca="1" si="80"/>
        <v>-631315.5396971954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-631315.5396971954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-2665.4632059458982</v>
      </c>
      <c r="L917" s="444">
        <f t="shared" ca="1" si="80"/>
        <v>-642376.6326329615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-642376.6326329615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-2711.5510931782569</v>
      </c>
      <c r="L918" s="444">
        <f t="shared" ca="1" si="80"/>
        <v>-653483.8134559599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-653483.8134559599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-2757.8310132740835</v>
      </c>
      <c r="L919" s="444">
        <f t="shared" ca="1" si="80"/>
        <v>-664637.27419905411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-664637.27419905411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-2804.3037663703094</v>
      </c>
      <c r="L920" s="444">
        <f t="shared" ca="1" si="80"/>
        <v>-675837.20769524458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-675837.20769524458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-2850.97015593777</v>
      </c>
      <c r="L921" s="444">
        <f t="shared" ca="1" si="80"/>
        <v>-687083.80758100247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-687083.80758100247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-2897.8309887950945</v>
      </c>
      <c r="L922" s="444">
        <f t="shared" ca="1" si="80"/>
        <v>-698377.2682996178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-698377.2682996178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-2944.8870751226582</v>
      </c>
      <c r="L923" s="444">
        <f t="shared" ca="1" si="80"/>
        <v>-709717.78510456067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-709717.78510456067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-2992.139228476587</v>
      </c>
      <c r="L924" s="444">
        <f t="shared" ca="1" si="80"/>
        <v>-721105.55406285741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-721105.55406285741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-3039.5882658028231</v>
      </c>
      <c r="L925" s="444">
        <f t="shared" ca="1" si="80"/>
        <v>-732540.77205848042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-732540.77205848042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-3087.2350074512524</v>
      </c>
      <c r="L926" s="444">
        <f t="shared" ca="1" si="80"/>
        <v>-744023.63679575187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-744023.63679575187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-3135.0802771898834</v>
      </c>
      <c r="L927" s="444">
        <f t="shared" ca="1" si="80"/>
        <v>-755554.34680276189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-755554.34680276189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-3183.1249022190918</v>
      </c>
      <c r="L928" s="444">
        <f t="shared" ca="1" si="80"/>
        <v>-767133.10143480112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-767133.10143480112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-3231.3697131859221</v>
      </c>
      <c r="L929" s="444">
        <f t="shared" ca="1" si="80"/>
        <v>-778760.10087780724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-778760.10087780724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-3279.8155441984477</v>
      </c>
      <c r="L930" s="444">
        <f t="shared" ca="1" si="80"/>
        <v>-790435.54615182593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-790435.54615182593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-3328.4632328401922</v>
      </c>
      <c r="L931" s="444">
        <f t="shared" ca="1" si="80"/>
        <v>-802159.63911448629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-802159.63911448629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-3377.31362018461</v>
      </c>
      <c r="L932" s="444">
        <f t="shared" ca="1" si="80"/>
        <v>-813932.58246449113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-813932.58246449113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-3426.3675508096308</v>
      </c>
      <c r="L933" s="444">
        <f t="shared" ca="1" si="80"/>
        <v>-825754.57974512095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-825754.57974512095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-3475.6258728122548</v>
      </c>
      <c r="L934" s="444">
        <f t="shared" ca="1" si="80"/>
        <v>-837625.83534775337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-837625.83534775337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-3525.0894378232229</v>
      </c>
      <c r="L935" s="444">
        <f t="shared" ca="1" si="80"/>
        <v>-849546.55451539683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-849546.55451539683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-3574.7591010217379</v>
      </c>
      <c r="L936" s="444">
        <f t="shared" ca="1" si="80"/>
        <v>-861516.9433462387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-861516.9433462387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-3624.6357211502454</v>
      </c>
      <c r="L937" s="444">
        <f t="shared" ca="1" si="80"/>
        <v>-873537.20879720908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-873537.20879720908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-3674.7201605292885</v>
      </c>
      <c r="L938" s="444">
        <f t="shared" ca="1" si="80"/>
        <v>-885607.55868755851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-885607.55868755851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-3725.0132850724112</v>
      </c>
      <c r="L939" s="444">
        <f t="shared" ca="1" si="80"/>
        <v>-897728.2017024511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-897728.2017024511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-3775.5159643011307</v>
      </c>
      <c r="L940" s="444">
        <f t="shared" ca="1" si="80"/>
        <v>-909899.34739657247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-909899.34739657247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-3826.2290713599687</v>
      </c>
      <c r="L941" s="444">
        <f t="shared" ca="1" si="80"/>
        <v>-922121.20619775262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-922121.20619775262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-3877.1534830315532</v>
      </c>
      <c r="L942" s="444">
        <f t="shared" ca="1" si="80"/>
        <v>-934393.98941060435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-934393.98941060435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-3928.2900797517686</v>
      </c>
      <c r="L943" s="444">
        <f t="shared" ca="1" si="80"/>
        <v>-946717.90922017628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-946717.90922017628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-3979.6397456249852</v>
      </c>
      <c r="L944" s="444">
        <f t="shared" ca="1" si="80"/>
        <v>-959093.17869562143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-959093.17869562143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-4031.20336843934</v>
      </c>
      <c r="L945" s="444">
        <f t="shared" ca="1" si="80"/>
        <v>-971520.01179388096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-971520.01179388096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-4082.9818396820879</v>
      </c>
      <c r="L946" s="444">
        <f t="shared" ca="1" si="80"/>
        <v>-983998.62336338323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-983998.62336338323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-4134.9760545550134</v>
      </c>
      <c r="L947" s="444">
        <f t="shared" ca="1" si="80"/>
        <v>-996529.22914775845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-996529.22914775845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-4187.1869119899111</v>
      </c>
      <c r="L948" s="444">
        <f t="shared" ca="1" si="80"/>
        <v>-1009112.0457895686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-1009112.0457895686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-4239.61531466412</v>
      </c>
      <c r="L949" s="444">
        <f t="shared" ca="1" si="80"/>
        <v>-1021747.2908340528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-1021747.2908340528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-4292.2621690161377</v>
      </c>
      <c r="L950" s="444">
        <f t="shared" ca="1" si="80"/>
        <v>-1034435.1827328892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-1034435.1827328892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-4345.1283852612887</v>
      </c>
      <c r="L951" s="444">
        <f t="shared" ca="1" si="80"/>
        <v>-1047175.9408479707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-1047175.9408479707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-4398.2148774074622</v>
      </c>
      <c r="L952" s="444">
        <f t="shared" ca="1" si="80"/>
        <v>-1059969.7854551985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-1059969.7854551985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-4451.5225632709107</v>
      </c>
      <c r="L953" s="444">
        <f t="shared" ca="1" si="80"/>
        <v>-1072816.9377482897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-1072816.9377482897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-4505.0523644921241</v>
      </c>
      <c r="L954" s="444">
        <f t="shared" ca="1" si="80"/>
        <v>-1085717.6198426019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-1085717.6198426019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-4558.8052065517586</v>
      </c>
      <c r="L955" s="444">
        <f t="shared" ca="1" si="80"/>
        <v>-1098672.0547789738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-1098672.0547789738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-4612.7820187866419</v>
      </c>
      <c r="L956" s="444">
        <f t="shared" ca="1" si="80"/>
        <v>-1111680.4665275805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-1111680.4665275805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-4666.983734405836</v>
      </c>
      <c r="L957" s="444">
        <f t="shared" ca="1" si="80"/>
        <v>-1124743.0799918065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-1124743.0799918065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-4721.4112905067777</v>
      </c>
      <c r="L958" s="444">
        <f t="shared" ca="1" si="80"/>
        <v>-1137860.1210121335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-1137860.1210121335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-4776.0656280914736</v>
      </c>
      <c r="L959" s="444">
        <f t="shared" ca="1" si="80"/>
        <v>-1151031.8163700453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-1151031.8163700453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-4830.9476920827728</v>
      </c>
      <c r="L960" s="444">
        <f t="shared" ca="1" si="80"/>
        <v>-1164258.3937919482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-1164258.3937919482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-4886.0584313407016</v>
      </c>
      <c r="L961" s="444">
        <f t="shared" ca="1" si="80"/>
        <v>-1177540.081953109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-1177540.081953109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-4941.3987986788716</v>
      </c>
      <c r="L962" s="444">
        <f t="shared" ca="1" si="80"/>
        <v>-1190877.110481608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-1190877.110481608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-4996.9697508809504</v>
      </c>
      <c r="L963" s="444">
        <f t="shared" ca="1" si="80"/>
        <v>-1204269.7099623091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-1204269.7099623091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-5052.772248717205</v>
      </c>
      <c r="L964" s="444">
        <f t="shared" ca="1" si="80"/>
        <v>-1217718.1119408465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-1217718.1119408465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-5108.8072569611113</v>
      </c>
      <c r="L965" s="444">
        <f t="shared" ca="1" si="80"/>
        <v>-1231222.5489276277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-1231222.5489276277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-5165.0757444060328</v>
      </c>
      <c r="L966" s="444">
        <f t="shared" ca="1" si="80"/>
        <v>-1244783.254401854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-1244783.254401854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-5221.5786838819758</v>
      </c>
      <c r="L967" s="444">
        <f t="shared" ca="1" si="80"/>
        <v>-1258400.4628155562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-1258400.4628155562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-5278.3170522724013</v>
      </c>
      <c r="L968" s="444">
        <f t="shared" ca="1" si="80"/>
        <v>-1272074.4095976488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-1272074.4095976488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-5335.2918305311205</v>
      </c>
      <c r="L969" s="444">
        <f t="shared" ca="1" si="80"/>
        <v>-1285805.331158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-1285805.331158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-5392.5040036992505</v>
      </c>
      <c r="L970" s="444">
        <f t="shared" ca="1" si="80"/>
        <v>-1299593.4648915194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-1299593.4648915194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-5449.9545609222478</v>
      </c>
      <c r="L971" s="444">
        <f t="shared" ca="1" si="80"/>
        <v>-1313439.0491822618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-1313439.0491822618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-5507.6444954670078</v>
      </c>
      <c r="L972" s="444">
        <f t="shared" ca="1" si="80"/>
        <v>-1327342.3234075489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-1327342.3234075489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-5565.574804739038</v>
      </c>
      <c r="L973" s="444">
        <f t="shared" ca="1" si="80"/>
        <v>-1341303.5279421082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-1341303.5279421082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-5623.7464902997017</v>
      </c>
      <c r="L974" s="444">
        <f t="shared" ca="1" si="80"/>
        <v>-1355322.9041622281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-1355322.9041622281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-5682.1605578835342</v>
      </c>
      <c r="L975" s="444">
        <f t="shared" ca="1" si="80"/>
        <v>-1369400.6944499318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-1369400.6944499318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-5740.8180174156332</v>
      </c>
      <c r="L976" s="444">
        <f t="shared" ca="1" si="80"/>
        <v>-1383537.1421971677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-1383537.1421971677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-5799.7198830291163</v>
      </c>
      <c r="L977" s="444">
        <f t="shared" ca="1" si="80"/>
        <v>-1397732.491810017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-1397732.491810017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-5858.8671730826554</v>
      </c>
      <c r="L978" s="444">
        <f t="shared" ca="1" si="80"/>
        <v>-1411986.9887129199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-1411986.9887129199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-5918.2609101780836</v>
      </c>
      <c r="L979" s="444">
        <f t="shared" ca="1" si="80"/>
        <v>-1426300.8793529181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-1426300.8793529181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-5977.9021211780764</v>
      </c>
      <c r="L980" s="444">
        <f t="shared" ca="1" si="80"/>
        <v>-1440674.4112039164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-1440674.4112039164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-6037.7918372239028</v>
      </c>
      <c r="L981" s="444">
        <f t="shared" ca="1" si="80"/>
        <v>-1455107.8327709604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-1455107.8327709604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-6097.9310937532528</v>
      </c>
      <c r="L982" s="444">
        <f t="shared" ca="1" si="80"/>
        <v>-1469601.3935945339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-1469601.3935945339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-6158.3209305181417</v>
      </c>
      <c r="L983" s="444">
        <f t="shared" ca="1" si="80"/>
        <v>-1484155.3442548723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-1484155.3442548723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-6218.962391602885</v>
      </c>
      <c r="L984" s="444">
        <f t="shared" ca="1" si="80"/>
        <v>-1498769.9363762953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-1498769.9363762953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-6279.8565254421474</v>
      </c>
      <c r="L985" s="444">
        <f t="shared" ca="1" si="80"/>
        <v>-1513445.4226315576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-1513445.4226315576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-6341.0043848390742</v>
      </c>
      <c r="L986" s="444">
        <f t="shared" ca="1" si="80"/>
        <v>-1528182.0567462167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-1528182.0567462167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-6402.4070269834874</v>
      </c>
      <c r="L987" s="444">
        <f t="shared" ca="1" si="80"/>
        <v>-1542980.0935030205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-1542980.0935030205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-6464.0655134701692</v>
      </c>
      <c r="L988" s="444">
        <f t="shared" ca="1" si="80"/>
        <v>-1557839.7887463109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-1557839.7887463109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-6525.9809103172129</v>
      </c>
      <c r="L989" s="444">
        <f t="shared" ca="1" si="80"/>
        <v>-1572761.3993864483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-1572761.3993864483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-6588.1542879844519</v>
      </c>
      <c r="L990" s="444">
        <f t="shared" ca="1" si="80"/>
        <v>-1587745.1834042529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-1587745.1834042529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-6650.586721391971</v>
      </c>
      <c r="L991" s="444">
        <f t="shared" ca="1" si="80"/>
        <v>-1602791.3998554649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-1602791.3998554649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-6713.2792899386877</v>
      </c>
      <c r="L992" s="444">
        <f t="shared" ca="1" si="80"/>
        <v>-1617900.3088752239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-1617900.3088752239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-6776.2330775210166</v>
      </c>
      <c r="L993" s="444">
        <f t="shared" ca="1" si="80"/>
        <v>-1633072.171682565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-1633072.171682565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-6839.4491725516045</v>
      </c>
      <c r="L994" s="444">
        <f t="shared" ca="1" si="80"/>
        <v>-1648307.2505849367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-1648307.2505849367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-6902.9286679781526</v>
      </c>
      <c r="L995" s="444">
        <f t="shared" ca="1" si="80"/>
        <v>-1663605.808982735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-1663605.808982735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-6966.6726613023129</v>
      </c>
      <c r="L996" s="444">
        <f t="shared" ca="1" si="80"/>
        <v>-1678968.1113738576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-1678968.1113738576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-7030.6822545986579</v>
      </c>
      <c r="L997" s="444">
        <f t="shared" ca="1" si="80"/>
        <v>-1694394.4233582765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-1694394.4233582765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-7094.9585545337359</v>
      </c>
      <c r="L998" s="444">
        <f t="shared" ca="1" si="80"/>
        <v>-1709885.0116426304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-1709885.0116426304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-7159.5026723852116</v>
      </c>
      <c r="L999" s="444">
        <f t="shared" ca="1" si="80"/>
        <v>-1725440.1440448358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-1725440.1440448358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-7224.3157240610662</v>
      </c>
      <c r="L1000" s="444">
        <f t="shared" ca="1" si="80"/>
        <v>-1741060.0894987171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-1741060.0894987171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-7289.3988301189056</v>
      </c>
      <c r="L1001" s="444">
        <f t="shared" ca="1" si="80"/>
        <v>-1756745.1180586561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-1756745.1180586561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-7354.7531157853182</v>
      </c>
      <c r="L1002" s="444">
        <f t="shared" ca="1" si="80"/>
        <v>-1772495.5009042616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-1772495.5009042616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-7420.3797109753405</v>
      </c>
      <c r="L1003" s="444">
        <f t="shared" ca="1" si="80"/>
        <v>-1788311.5103450571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-1788311.5103450571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-7486.2797503119882</v>
      </c>
      <c r="L1004" s="444">
        <f t="shared" ca="1" si="80"/>
        <v>-1804193.4198251893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-1804193.4198251893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-7552.4543731458734</v>
      </c>
      <c r="L1005" s="444">
        <f t="shared" ca="1" si="80"/>
        <v>-1820141.5039281554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-1820141.5039281554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-7618.9047235748994</v>
      </c>
      <c r="L1006" s="444">
        <f t="shared" ca="1" si="80"/>
        <v>-1836156.0383815505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-1836156.0383815505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-7685.6319504640433</v>
      </c>
      <c r="L1007" s="444">
        <f t="shared" ca="1" si="80"/>
        <v>-1852237.3000618347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-1852237.3000618347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-7752.6372074652281</v>
      </c>
      <c r="L1008" s="444">
        <f t="shared" ca="1" si="80"/>
        <v>-1868385.5669991202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-1868385.5669991202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-7819.9216530372514</v>
      </c>
      <c r="L1009" s="444">
        <f t="shared" ca="1" si="80"/>
        <v>-1884601.1183819775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-1884601.1183819775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-7887.4864504658226</v>
      </c>
      <c r="L1010" s="444">
        <f t="shared" ca="1" si="80"/>
        <v>-1900884.2345622636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-1900884.2345622636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-7955.3327678836822</v>
      </c>
      <c r="L1011" s="444">
        <f t="shared" ca="1" si="80"/>
        <v>-1917235.1970599676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-1917235.1970599676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-8023.4617782907817</v>
      </c>
      <c r="L1012" s="444">
        <f t="shared" ca="1" si="80"/>
        <v>-1933654.2885680785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-1933654.2885680785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-8091.8746595745788</v>
      </c>
      <c r="L1013" s="444">
        <f t="shared" ca="1" si="80"/>
        <v>-1950141.7929574733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-1950141.7929574733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-8160.5725945303893</v>
      </c>
      <c r="L1014" s="444">
        <f t="shared" ca="1" si="80"/>
        <v>-1966697.9952818239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-1966697.9952818239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-8229.5567708818489</v>
      </c>
      <c r="L1015" s="444">
        <f t="shared" ca="1" si="80"/>
        <v>-1983323.181782526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-1983323.181782526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-8298.8283813014405</v>
      </c>
      <c r="L1016" s="444">
        <f t="shared" ca="1" si="80"/>
        <v>-2000017.6398936475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-2000017.6398936475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-8368.3886234311158</v>
      </c>
      <c r="L1017" s="444">
        <f t="shared" ca="1" si="80"/>
        <v>-2016781.6582468988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-2016781.6582468988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-8438.238699902995</v>
      </c>
      <c r="L1018" s="444">
        <f t="shared" ca="1" si="80"/>
        <v>-2033615.526676622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-2033615.526676622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-8508.3798183601757</v>
      </c>
      <c r="L1019" s="444">
        <f t="shared" ca="1" si="80"/>
        <v>-2050519.5362248023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-2050519.5362248023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-8578.8131914775931</v>
      </c>
      <c r="L1020" s="444">
        <f t="shared" ca="1" si="80"/>
        <v>-2067493.9791461001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-2067493.9791461001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-8649.5400369830004</v>
      </c>
      <c r="L1021" s="444">
        <f t="shared" ca="1" si="80"/>
        <v>-2084539.1489129034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-2084539.1489129034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-8720.5615776780141</v>
      </c>
      <c r="L1022" s="444">
        <f t="shared" ca="1" si="80"/>
        <v>-2101655.3402204015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-2101655.3402204015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-8791.8790414592586</v>
      </c>
      <c r="L1023" s="444">
        <f t="shared" ca="1" si="80"/>
        <v>-2118842.8489916814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-2118842.8489916814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-8863.4936613395912</v>
      </c>
      <c r="L1024" s="444">
        <f t="shared" ca="1" si="80"/>
        <v>-2136101.9723828412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-2136101.9723828412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-8935.4066754694231</v>
      </c>
      <c r="L1025" s="444">
        <f t="shared" ca="1" si="80"/>
        <v>-2153433.0087881312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-2153433.0087881312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-9007.6193271581324</v>
      </c>
      <c r="L1026" s="444">
        <f t="shared" ca="1" si="80"/>
        <v>-2170836.2578451098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-2170836.2578451098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-9080.1328648955423</v>
      </c>
      <c r="L1027" s="444">
        <f t="shared" ca="1" si="80"/>
        <v>-2188312.020439826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-2188312.020439826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-9152.9485423735259</v>
      </c>
      <c r="L1028" s="444">
        <f t="shared" ref="L1028:L1282" ca="1" si="106">I1028-J1028+K1028</f>
        <v>-2205860.5987120201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-2205860.5987120201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-9226.0676185076682</v>
      </c>
      <c r="L1029" s="444">
        <f t="shared" ca="1" si="106"/>
        <v>-2223482.2960603484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-2223482.2960603484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-9299.4913574590373</v>
      </c>
      <c r="L1030" s="444">
        <f t="shared" ca="1" si="106"/>
        <v>-2241177.417147628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-2241177.417147628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-9373.2210286560348</v>
      </c>
      <c r="L1031" s="444">
        <f t="shared" ca="1" si="106"/>
        <v>-2258946.2679061047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-2258946.2679061047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-9447.2579068163541</v>
      </c>
      <c r="L1032" s="444">
        <f t="shared" ca="1" si="106"/>
        <v>-2276789.1555427415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-2276789.1555427415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-9521.6032719690083</v>
      </c>
      <c r="L1033" s="444">
        <f t="shared" ca="1" si="106"/>
        <v>-2294706.3885445311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-2294706.3885445311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-9596.2584094764643</v>
      </c>
      <c r="L1034" s="444">
        <f t="shared" ca="1" si="106"/>
        <v>-2312698.2766838279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-2312698.2766838279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-9671.2246100568682</v>
      </c>
      <c r="L1035" s="444">
        <f t="shared" ca="1" si="106"/>
        <v>-2330765.131023705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-2330765.131023705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-9746.5031698063558</v>
      </c>
      <c r="L1036" s="444">
        <f t="shared" ca="1" si="106"/>
        <v>-2348907.2639233316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-2348907.2639233316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-9822.095390221466</v>
      </c>
      <c r="L1037" s="444">
        <f t="shared" ca="1" si="106"/>
        <v>-2367124.9890433736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-2367124.9890433736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-9898.0025782216417</v>
      </c>
      <c r="L1038" s="444">
        <f t="shared" ca="1" si="106"/>
        <v>-2385418.6213514158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-2385418.6213514158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-9974.2260461718179</v>
      </c>
      <c r="L1039" s="444">
        <f t="shared" ca="1" si="106"/>
        <v>-2403788.4771274081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-2403788.4771274081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-10050.767111905119</v>
      </c>
      <c r="L1040" s="444">
        <f t="shared" ca="1" si="106"/>
        <v>-2422234.8739691335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-2422234.8739691335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-10127.627098745641</v>
      </c>
      <c r="L1041" s="444">
        <f t="shared" ca="1" si="106"/>
        <v>-2440758.1307976996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-2440758.1307976996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-10204.807335531334</v>
      </c>
      <c r="L1042" s="444">
        <f t="shared" ca="1" si="106"/>
        <v>-2459358.5678630513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-2459358.5678630513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-10282.309156636966</v>
      </c>
      <c r="L1043" s="444">
        <f t="shared" ca="1" si="106"/>
        <v>-2478036.5067495089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-2478036.5067495089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-10360.133901997206</v>
      </c>
      <c r="L1044" s="444">
        <f t="shared" ca="1" si="106"/>
        <v>-2496792.2703813263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-2496792.2703813263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-10438.282917129778</v>
      </c>
      <c r="L1045" s="444">
        <f t="shared" ca="1" si="106"/>
        <v>-2515626.1830282765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-2515626.1830282765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-10516.757553158737</v>
      </c>
      <c r="L1046" s="444">
        <f t="shared" ca="1" si="106"/>
        <v>-2534538.5703112558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-2534538.5703112558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-10595.559166837817</v>
      </c>
      <c r="L1047" s="444">
        <f t="shared" ca="1" si="106"/>
        <v>-2553529.7592079141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-2553529.7592079141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-10674.689120573894</v>
      </c>
      <c r="L1048" s="444">
        <f t="shared" ca="1" si="106"/>
        <v>-2572600.0780583085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-2572600.0780583085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-10754.148782450537</v>
      </c>
      <c r="L1049" s="444">
        <f t="shared" ca="1" si="106"/>
        <v>-2591749.8565705796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-2591749.8565705796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-10833.939526251666</v>
      </c>
      <c r="L1050" s="444">
        <f t="shared" ca="1" si="106"/>
        <v>-2610979.4258266515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-2610979.4258266515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-10914.062731485299</v>
      </c>
      <c r="L1051" s="444">
        <f t="shared" ca="1" si="106"/>
        <v>-2630289.1182879573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-2630289.1182879573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-10994.519783407406</v>
      </c>
      <c r="L1052" s="444">
        <f t="shared" ca="1" si="106"/>
        <v>-2649679.2678011851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-2649679.2678011851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-11075.312073045856</v>
      </c>
      <c r="L1053" s="444">
        <f t="shared" ca="1" si="106"/>
        <v>-2669150.2096040514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-2669150.2096040514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-11156.440997224467</v>
      </c>
      <c r="L1054" s="444">
        <f t="shared" ca="1" si="106"/>
        <v>-2688702.2803310961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-2688702.2803310961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-11237.907958587151</v>
      </c>
      <c r="L1055" s="444">
        <f t="shared" ca="1" si="106"/>
        <v>-2708335.8180195037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-2708335.8180195037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-11319.714365622183</v>
      </c>
      <c r="L1056" s="444">
        <f t="shared" ca="1" si="106"/>
        <v>-2728051.1621149462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-2728051.1621149462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-11401.861632686527</v>
      </c>
      <c r="L1057" s="444">
        <f t="shared" ca="1" si="106"/>
        <v>-2747848.6534774532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-2747848.6534774532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-11484.351180030306</v>
      </c>
      <c r="L1058" s="444">
        <f t="shared" ca="1" si="106"/>
        <v>-2767728.6343873041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-2767728.6343873041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-11567.184433821352</v>
      </c>
      <c r="L1059" s="444">
        <f t="shared" ca="1" si="106"/>
        <v>-2787691.4485509456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-2787691.4485509456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-11650.362826169858</v>
      </c>
      <c r="L1060" s="444">
        <f t="shared" ca="1" si="106"/>
        <v>-2807737.441106936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-2807737.441106936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-11733.887795153152</v>
      </c>
      <c r="L1061" s="444">
        <f t="shared" ca="1" si="106"/>
        <v>-2827866.9586319095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-2827866.9586319095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-11817.760784840541</v>
      </c>
      <c r="L1062" s="444">
        <f t="shared" ca="1" si="106"/>
        <v>-2848080.3491465705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-2848080.3491465705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-11901.983245318295</v>
      </c>
      <c r="L1063" s="444">
        <f t="shared" ca="1" si="106"/>
        <v>-2868377.9621217092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-2868377.9621217092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-11986.556632714706</v>
      </c>
      <c r="L1064" s="444">
        <f t="shared" ca="1" si="106"/>
        <v>-2888760.1484842445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-2888760.1484842445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-12071.482409225271</v>
      </c>
      <c r="L1065" s="444">
        <f t="shared" ca="1" si="106"/>
        <v>-2909227.2606232902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-2909227.2606232902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-12156.76204313796</v>
      </c>
      <c r="L1066" s="444">
        <f t="shared" ca="1" si="106"/>
        <v>-2929779.6523962487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-2929779.6523962487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-12242.397008858621</v>
      </c>
      <c r="L1067" s="444">
        <f t="shared" ca="1" si="106"/>
        <v>-2950417.6791349277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-2950417.6791349277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-12328.38878693645</v>
      </c>
      <c r="L1068" s="444">
        <f t="shared" ca="1" si="106"/>
        <v>-2971141.6976516847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-2971141.6976516847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-12414.738864089604</v>
      </c>
      <c r="L1069" s="444">
        <f t="shared" ca="1" si="106"/>
        <v>-2991952.066245595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-2991952.066245595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-12501.448733230898</v>
      </c>
      <c r="L1070" s="444">
        <f t="shared" ca="1" si="106"/>
        <v>-3012849.1447086465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-3012849.1447086465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-12588.519893493612</v>
      </c>
      <c r="L1071" s="444">
        <f t="shared" ca="1" si="106"/>
        <v>-3033833.2943319604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-3033833.2943319604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-12675.95385025742</v>
      </c>
      <c r="L1072" s="444">
        <f t="shared" ca="1" si="106"/>
        <v>-3054904.877912038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-3054904.877912038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-12763.752115174409</v>
      </c>
      <c r="L1073" s="444">
        <f t="shared" ca="1" si="106"/>
        <v>-3076064.2597570326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-3076064.2597570326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-12851.916206195221</v>
      </c>
      <c r="L1074" s="444">
        <f t="shared" ca="1" si="106"/>
        <v>-3097311.8056930481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-3097311.8056930481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-12940.447647595285</v>
      </c>
      <c r="L1075" s="444">
        <f t="shared" ca="1" si="106"/>
        <v>-3118647.8830704638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-3118647.8830704638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-13029.347970001185</v>
      </c>
      <c r="L1076" s="444">
        <f t="shared" ca="1" si="106"/>
        <v>-3140072.8607702856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-3140072.8607702856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-13118.618710417108</v>
      </c>
      <c r="L1077" s="444">
        <f t="shared" ca="1" si="106"/>
        <v>-3161587.1092105233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-3161587.1092105233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-13208.261412251431</v>
      </c>
      <c r="L1078" s="444">
        <f t="shared" ca="1" si="106"/>
        <v>-3183191.000352595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-3183191.000352595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-13298.277625343397</v>
      </c>
      <c r="L1079" s="444">
        <f t="shared" ca="1" si="106"/>
        <v>-3204884.9077077587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-3204884.9077077587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-13388.668905989913</v>
      </c>
      <c r="L1080" s="444">
        <f t="shared" ca="1" si="106"/>
        <v>-3226669.2063435689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-3226669.2063435689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-13479.436816972455</v>
      </c>
      <c r="L1081" s="444">
        <f t="shared" ca="1" si="106"/>
        <v>-3248544.272890362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-3248544.272890362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-13570.582927584093</v>
      </c>
      <c r="L1082" s="444">
        <f t="shared" ca="1" si="106"/>
        <v>-3270510.4855477666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-3270510.4855477666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-13662.108813656612</v>
      </c>
      <c r="L1083" s="444">
        <f t="shared" ca="1" si="106"/>
        <v>-3292568.2240912435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-3292568.2240912435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-13754.016057587765</v>
      </c>
      <c r="L1084" s="444">
        <f t="shared" ca="1" si="106"/>
        <v>-3314717.8698786516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-3314717.8698786516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-13846.306248368634</v>
      </c>
      <c r="L1085" s="444">
        <f t="shared" ca="1" si="106"/>
        <v>-3336959.8058568407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-3336959.8058568407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-13938.98098161109</v>
      </c>
      <c r="L1086" s="444">
        <f t="shared" ca="1" si="106"/>
        <v>-3359294.4165682723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-3359294.4165682723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-14032.041859575385</v>
      </c>
      <c r="L1087" s="444">
        <f t="shared" ca="1" si="106"/>
        <v>-3381722.0881576682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-3381722.0881576682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-14125.490491197868</v>
      </c>
      <c r="L1088" s="444">
        <f t="shared" ca="1" si="106"/>
        <v>-3404243.2083786866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-3404243.2083786866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-14219.328492118781</v>
      </c>
      <c r="L1089" s="444">
        <f t="shared" ca="1" si="106"/>
        <v>-3426858.166600626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-3426858.166600626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-14313.557484710193</v>
      </c>
      <c r="L1090" s="444">
        <f t="shared" ca="1" si="106"/>
        <v>-3449567.3538151565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-3449567.3538151565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-14408.17909810407</v>
      </c>
      <c r="L1091" s="444">
        <f t="shared" ca="1" si="106"/>
        <v>-3472371.162643081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-3472371.162643081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-14503.194968220423</v>
      </c>
      <c r="L1092" s="444">
        <f t="shared" ca="1" si="106"/>
        <v>-3495269.9873411218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-3495269.9873411218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-14598.606737795593</v>
      </c>
      <c r="L1093" s="444">
        <f t="shared" ca="1" si="106"/>
        <v>-3518264.2238087379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-3518264.2238087379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-14694.416056410659</v>
      </c>
      <c r="L1094" s="444">
        <f t="shared" ca="1" si="106"/>
        <v>-3541354.2695949692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-3541354.2695949692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-14790.624580519956</v>
      </c>
      <c r="L1095" s="444">
        <f t="shared" ca="1" si="106"/>
        <v>-3564540.5239053094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-3564540.5239053094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-14887.23397347971</v>
      </c>
      <c r="L1096" s="444">
        <f t="shared" ca="1" si="106"/>
        <v>-3587823.3876086096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-3587823.3876086096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-14984.24590557679</v>
      </c>
      <c r="L1097" s="444">
        <f t="shared" ca="1" si="106"/>
        <v>-3611203.2632440068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-3611203.2632440068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-15081.662054057615</v>
      </c>
      <c r="L1098" s="444">
        <f t="shared" ca="1" si="106"/>
        <v>-3634680.5550278849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-3634680.5550278849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-15179.484103157105</v>
      </c>
      <c r="L1099" s="444">
        <f t="shared" ca="1" si="106"/>
        <v>-3658255.6688608625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-3658255.6688608625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-15277.713744127845</v>
      </c>
      <c r="L1100" s="444">
        <f t="shared" ca="1" si="106"/>
        <v>-3681929.0123348106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-3681929.0123348106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-15376.352675269296</v>
      </c>
      <c r="L1101" s="444">
        <f t="shared" ca="1" si="106"/>
        <v>-3705700.9947399003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-3705700.9947399003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-15475.40260195717</v>
      </c>
      <c r="L1102" s="444">
        <f t="shared" ca="1" si="106"/>
        <v>-3729572.0270716781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-3729572.0270716781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-15574.865236672909</v>
      </c>
      <c r="L1103" s="444">
        <f t="shared" ca="1" si="106"/>
        <v>-3753542.5220381715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-3753542.5220381715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-15674.7422990333</v>
      </c>
      <c r="L1104" s="444">
        <f t="shared" ca="1" si="106"/>
        <v>-3777612.8940670253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-3777612.8940670253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-15775.035515820193</v>
      </c>
      <c r="L1105" s="444">
        <f t="shared" ca="1" si="106"/>
        <v>-3801783.5593126658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-3801783.5593126658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-15875.746621010359</v>
      </c>
      <c r="L1106" s="444">
        <f t="shared" ca="1" si="106"/>
        <v>-3826054.9356634966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-3826054.9356634966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-15976.877355805487</v>
      </c>
      <c r="L1107" s="444">
        <f t="shared" ca="1" si="106"/>
        <v>-3850427.4427491226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-3850427.4427491226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-16078.429468662262</v>
      </c>
      <c r="L1108" s="444">
        <f t="shared" ca="1" si="106"/>
        <v>-3874901.5019476055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-3874901.5019476055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-16180.404715322607</v>
      </c>
      <c r="L1109" s="444">
        <f t="shared" ca="1" si="106"/>
        <v>-3899477.5363927484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-3899477.5363927484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-16282.804858844036</v>
      </c>
      <c r="L1110" s="444">
        <f t="shared" ca="1" si="106"/>
        <v>-3924155.970981413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-3924155.970981413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-16385.63166963014</v>
      </c>
      <c r="L1111" s="444">
        <f t="shared" ca="1" si="106"/>
        <v>-3948937.2323808637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-3948937.2323808637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-16488.886925461185</v>
      </c>
      <c r="L1112" s="444">
        <f t="shared" ca="1" si="106"/>
        <v>-3973821.7490361454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-3973821.7490361454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-16592.572411524856</v>
      </c>
      <c r="L1113" s="444">
        <f t="shared" ca="1" si="106"/>
        <v>-3998809.9511774909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-3998809.9511774909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-16696.68992044713</v>
      </c>
      <c r="L1114" s="444">
        <f t="shared" ca="1" si="106"/>
        <v>-4023902.2708277586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-4023902.2708277586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-16801.241252323249</v>
      </c>
      <c r="L1115" s="444">
        <f t="shared" ca="1" si="106"/>
        <v>-4049099.1418099022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-4049099.1418099022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-16906.228214748844</v>
      </c>
      <c r="L1116" s="444">
        <f t="shared" ca="1" si="106"/>
        <v>-4074400.9997544712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-4074400.9997544712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-17011.652622851216</v>
      </c>
      <c r="L1117" s="444">
        <f t="shared" ca="1" si="106"/>
        <v>-4099808.2821071427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-4099808.2821071427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-17117.51629932068</v>
      </c>
      <c r="L1118" s="444">
        <f t="shared" ca="1" si="106"/>
        <v>-4125321.428136284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-4125321.428136284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-17223.821074442101</v>
      </c>
      <c r="L1119" s="444">
        <f t="shared" ca="1" si="106"/>
        <v>-4150940.8789405464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-4150940.8789405464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-17330.568786126529</v>
      </c>
      <c r="L1120" s="444">
        <f t="shared" ca="1" si="106"/>
        <v>-4176667.0774564934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-4176667.0774564934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-17437.761279942973</v>
      </c>
      <c r="L1121" s="444">
        <f t="shared" ca="1" si="106"/>
        <v>-4202500.4684662567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-4202500.4684662567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-17545.400409150323</v>
      </c>
      <c r="L1122" s="444">
        <f t="shared" ca="1" si="106"/>
        <v>-4228441.4986052271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-4228441.4986052271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-17653.488034729366</v>
      </c>
      <c r="L1123" s="444">
        <f t="shared" ca="1" si="106"/>
        <v>-4254490.6163697764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-4254490.6163697764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-17762.026025414987</v>
      </c>
      <c r="L1124" s="444">
        <f t="shared" ca="1" si="106"/>
        <v>-4280648.2721250122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-4280648.2721250122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-17871.016257728468</v>
      </c>
      <c r="L1125" s="444">
        <f t="shared" ca="1" si="106"/>
        <v>-4306914.9181125611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-4306914.9181125611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-17980.460616009921</v>
      </c>
      <c r="L1126" s="444">
        <f t="shared" ca="1" si="106"/>
        <v>-4333291.0084583918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-4333291.0084583918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-18090.360992450886</v>
      </c>
      <c r="L1127" s="444">
        <f t="shared" ca="1" si="106"/>
        <v>-4359776.9991806634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-4359776.9991806634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-18200.719287127016</v>
      </c>
      <c r="L1128" s="444">
        <f t="shared" ca="1" si="106"/>
        <v>-4386373.348197611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-4386373.348197611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-18311.537408030963</v>
      </c>
      <c r="L1129" s="444">
        <f t="shared" ca="1" si="106"/>
        <v>-4413080.5153354621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-4413080.5153354621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-18422.817271105345</v>
      </c>
      <c r="L1130" s="444">
        <f t="shared" ca="1" si="106"/>
        <v>-4439898.9623363875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-4439898.9623363875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-18534.560800275867</v>
      </c>
      <c r="L1131" s="444">
        <f t="shared" ca="1" si="106"/>
        <v>-4466829.1528664837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-4466829.1528664837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-18646.769927484602</v>
      </c>
      <c r="L1132" s="444">
        <f t="shared" ca="1" si="106"/>
        <v>-4493871.552523789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-4493871.552523789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-18759.446592723372</v>
      </c>
      <c r="L1133" s="444">
        <f t="shared" ca="1" si="106"/>
        <v>-4521026.6288463324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-4521026.6288463324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-18872.592744067304</v>
      </c>
      <c r="L1134" s="444">
        <f t="shared" ca="1" si="106"/>
        <v>-4548294.8513202202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-4548294.8513202202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-18986.2103377085</v>
      </c>
      <c r="L1135" s="444">
        <f t="shared" ca="1" si="106"/>
        <v>-4575676.6913877493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-4575676.6913877493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-19100.301337989873</v>
      </c>
      <c r="L1136" s="444">
        <f t="shared" ca="1" si="106"/>
        <v>-4603172.6224555597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-4603172.6224555597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-19214.867717439083</v>
      </c>
      <c r="L1137" s="444">
        <f t="shared" ca="1" si="106"/>
        <v>-4630783.1199028194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-4630783.1199028194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-19329.911456802667</v>
      </c>
      <c r="L1138" s="444">
        <f t="shared" ca="1" si="106"/>
        <v>-4658508.6610894427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-4658508.6610894427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-19445.434545080261</v>
      </c>
      <c r="L1139" s="444">
        <f t="shared" ca="1" si="106"/>
        <v>-4686349.7253643433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-4686349.7253643433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-19561.438979559014</v>
      </c>
      <c r="L1140" s="444">
        <f t="shared" ca="1" si="106"/>
        <v>-4714306.7940737223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-4714306.7940737223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-19677.926765848093</v>
      </c>
      <c r="L1141" s="444">
        <f t="shared" ca="1" si="106"/>
        <v>-4742380.3505693907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-4742380.3505693907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-19794.899917913379</v>
      </c>
      <c r="L1142" s="444">
        <f t="shared" ca="1" si="106"/>
        <v>-4770570.8802171247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-4770570.8802171247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-19912.360458112271</v>
      </c>
      <c r="L1143" s="444">
        <f t="shared" ca="1" si="106"/>
        <v>-4798878.8704050574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-4798878.8704050574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-20030.310417228658</v>
      </c>
      <c r="L1144" s="444">
        <f t="shared" ca="1" si="106"/>
        <v>-4827304.8105521062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-4827304.8105521062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-20148.751834508028</v>
      </c>
      <c r="L1145" s="444">
        <f t="shared" ca="1" si="106"/>
        <v>-4855849.1921164347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-4855849.1921164347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-20267.686757692729</v>
      </c>
      <c r="L1146" s="444">
        <f t="shared" ca="1" si="106"/>
        <v>-4884512.5086039482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-4884512.5086039482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-20387.117243057368</v>
      </c>
      <c r="L1147" s="444">
        <f t="shared" ca="1" si="106"/>
        <v>-4913295.2555768257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-4913295.2555768257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-20507.045355444359</v>
      </c>
      <c r="L1148" s="444">
        <f t="shared" ca="1" si="106"/>
        <v>-4942197.9306620909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-4942197.9306620909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-20627.473168299632</v>
      </c>
      <c r="L1149" s="444">
        <f t="shared" ca="1" si="106"/>
        <v>-4971221.0335602108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-4971221.0335602108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-20748.402763708462</v>
      </c>
      <c r="L1150" s="444">
        <f t="shared" ca="1" si="106"/>
        <v>-5000365.0660537397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-5000365.0660537397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-20869.836232431502</v>
      </c>
      <c r="L1151" s="444">
        <f t="shared" ca="1" si="106"/>
        <v>-5029630.5320159914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-5029630.5320159914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-20991.775673940883</v>
      </c>
      <c r="L1152" s="444">
        <f t="shared" ca="1" si="106"/>
        <v>-5059017.9374197526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-5059017.9374197526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-21114.223196456554</v>
      </c>
      <c r="L1153" s="444">
        <f t="shared" ca="1" si="106"/>
        <v>-5088527.7903460292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-5088527.7903460292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-21237.180916982707</v>
      </c>
      <c r="L1154" s="444">
        <f t="shared" ca="1" si="106"/>
        <v>-5118160.6009928323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-5118160.6009928323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-21360.650961344385</v>
      </c>
      <c r="L1155" s="444">
        <f t="shared" ca="1" si="106"/>
        <v>-5147916.8816839969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-5147916.8816839969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-21484.635464224237</v>
      </c>
      <c r="L1156" s="444">
        <f t="shared" ca="1" si="106"/>
        <v>-5177797.1468780413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-5177797.1468780413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-21609.136569199425</v>
      </c>
      <c r="L1157" s="444">
        <f t="shared" ca="1" si="106"/>
        <v>-5207801.9131770609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-5207801.9131770609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-21734.156428778671</v>
      </c>
      <c r="L1158" s="444">
        <f t="shared" ca="1" si="106"/>
        <v>-5237931.6993356599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-5237931.6993356599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-21859.697204439501</v>
      </c>
      <c r="L1159" s="444">
        <f t="shared" ca="1" si="106"/>
        <v>-5268187.0262699202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-5268187.0262699202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-21985.761066665586</v>
      </c>
      <c r="L1160" s="444">
        <f t="shared" ca="1" si="106"/>
        <v>-5298568.4170664065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-5298568.4170664065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-22112.350194984279</v>
      </c>
      <c r="L1161" s="444">
        <f t="shared" ca="1" si="106"/>
        <v>-5329076.396991211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-5329076.396991211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-22239.466778004298</v>
      </c>
      <c r="L1162" s="444">
        <f t="shared" ca="1" si="106"/>
        <v>-5359711.4934990359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-5359711.4934990359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-22367.113013453567</v>
      </c>
      <c r="L1163" s="444">
        <f t="shared" ca="1" si="106"/>
        <v>-5390474.2362423101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-5390474.2362423101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-22495.29110821721</v>
      </c>
      <c r="L1164" s="444">
        <f t="shared" ca="1" si="106"/>
        <v>-5421365.1570803476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-5421365.1570803476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-22624.003278375701</v>
      </c>
      <c r="L1165" s="444">
        <f t="shared" ca="1" si="106"/>
        <v>-5452384.7900885437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-5452384.7900885437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-22753.251749243183</v>
      </c>
      <c r="L1166" s="444">
        <f t="shared" ca="1" si="106"/>
        <v>-5483533.6715676077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-5483533.6715676077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-22883.038755405949</v>
      </c>
      <c r="L1167" s="444">
        <f t="shared" ca="1" si="106"/>
        <v>-5514812.3400528338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-5514812.3400528338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-23013.366540761061</v>
      </c>
      <c r="L1168" s="444">
        <f t="shared" ca="1" si="106"/>
        <v>-5546221.3363234149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-5546221.3363234149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-23109.255568014229</v>
      </c>
      <c r="L1169" s="444">
        <f t="shared" ca="1" si="106"/>
        <v>-5569330.5918914294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-5569330.5918914294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-23205.544132880954</v>
      </c>
      <c r="L1170" s="444">
        <f t="shared" ca="1" si="106"/>
        <v>-5592536.1360243103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-5592536.1360243103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-23302.233900101292</v>
      </c>
      <c r="L1171" s="444">
        <f t="shared" ca="1" si="106"/>
        <v>-5615838.3699244112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-5615838.3699244112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-23399.326541351715</v>
      </c>
      <c r="L1172" s="444">
        <f t="shared" ca="1" si="106"/>
        <v>-5639237.6964657633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-5639237.6964657633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-23496.823735274014</v>
      </c>
      <c r="L1173" s="444">
        <f t="shared" ca="1" si="106"/>
        <v>-5662734.5202010376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-5662734.5202010376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-23594.727167504323</v>
      </c>
      <c r="L1174" s="444">
        <f t="shared" ca="1" si="106"/>
        <v>-5686329.2473685415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-5686329.2473685415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-23693.038530702255</v>
      </c>
      <c r="L1175" s="444">
        <f t="shared" ca="1" si="106"/>
        <v>-5710022.2858992442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-5710022.2858992442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-23791.759524580186</v>
      </c>
      <c r="L1176" s="444">
        <f t="shared" ca="1" si="106"/>
        <v>-5733814.0454238243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-5733814.0454238243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-23890.891855932601</v>
      </c>
      <c r="L1177" s="444">
        <f t="shared" ca="1" si="106"/>
        <v>-5757704.9372797571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-5757704.9372797571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-23990.437238665654</v>
      </c>
      <c r="L1178" s="444">
        <f t="shared" ca="1" si="106"/>
        <v>-5781695.3745184224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-5781695.3745184224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-24090.397393826759</v>
      </c>
      <c r="L1179" s="444">
        <f t="shared" ca="1" si="106"/>
        <v>-5805785.7719122488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-5805785.7719122488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-24190.774049634369</v>
      </c>
      <c r="L1180" s="444">
        <f t="shared" ca="1" si="106"/>
        <v>-5829976.5459618829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-5829976.5459618829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-24291.568941507845</v>
      </c>
      <c r="L1181" s="444">
        <f t="shared" ca="1" si="106"/>
        <v>-5854268.1149033904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-5854268.1149033904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-24392.783812097459</v>
      </c>
      <c r="L1182" s="444">
        <f t="shared" ca="1" si="106"/>
        <v>-5878660.8987154877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-5878660.8987154877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-24494.420411314532</v>
      </c>
      <c r="L1183" s="444">
        <f t="shared" ca="1" si="106"/>
        <v>-5903155.3191268025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-5903155.3191268025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-24596.480496361677</v>
      </c>
      <c r="L1184" s="444">
        <f t="shared" ca="1" si="106"/>
        <v>-5927751.7996231643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-5927751.7996231643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-24698.965831763184</v>
      </c>
      <c r="L1185" s="444">
        <f t="shared" ca="1" si="106"/>
        <v>-5952450.7654549275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-5952450.7654549275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-24801.878189395531</v>
      </c>
      <c r="L1186" s="444">
        <f t="shared" ca="1" si="106"/>
        <v>-5977252.6436443226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-5977252.6436443226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-24905.219348518011</v>
      </c>
      <c r="L1187" s="444">
        <f t="shared" ca="1" si="106"/>
        <v>-6002157.8629928408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-6002157.8629928408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-25008.991095803503</v>
      </c>
      <c r="L1188" s="444">
        <f t="shared" ca="1" si="106"/>
        <v>-6027166.8540886445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-6027166.8540886445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-25113.195225369353</v>
      </c>
      <c r="L1189" s="444">
        <f t="shared" ca="1" si="106"/>
        <v>-6052280.0493140137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-6052280.0493140137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-25217.833538808391</v>
      </c>
      <c r="L1190" s="444">
        <f t="shared" ca="1" si="106"/>
        <v>-6077497.8828528216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-6077497.8828528216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-25322.907845220088</v>
      </c>
      <c r="L1191" s="444">
        <f t="shared" ca="1" si="106"/>
        <v>-6102820.7906980421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-6102820.7906980421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-25428.419961241842</v>
      </c>
      <c r="L1192" s="444">
        <f t="shared" ca="1" si="106"/>
        <v>-6128249.2106592841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-6128249.2106592841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-25534.371711080352</v>
      </c>
      <c r="L1193" s="444">
        <f t="shared" ca="1" si="106"/>
        <v>-6153783.5823703641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-6153783.5823703641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-25640.764926543183</v>
      </c>
      <c r="L1194" s="444">
        <f t="shared" ca="1" si="106"/>
        <v>-6179424.3472969076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-6179424.3472969076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-25747.601447070447</v>
      </c>
      <c r="L1195" s="444">
        <f t="shared" ca="1" si="106"/>
        <v>-6205171.9487439776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-6205171.9487439776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-25854.883119766571</v>
      </c>
      <c r="L1196" s="444">
        <f t="shared" ca="1" si="106"/>
        <v>-6231026.8318637442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-6231026.8318637442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-25962.611799432267</v>
      </c>
      <c r="L1197" s="444">
        <f t="shared" ca="1" si="106"/>
        <v>-6256989.4436631761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-6256989.4436631761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-26070.789348596569</v>
      </c>
      <c r="L1198" s="444">
        <f t="shared" ca="1" si="106"/>
        <v>-6283060.2330117729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-6283060.2330117729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-26179.417637549053</v>
      </c>
      <c r="L1199" s="444">
        <f t="shared" ca="1" si="106"/>
        <v>-6309239.6506493222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-6309239.6506493222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-26288.498544372174</v>
      </c>
      <c r="L1200" s="444">
        <f t="shared" ca="1" si="106"/>
        <v>-6335528.1491936948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-6335528.1491936948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-26398.033954973729</v>
      </c>
      <c r="L1201" s="444">
        <f t="shared" ca="1" si="106"/>
        <v>-6361926.1831486681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-6361926.1831486681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-26508.025763119451</v>
      </c>
      <c r="L1202" s="444">
        <f t="shared" ca="1" si="106"/>
        <v>-6388434.2089117877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-6388434.2089117877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-26618.475870465783</v>
      </c>
      <c r="L1203" s="444">
        <f t="shared" ca="1" si="106"/>
        <v>-6415052.6847822536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-6415052.6847822536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-26729.386186592721</v>
      </c>
      <c r="L1204" s="444">
        <f t="shared" ca="1" si="106"/>
        <v>-6441782.0709688459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-6441782.0709688459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-26840.758629036856</v>
      </c>
      <c r="L1205" s="444">
        <f t="shared" ca="1" si="106"/>
        <v>-6468622.8295978829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-6468622.8295978829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-26952.59512332451</v>
      </c>
      <c r="L1206" s="444">
        <f t="shared" ca="1" si="106"/>
        <v>-6495575.4247212075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-6495575.4247212075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-27064.897603005029</v>
      </c>
      <c r="L1207" s="444">
        <f t="shared" ca="1" si="106"/>
        <v>-6522640.3223242126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-6522640.3223242126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-27177.668009684217</v>
      </c>
      <c r="L1208" s="444">
        <f t="shared" ca="1" si="106"/>
        <v>-6549817.9903338971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-6549817.9903338971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-27290.908293057902</v>
      </c>
      <c r="L1209" s="444">
        <f t="shared" ca="1" si="106"/>
        <v>-6577108.8986269552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-6577108.8986269552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-27404.620410945645</v>
      </c>
      <c r="L1210" s="444">
        <f t="shared" ca="1" si="106"/>
        <v>-6604513.5190379005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-6604513.5190379005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-27518.806329324583</v>
      </c>
      <c r="L1211" s="444">
        <f t="shared" ca="1" si="106"/>
        <v>-6632032.3253672253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-6632032.3253672253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-27633.468022363439</v>
      </c>
      <c r="L1212" s="444">
        <f t="shared" ca="1" si="106"/>
        <v>-6659665.7933895886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-6659665.7933895886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-27748.607472456617</v>
      </c>
      <c r="L1213" s="444">
        <f t="shared" ca="1" si="106"/>
        <v>-6687414.4008620456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-6687414.4008620456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-27864.226670258522</v>
      </c>
      <c r="L1214" s="444">
        <f t="shared" ca="1" si="106"/>
        <v>-6715278.6275323043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-6715278.6275323043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-27980.327614717935</v>
      </c>
      <c r="L1215" s="444">
        <f t="shared" ca="1" si="106"/>
        <v>-6743258.9551470224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-6743258.9551470224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-28096.912313112593</v>
      </c>
      <c r="L1216" s="444">
        <f t="shared" ca="1" si="106"/>
        <v>-6771355.8674601354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-6771355.8674601354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-28213.982781083894</v>
      </c>
      <c r="L1217" s="444">
        <f t="shared" ca="1" si="106"/>
        <v>-6799569.8502412196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-6799569.8502412196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-28331.541042671746</v>
      </c>
      <c r="L1218" s="444">
        <f t="shared" ca="1" si="106"/>
        <v>-6827901.3912838912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-6827901.3912838912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-28449.589130349545</v>
      </c>
      <c r="L1219" s="444">
        <f t="shared" ca="1" si="106"/>
        <v>-6856350.9804142406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-6856350.9804142406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-28568.129085059336</v>
      </c>
      <c r="L1220" s="444">
        <f t="shared" ca="1" si="106"/>
        <v>-6884919.1094992999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-6884919.1094992999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-28687.162956247077</v>
      </c>
      <c r="L1221" s="444">
        <f t="shared" ca="1" si="106"/>
        <v>-6913606.272455547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-6913606.272455547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-28806.692801898116</v>
      </c>
      <c r="L1222" s="444">
        <f t="shared" ca="1" si="106"/>
        <v>-6942412.9652574454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-6942412.9652574454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-28926.720688572685</v>
      </c>
      <c r="L1223" s="444">
        <f t="shared" ca="1" si="106"/>
        <v>-6971339.6859460184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-6971339.6859460184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-29047.248691441742</v>
      </c>
      <c r="L1224" s="444">
        <f t="shared" ca="1" si="106"/>
        <v>-7000386.9346374599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-7000386.9346374599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-29168.278894322746</v>
      </c>
      <c r="L1225" s="444">
        <f t="shared" ca="1" si="106"/>
        <v>-7029555.2135317829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-7029555.2135317829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-29289.813389715757</v>
      </c>
      <c r="L1226" s="444">
        <f t="shared" ca="1" si="106"/>
        <v>-7058845.0269214986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-7058845.0269214986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-29411.854278839572</v>
      </c>
      <c r="L1227" s="444">
        <f t="shared" ca="1" si="106"/>
        <v>-7088256.8812003378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-7088256.8812003378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-29534.403671668075</v>
      </c>
      <c r="L1228" s="444">
        <f t="shared" ca="1" si="106"/>
        <v>-7117791.2848720057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-7117791.2848720057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-29657.46368696669</v>
      </c>
      <c r="L1229" s="444">
        <f t="shared" ca="1" si="106"/>
        <v>-7147448.748558972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-7147448.748558972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-29781.036452329052</v>
      </c>
      <c r="L1230" s="444">
        <f t="shared" ca="1" si="106"/>
        <v>-7177229.7850113008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-7177229.7850113008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-29905.124104213755</v>
      </c>
      <c r="L1231" s="444">
        <f t="shared" ca="1" si="106"/>
        <v>-7207134.9091155147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-7207134.9091155147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-30029.728787981312</v>
      </c>
      <c r="L1232" s="444">
        <f t="shared" ca="1" si="106"/>
        <v>-7237164.6379034957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-7237164.6379034957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-30154.852657931227</v>
      </c>
      <c r="L1233" s="444">
        <f t="shared" ca="1" si="106"/>
        <v>-7267319.4905614266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-7267319.4905614266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-30280.497877339276</v>
      </c>
      <c r="L1234" s="444">
        <f t="shared" ca="1" si="106"/>
        <v>-7297599.9884387655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-7297599.9884387655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-30406.666618494855</v>
      </c>
      <c r="L1235" s="444">
        <f t="shared" ca="1" si="106"/>
        <v>-7328006.6550572608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-7328006.6550572608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-30533.361062738586</v>
      </c>
      <c r="L1236" s="444">
        <f t="shared" ca="1" si="106"/>
        <v>-7358540.0161199998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-7358540.0161199998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-30660.5834005</v>
      </c>
      <c r="L1237" s="444">
        <f t="shared" ca="1" si="106"/>
        <v>-7389200.5995204998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-7389200.5995204998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-30788.335831335418</v>
      </c>
      <c r="L1238" s="444">
        <f t="shared" ca="1" si="106"/>
        <v>-7419988.9353518356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-7419988.9353518356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-30916.620563965978</v>
      </c>
      <c r="L1239" s="444">
        <f t="shared" ca="1" si="106"/>
        <v>-7450905.5559158018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-7450905.5559158018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-31045.43981631584</v>
      </c>
      <c r="L1240" s="444">
        <f t="shared" ca="1" si="106"/>
        <v>-7481950.9957321174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-7481950.9957321174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-31174.795815550489</v>
      </c>
      <c r="L1241" s="444">
        <f t="shared" ca="1" si="106"/>
        <v>-7513125.7915476682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-7513125.7915476682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-31304.690798115284</v>
      </c>
      <c r="L1242" s="444">
        <f t="shared" ca="1" si="106"/>
        <v>-7544430.4823457832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-7544430.4823457832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-31435.1270097741</v>
      </c>
      <c r="L1243" s="444">
        <f t="shared" ca="1" si="106"/>
        <v>-7575865.6093555577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-7575865.6093555577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-31566.106705648155</v>
      </c>
      <c r="L1244" s="444">
        <f t="shared" ca="1" si="106"/>
        <v>-7607431.7160612056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-7607431.7160612056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-31697.632150255024</v>
      </c>
      <c r="L1245" s="444">
        <f t="shared" ca="1" si="106"/>
        <v>-7639129.3482114607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-7639129.3482114607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-31829.705617547748</v>
      </c>
      <c r="L1246" s="444">
        <f t="shared" ca="1" si="106"/>
        <v>-7670959.0538290087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-7670959.0538290087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-31962.329390954201</v>
      </c>
      <c r="L1247" s="444">
        <f t="shared" ca="1" si="106"/>
        <v>-7702921.3832199629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-7702921.3832199629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-32095.505763416513</v>
      </c>
      <c r="L1248" s="444">
        <f t="shared" ca="1" si="106"/>
        <v>-7735016.8889833791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-7735016.8889833791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-32229.237037430747</v>
      </c>
      <c r="L1249" s="444">
        <f t="shared" ca="1" si="106"/>
        <v>-7767246.1260208096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-7767246.1260208096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-32363.525525086709</v>
      </c>
      <c r="L1250" s="444">
        <f t="shared" ca="1" si="106"/>
        <v>-7799609.6515458962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-7799609.6515458962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-32498.373548107902</v>
      </c>
      <c r="L1251" s="444">
        <f t="shared" ca="1" si="106"/>
        <v>-7832108.0250940043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-7832108.0250940043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-32633.783437891685</v>
      </c>
      <c r="L1252" s="444">
        <f t="shared" ca="1" si="106"/>
        <v>-7864741.8085318962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-7864741.8085318962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-32769.757535549565</v>
      </c>
      <c r="L1253" s="444">
        <f t="shared" ca="1" si="106"/>
        <v>-7897511.566067446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-7897511.566067446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-32906.298191947688</v>
      </c>
      <c r="L1254" s="444">
        <f t="shared" ca="1" si="106"/>
        <v>-7930417.8642593939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-7930417.8642593939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-33043.407767747471</v>
      </c>
      <c r="L1255" s="444">
        <f t="shared" ca="1" si="106"/>
        <v>-7963461.2720271414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-7963461.2720271414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-33181.088633446423</v>
      </c>
      <c r="L1256" s="444">
        <f t="shared" ca="1" si="106"/>
        <v>-7996642.3606605874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-7996642.3606605874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-33319.343169419117</v>
      </c>
      <c r="L1257" s="444">
        <f t="shared" ca="1" si="106"/>
        <v>-8029961.7038300065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-8029961.7038300065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-33458.173765958367</v>
      </c>
      <c r="L1258" s="444">
        <f t="shared" ca="1" si="106"/>
        <v>-8063419.8775959648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-8063419.8775959648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-33597.582823316523</v>
      </c>
      <c r="L1259" s="444">
        <f t="shared" ca="1" si="106"/>
        <v>-8097017.4604192814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-8097017.4604192814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-33737.572751747008</v>
      </c>
      <c r="L1260" s="444">
        <f t="shared" ca="1" si="106"/>
        <v>-8130755.0331710288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-8130755.0331710288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-33878.14597154595</v>
      </c>
      <c r="L1261" s="444">
        <f t="shared" ca="1" si="106"/>
        <v>-8164633.1791425748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-8164633.1791425748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-34019.304913094056</v>
      </c>
      <c r="L1262" s="444">
        <f t="shared" ca="1" si="106"/>
        <v>-8198652.484055669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-8198652.484055669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-34161.052016898626</v>
      </c>
      <c r="L1263" s="444">
        <f t="shared" ca="1" si="106"/>
        <v>-8232813.536072568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-8232813.536072568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-34303.389733635697</v>
      </c>
      <c r="L1264" s="444">
        <f t="shared" ca="1" si="106"/>
        <v>-8267116.9258062039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-8267116.9258062039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-34446.320524192517</v>
      </c>
      <c r="L1265" s="444">
        <f t="shared" ca="1" si="106"/>
        <v>-8301563.2463303963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-8301563.2463303963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-34589.846859709985</v>
      </c>
      <c r="L1266" s="444">
        <f t="shared" ca="1" si="106"/>
        <v>-8336153.0931901066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-8336153.0931901066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-34733.971221625441</v>
      </c>
      <c r="L1267" s="444">
        <f t="shared" ca="1" si="106"/>
        <v>-8370887.0644117324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-8370887.0644117324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-34878.696101715555</v>
      </c>
      <c r="L1268" s="444">
        <f t="shared" ca="1" si="106"/>
        <v>-8405765.7605134472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-8405765.7605134472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-35024.024002139362</v>
      </c>
      <c r="L1269" s="444">
        <f t="shared" ca="1" si="106"/>
        <v>-8440789.7845155858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-8440789.7845155858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-35169.957435481607</v>
      </c>
      <c r="L1270" s="444">
        <f t="shared" ca="1" si="106"/>
        <v>-8475959.741951067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-8475959.741951067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-35316.498924796113</v>
      </c>
      <c r="L1271" s="444">
        <f t="shared" ca="1" si="106"/>
        <v>-8511276.2408758625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-8511276.2408758625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-35463.651003649429</v>
      </c>
      <c r="L1272" s="444">
        <f t="shared" ca="1" si="106"/>
        <v>-8546739.891879512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-8546739.891879512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-35611.416216164631</v>
      </c>
      <c r="L1273" s="444">
        <f t="shared" ca="1" si="106"/>
        <v>-8582351.3080956768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-8582351.3080956768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-35759.797117065318</v>
      </c>
      <c r="L1274" s="444">
        <f t="shared" ca="1" si="106"/>
        <v>-8618111.1052127425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-8618111.1052127425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-35908.796271719759</v>
      </c>
      <c r="L1275" s="444">
        <f t="shared" ca="1" si="106"/>
        <v>-8654019.9014844615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-8654019.9014844615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-36058.416256185257</v>
      </c>
      <c r="L1276" s="444">
        <f t="shared" ca="1" si="106"/>
        <v>-8690078.3177406471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-8690078.3177406471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-36208.659657252698</v>
      </c>
      <c r="L1277" s="444">
        <f t="shared" ca="1" si="106"/>
        <v>-8726286.9773979001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-8726286.9773979001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-36359.529072491248</v>
      </c>
      <c r="L1278" s="444">
        <f t="shared" ca="1" si="106"/>
        <v>-8762646.5064703915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-8762646.5064703915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-36511.027110293297</v>
      </c>
      <c r="L1279" s="444">
        <f t="shared" ca="1" si="106"/>
        <v>-8799157.533580685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-8799157.533580685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-36663.156389919517</v>
      </c>
      <c r="L1280" s="444">
        <f t="shared" ca="1" si="106"/>
        <v>-8835820.6899706051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-8835820.6899706051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-36815.919541544186</v>
      </c>
      <c r="L1281" s="444">
        <f t="shared" ca="1" si="106"/>
        <v>-8872636.6095121484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-8872636.6095121484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-36969.319206300621</v>
      </c>
      <c r="L1282" s="444">
        <f t="shared" ca="1" si="106"/>
        <v>-8909605.9287184495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-8909605.9287184495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-37123.35803632687</v>
      </c>
      <c r="L1283" s="444">
        <f t="shared" ref="L1283:L1537" ca="1" si="127">I1283-J1283+K1283</f>
        <v>-8946729.2867547758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-8946729.2867547758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-37278.038694811563</v>
      </c>
      <c r="L1284" s="444">
        <f t="shared" ca="1" si="127"/>
        <v>-8984007.3254495878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-8984007.3254495878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-37433.363856039949</v>
      </c>
      <c r="L1285" s="444">
        <f t="shared" ca="1" si="127"/>
        <v>-9021440.6893056277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-9021440.6893056277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-37589.336205440115</v>
      </c>
      <c r="L1286" s="444">
        <f t="shared" ca="1" si="127"/>
        <v>-9059030.0255110674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-9059030.0255110674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-37745.958439629445</v>
      </c>
      <c r="L1287" s="444">
        <f t="shared" ca="1" si="127"/>
        <v>-9096775.9839506969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-9096775.9839506969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-37903.233266461233</v>
      </c>
      <c r="L1288" s="444">
        <f t="shared" ca="1" si="127"/>
        <v>-9134679.2172171585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-9134679.2172171585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-38061.163405071493</v>
      </c>
      <c r="L1289" s="444">
        <f t="shared" ca="1" si="127"/>
        <v>-9172740.3806222305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-9172740.3806222305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-38219.751585925958</v>
      </c>
      <c r="L1290" s="444">
        <f t="shared" ca="1" si="127"/>
        <v>-9210960.1322081573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-9210960.1322081573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-38379.00055086732</v>
      </c>
      <c r="L1291" s="444">
        <f t="shared" ca="1" si="127"/>
        <v>-9249339.1327590253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-9249339.1327590253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-38538.913053162607</v>
      </c>
      <c r="L1292" s="444">
        <f t="shared" ca="1" si="127"/>
        <v>-9287878.0458121877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-9287878.0458121877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-38699.491857550784</v>
      </c>
      <c r="L1293" s="444">
        <f t="shared" ca="1" si="127"/>
        <v>-9326577.5376697388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-9326577.5376697388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-38860.739740290577</v>
      </c>
      <c r="L1294" s="444">
        <f t="shared" ca="1" si="127"/>
        <v>-9365438.2774100285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-9365438.2774100285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-39022.659489208454</v>
      </c>
      <c r="L1295" s="444">
        <f t="shared" ca="1" si="127"/>
        <v>-9404460.9368992373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-9404460.9368992373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-39185.253903746823</v>
      </c>
      <c r="L1296" s="444">
        <f t="shared" ca="1" si="127"/>
        <v>-9443646.1908029839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-9443646.1908029839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-39348.525795012436</v>
      </c>
      <c r="L1297" s="444">
        <f t="shared" ca="1" si="127"/>
        <v>-9482994.7165979967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-9482994.7165979967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-39512.477985824982</v>
      </c>
      <c r="L1298" s="444">
        <f t="shared" ca="1" si="127"/>
        <v>-9522507.194583822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-9522507.194583822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-39677.113310765926</v>
      </c>
      <c r="L1299" s="444">
        <f t="shared" ca="1" si="127"/>
        <v>-9562184.3078945875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-9562184.3078945875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-39842.434616227445</v>
      </c>
      <c r="L1300" s="444">
        <f t="shared" ca="1" si="127"/>
        <v>-9602026.7425108142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-9602026.7425108142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-40008.444760461723</v>
      </c>
      <c r="L1301" s="444">
        <f t="shared" ca="1" si="127"/>
        <v>-9642035.1872712765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-9642035.1872712765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-40175.146613630321</v>
      </c>
      <c r="L1302" s="444">
        <f t="shared" ca="1" si="127"/>
        <v>-9682210.333884906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-9682210.333884906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-40342.543057853778</v>
      </c>
      <c r="L1303" s="444">
        <f t="shared" ca="1" si="127"/>
        <v>-9722552.8769427594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-9722552.8769427594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-40510.636987261496</v>
      </c>
      <c r="L1304" s="444">
        <f t="shared" ca="1" si="127"/>
        <v>-9763063.5139300209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-9763063.5139300209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-40679.431308041756</v>
      </c>
      <c r="L1305" s="444">
        <f t="shared" ca="1" si="127"/>
        <v>-9803742.9452380631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-9803742.9452380631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-40848.928938491932</v>
      </c>
      <c r="L1306" s="444">
        <f t="shared" ca="1" si="127"/>
        <v>-9844591.8741765544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-9844591.8741765544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-41019.132809068979</v>
      </c>
      <c r="L1307" s="444">
        <f t="shared" ca="1" si="127"/>
        <v>-9885611.0069856234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-9885611.0069856234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-41190.0458624401</v>
      </c>
      <c r="L1308" s="444">
        <f t="shared" ca="1" si="127"/>
        <v>-9926801.0528480634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-9926801.0528480634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-41361.671053533595</v>
      </c>
      <c r="L1309" s="444">
        <f t="shared" ca="1" si="127"/>
        <v>-9968162.7239015978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-9968162.7239015978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-41534.011349589993</v>
      </c>
      <c r="L1310" s="444">
        <f t="shared" ca="1" si="127"/>
        <v>-10009696.735251188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-10009696.735251188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-41707.069730213283</v>
      </c>
      <c r="L1311" s="444">
        <f t="shared" ca="1" si="127"/>
        <v>-10051403.804981401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-10051403.804981401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-41880.849187422507</v>
      </c>
      <c r="L1312" s="444">
        <f t="shared" ca="1" si="127"/>
        <v>-10093284.654168824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-10093284.654168824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-42055.352725703429</v>
      </c>
      <c r="L1313" s="444">
        <f t="shared" ca="1" si="127"/>
        <v>-10135340.006894527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-10135340.006894527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-42230.583362060526</v>
      </c>
      <c r="L1314" s="444">
        <f t="shared" ca="1" si="127"/>
        <v>-10177570.590256587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-10177570.590256587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-42406.544126069108</v>
      </c>
      <c r="L1315" s="444">
        <f t="shared" ca="1" si="127"/>
        <v>-10219977.134382656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-10219977.134382656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-42583.238059927731</v>
      </c>
      <c r="L1316" s="444">
        <f t="shared" ca="1" si="127"/>
        <v>-10262560.372442584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-10262560.372442584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-42760.668218510771</v>
      </c>
      <c r="L1317" s="444">
        <f t="shared" ca="1" si="127"/>
        <v>-10305321.040661095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-10305321.040661095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-42938.837669421227</v>
      </c>
      <c r="L1318" s="444">
        <f t="shared" ca="1" si="127"/>
        <v>-10348259.878330516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-10348259.878330516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-43117.749493043812</v>
      </c>
      <c r="L1319" s="444">
        <f t="shared" ca="1" si="127"/>
        <v>-10391377.62782356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-10391377.62782356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-43297.406782598162</v>
      </c>
      <c r="L1320" s="444">
        <f t="shared" ca="1" si="127"/>
        <v>-10434675.034606157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-10434675.034606157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-43477.812644192323</v>
      </c>
      <c r="L1321" s="444">
        <f t="shared" ca="1" si="127"/>
        <v>-10478152.84725035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-10478152.84725035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-43658.970196876457</v>
      </c>
      <c r="L1322" s="444">
        <f t="shared" ca="1" si="127"/>
        <v>-10521811.817447226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-10521811.817447226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-43840.882572696777</v>
      </c>
      <c r="L1323" s="444">
        <f t="shared" ca="1" si="127"/>
        <v>-10565652.700019924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-10565652.700019924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-44023.552916749686</v>
      </c>
      <c r="L1324" s="444">
        <f t="shared" ca="1" si="127"/>
        <v>-10609676.252936674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-10609676.252936674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-44206.984387236145</v>
      </c>
      <c r="L1325" s="444">
        <f t="shared" ca="1" si="127"/>
        <v>-10653883.23732391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-10653883.23732391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-44391.180155516289</v>
      </c>
      <c r="L1326" s="444">
        <f t="shared" ca="1" si="127"/>
        <v>-10698274.417479426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-10698274.417479426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-44576.143406164272</v>
      </c>
      <c r="L1327" s="444">
        <f t="shared" ca="1" si="127"/>
        <v>-10742850.56088559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-10742850.56088559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-44761.877337023288</v>
      </c>
      <c r="L1328" s="444">
        <f t="shared" ca="1" si="127"/>
        <v>-10787612.438222613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-10787612.438222613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-44948.385159260884</v>
      </c>
      <c r="L1329" s="444">
        <f t="shared" ca="1" si="127"/>
        <v>-10832560.823381875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-10832560.823381875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-45135.670097424474</v>
      </c>
      <c r="L1330" s="444">
        <f t="shared" ca="1" si="127"/>
        <v>-10877696.493479298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-10877696.493479298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-45323.735389497073</v>
      </c>
      <c r="L1331" s="444">
        <f t="shared" ca="1" si="127"/>
        <v>-10923020.228868796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-10923020.228868796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-45512.584286953315</v>
      </c>
      <c r="L1332" s="444">
        <f t="shared" ca="1" si="127"/>
        <v>-10968532.813155748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-10968532.813155748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-45702.220054815618</v>
      </c>
      <c r="L1333" s="444">
        <f t="shared" ca="1" si="127"/>
        <v>-11014235.033210564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-11014235.033210564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-45892.645971710685</v>
      </c>
      <c r="L1334" s="444">
        <f t="shared" ca="1" si="127"/>
        <v>-11060127.679182274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-11060127.679182274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-46083.865329926142</v>
      </c>
      <c r="L1335" s="444">
        <f t="shared" ca="1" si="127"/>
        <v>-11106211.544512201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-11106211.544512201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-46275.881435467505</v>
      </c>
      <c r="L1336" s="444">
        <f t="shared" ca="1" si="127"/>
        <v>-11152487.425947668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-11152487.425947668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-46468.697608115282</v>
      </c>
      <c r="L1337" s="444">
        <f t="shared" ca="1" si="127"/>
        <v>-11198956.123555783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-11198956.123555783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-46662.317181482431</v>
      </c>
      <c r="L1338" s="444">
        <f t="shared" ca="1" si="127"/>
        <v>-11245618.440737266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-11245618.440737266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-46856.743503071943</v>
      </c>
      <c r="L1339" s="444">
        <f t="shared" ca="1" si="127"/>
        <v>-11292475.184240337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-11292475.184240337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-47051.97993433474</v>
      </c>
      <c r="L1340" s="444">
        <f t="shared" ca="1" si="127"/>
        <v>-11339527.164174672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-11339527.164174672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-47248.029850727798</v>
      </c>
      <c r="L1341" s="444">
        <f t="shared" ca="1" si="127"/>
        <v>-11386775.194025399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-11386775.194025399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-47444.896641772495</v>
      </c>
      <c r="L1342" s="444">
        <f t="shared" ca="1" si="127"/>
        <v>-11434220.090667171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-11434220.090667171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-47642.583711113213</v>
      </c>
      <c r="L1343" s="444">
        <f t="shared" ca="1" si="127"/>
        <v>-11481862.674378285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-11481862.674378285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-47841.094476576189</v>
      </c>
      <c r="L1344" s="444">
        <f t="shared" ca="1" si="127"/>
        <v>-11529703.768854862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-11529703.768854862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-48040.432370228591</v>
      </c>
      <c r="L1345" s="444">
        <f t="shared" ca="1" si="127"/>
        <v>-11577744.201225091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-11577744.201225091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-48240.60083843788</v>
      </c>
      <c r="L1346" s="444">
        <f t="shared" ca="1" si="127"/>
        <v>-11625984.802063528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-11625984.802063528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-48441.603341931368</v>
      </c>
      <c r="L1347" s="444">
        <f t="shared" ca="1" si="127"/>
        <v>-11674426.40540546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-11674426.40540546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-48643.443355856085</v>
      </c>
      <c r="L1348" s="444">
        <f t="shared" ca="1" si="127"/>
        <v>-11723069.848761316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-11723069.848761316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-48846.124369838821</v>
      </c>
      <c r="L1349" s="444">
        <f t="shared" ca="1" si="127"/>
        <v>-11771915.973131156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-11771915.973131156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-49049.649888046479</v>
      </c>
      <c r="L1350" s="444">
        <f t="shared" ca="1" si="127"/>
        <v>-11820965.623019202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-11820965.623019202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-49254.02342924667</v>
      </c>
      <c r="L1351" s="444">
        <f t="shared" ca="1" si="127"/>
        <v>-11870219.646448448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-11870219.646448448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-49459.248526868534</v>
      </c>
      <c r="L1352" s="444">
        <f t="shared" ca="1" si="127"/>
        <v>-11919678.894975318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-11919678.894975318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-49665.328729063825</v>
      </c>
      <c r="L1353" s="444">
        <f t="shared" ca="1" si="127"/>
        <v>-11969344.223704381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-11969344.223704381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-49872.267598768252</v>
      </c>
      <c r="L1354" s="444">
        <f t="shared" ca="1" si="127"/>
        <v>-12019216.49130315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-12019216.49130315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-50080.068713763125</v>
      </c>
      <c r="L1355" s="444">
        <f t="shared" ca="1" si="127"/>
        <v>-12069296.560016913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-12069296.560016913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-50288.735666737135</v>
      </c>
      <c r="L1356" s="444">
        <f t="shared" ca="1" si="127"/>
        <v>-12119585.29568365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-12119585.29568365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-50498.272065348545</v>
      </c>
      <c r="L1357" s="444">
        <f t="shared" ca="1" si="127"/>
        <v>-12170083.567748999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-12170083.567748999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-50708.681532287497</v>
      </c>
      <c r="L1358" s="444">
        <f t="shared" ca="1" si="127"/>
        <v>-12220792.249281287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-12220792.249281287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-50919.967705338699</v>
      </c>
      <c r="L1359" s="444">
        <f t="shared" ca="1" si="127"/>
        <v>-12271712.216986626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-12271712.216986626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-51132.134237444276</v>
      </c>
      <c r="L1360" s="444">
        <f t="shared" ca="1" si="127"/>
        <v>-12322844.35122407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-12322844.35122407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-51345.18479676696</v>
      </c>
      <c r="L1361" s="444">
        <f t="shared" ca="1" si="127"/>
        <v>-12374189.536020838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-12374189.536020838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-51559.123066753491</v>
      </c>
      <c r="L1362" s="444">
        <f t="shared" ca="1" si="127"/>
        <v>-12425748.659087591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-12425748.659087591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-51773.952746198294</v>
      </c>
      <c r="L1363" s="444">
        <f t="shared" ca="1" si="127"/>
        <v>-12477522.611833788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-12477522.611833788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-51989.677549307453</v>
      </c>
      <c r="L1364" s="444">
        <f t="shared" ca="1" si="127"/>
        <v>-12529512.289383097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-12529512.289383097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-52206.301205762902</v>
      </c>
      <c r="L1365" s="444">
        <f t="shared" ca="1" si="127"/>
        <v>-12581718.59058886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-12581718.59058886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-52423.827460786917</v>
      </c>
      <c r="L1366" s="444">
        <f t="shared" ca="1" si="127"/>
        <v>-12634142.418049647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-12634142.418049647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-52642.260075206861</v>
      </c>
      <c r="L1367" s="444">
        <f t="shared" ca="1" si="127"/>
        <v>-12686784.678124852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-12686784.678124852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-52861.602825520218</v>
      </c>
      <c r="L1368" s="444">
        <f t="shared" ca="1" si="127"/>
        <v>-12739646.280950373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-12739646.280950373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-53081.859503959888</v>
      </c>
      <c r="L1369" s="444">
        <f t="shared" ca="1" si="127"/>
        <v>-12792728.140454333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-12792728.140454333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-53303.033918559719</v>
      </c>
      <c r="L1370" s="444">
        <f t="shared" ca="1" si="127"/>
        <v>-12846031.174372893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-12846031.174372893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-53525.129893220386</v>
      </c>
      <c r="L1371" s="444">
        <f t="shared" ca="1" si="127"/>
        <v>-12899556.304266114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-12899556.304266114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-53748.151267775473</v>
      </c>
      <c r="L1372" s="444">
        <f t="shared" ca="1" si="127"/>
        <v>-12953304.45553389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-12953304.45553389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-53972.101898057874</v>
      </c>
      <c r="L1373" s="444">
        <f t="shared" ca="1" si="127"/>
        <v>-13007276.557431947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-13007276.557431947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-54196.985655966448</v>
      </c>
      <c r="L1374" s="444">
        <f t="shared" ca="1" si="127"/>
        <v>-13061473.543087915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-13061473.543087915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-54422.806429532975</v>
      </c>
      <c r="L1375" s="444">
        <f t="shared" ca="1" si="127"/>
        <v>-13115896.349517448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-13115896.349517448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-54649.568122989367</v>
      </c>
      <c r="L1376" s="444">
        <f t="shared" ca="1" si="127"/>
        <v>-13170545.917640436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-13170545.917640436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-54877.27465683515</v>
      </c>
      <c r="L1377" s="444">
        <f t="shared" ca="1" si="127"/>
        <v>-13225423.192297272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-13225423.192297272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-55105.9299679053</v>
      </c>
      <c r="L1378" s="444">
        <f t="shared" ca="1" si="127"/>
        <v>-13280529.122265177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-13280529.122265177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-55335.538009438234</v>
      </c>
      <c r="L1379" s="444">
        <f t="shared" ca="1" si="127"/>
        <v>-13335864.660274616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-13335864.660274616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-55566.10275114423</v>
      </c>
      <c r="L1380" s="444">
        <f t="shared" ca="1" si="127"/>
        <v>-13391430.763025761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-13391430.763025761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-55797.628179274005</v>
      </c>
      <c r="L1381" s="444">
        <f t="shared" ca="1" si="127"/>
        <v>-13447228.391205035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-13447228.391205035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-56030.118296687644</v>
      </c>
      <c r="L1382" s="444">
        <f t="shared" ca="1" si="127"/>
        <v>-13503258.509501724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-13503258.509501724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-56263.577122923845</v>
      </c>
      <c r="L1383" s="444">
        <f t="shared" ca="1" si="127"/>
        <v>-13559522.086624647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-13559522.086624647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-56498.00869426936</v>
      </c>
      <c r="L1384" s="444">
        <f t="shared" ca="1" si="127"/>
        <v>-13616020.095318915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-13616020.095318915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-56733.417063828812</v>
      </c>
      <c r="L1385" s="444">
        <f t="shared" ca="1" si="127"/>
        <v>-13672753.512382744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-13672753.512382744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-56969.806301594763</v>
      </c>
      <c r="L1386" s="444">
        <f t="shared" ca="1" si="127"/>
        <v>-13729723.31868434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-13729723.31868434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-57207.18049451807</v>
      </c>
      <c r="L1387" s="444">
        <f t="shared" ca="1" si="127"/>
        <v>-13786930.499178858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-13786930.499178858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-57445.543746578573</v>
      </c>
      <c r="L1388" s="444">
        <f t="shared" ca="1" si="127"/>
        <v>-13844376.042925438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-13844376.042925438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-57684.900178855991</v>
      </c>
      <c r="L1389" s="444">
        <f t="shared" ca="1" si="127"/>
        <v>-13902060.943104293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-13902060.943104293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-57925.253929601218</v>
      </c>
      <c r="L1390" s="444">
        <f t="shared" ca="1" si="127"/>
        <v>-13959986.197033895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-13959986.197033895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-58166.609154307895</v>
      </c>
      <c r="L1391" s="444">
        <f t="shared" ca="1" si="127"/>
        <v>-14018152.806188203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-14018152.806188203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-58408.970025784191</v>
      </c>
      <c r="L1392" s="444">
        <f t="shared" ca="1" si="127"/>
        <v>-14076561.776213987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-14076561.776213987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-58652.340734224934</v>
      </c>
      <c r="L1393" s="444">
        <f t="shared" ca="1" si="127"/>
        <v>-14135214.116948212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-14135214.116948212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-58896.725487284224</v>
      </c>
      <c r="L1394" s="444">
        <f t="shared" ca="1" si="127"/>
        <v>-14194110.842435496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-14194110.842435496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-59142.128510147901</v>
      </c>
      <c r="L1395" s="444">
        <f t="shared" ca="1" si="127"/>
        <v>-14253252.970945643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-14253252.970945643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-59388.554045606848</v>
      </c>
      <c r="L1396" s="444">
        <f t="shared" ca="1" si="127"/>
        <v>-14312641.52499125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-14312641.52499125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-59636.006354130208</v>
      </c>
      <c r="L1397" s="444">
        <f t="shared" ca="1" si="127"/>
        <v>-14372277.53134538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-14372277.53134538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-59884.489713939081</v>
      </c>
      <c r="L1398" s="444">
        <f t="shared" ca="1" si="127"/>
        <v>-14432162.021059319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-14432162.021059319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-60134.008421080485</v>
      </c>
      <c r="L1399" s="444">
        <f t="shared" ca="1" si="127"/>
        <v>-14492296.0294804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-14492296.0294804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-60384.566789501667</v>
      </c>
      <c r="L1400" s="444">
        <f t="shared" ca="1" si="127"/>
        <v>-14552680.596269902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-14552680.596269902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-60636.169151124595</v>
      </c>
      <c r="L1401" s="444">
        <f t="shared" ca="1" si="127"/>
        <v>-14613316.765421027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-14613316.765421027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-60888.819855920949</v>
      </c>
      <c r="L1402" s="444">
        <f t="shared" ca="1" si="127"/>
        <v>-14674205.585276948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-14674205.585276948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-61142.52327198728</v>
      </c>
      <c r="L1403" s="444">
        <f t="shared" ca="1" si="127"/>
        <v>-14735348.108548936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-14735348.108548936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-61397.283785620559</v>
      </c>
      <c r="L1404" s="444">
        <f t="shared" ca="1" si="127"/>
        <v>-14796745.392334556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-14796745.392334556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-61653.105801393984</v>
      </c>
      <c r="L1405" s="444">
        <f t="shared" ca="1" si="127"/>
        <v>-14858398.49813595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-14858398.49813595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-61909.99374223312</v>
      </c>
      <c r="L1406" s="444">
        <f t="shared" ca="1" si="127"/>
        <v>-14920308.491878184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-14920308.491878184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-62167.952049492436</v>
      </c>
      <c r="L1407" s="444">
        <f t="shared" ca="1" si="127"/>
        <v>-14982476.443927675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-14982476.443927675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-62426.985183031982</v>
      </c>
      <c r="L1408" s="444">
        <f t="shared" ca="1" si="127"/>
        <v>-15044903.429110708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-15044903.429110708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-62687.097621294604</v>
      </c>
      <c r="L1409" s="444">
        <f t="shared" ca="1" si="127"/>
        <v>-15107590.526732001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-15107590.526732001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-62948.293861383339</v>
      </c>
      <c r="L1410" s="444">
        <f t="shared" ca="1" si="127"/>
        <v>-15170538.820593385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-15170538.820593385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-63210.578419139107</v>
      </c>
      <c r="L1411" s="444">
        <f t="shared" ca="1" si="127"/>
        <v>-15233749.399012525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-15233749.399012525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-63473.955829218852</v>
      </c>
      <c r="L1412" s="444">
        <f t="shared" ca="1" si="127"/>
        <v>-15297223.354841743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-15297223.354841743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-63738.430645173925</v>
      </c>
      <c r="L1413" s="444">
        <f t="shared" ca="1" si="127"/>
        <v>-15360961.785486916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-15360961.785486916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-64004.00743952881</v>
      </c>
      <c r="L1414" s="444">
        <f t="shared" ca="1" si="127"/>
        <v>-15424965.792926446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-15424965.792926446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-64270.69080386019</v>
      </c>
      <c r="L1415" s="444">
        <f t="shared" ca="1" si="127"/>
        <v>-15489236.483730305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-15489236.483730305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-64538.485348876267</v>
      </c>
      <c r="L1416" s="444">
        <f t="shared" ca="1" si="127"/>
        <v>-15553774.969079182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-15553774.969079182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-64807.395704496594</v>
      </c>
      <c r="L1417" s="444">
        <f t="shared" ca="1" si="127"/>
        <v>-15618582.364783678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-15618582.364783678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-65077.426519932</v>
      </c>
      <c r="L1418" s="444">
        <f t="shared" ca="1" si="127"/>
        <v>-15683659.79130361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-15683659.79130361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-65348.582463765044</v>
      </c>
      <c r="L1419" s="444">
        <f t="shared" ca="1" si="127"/>
        <v>-15749008.373767376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-15749008.373767376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-65620.868224030739</v>
      </c>
      <c r="L1420" s="444">
        <f t="shared" ca="1" si="127"/>
        <v>-15814629.241991406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-15814629.241991406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-65894.288508297526</v>
      </c>
      <c r="L1421" s="444">
        <f t="shared" ca="1" si="127"/>
        <v>-15880523.530499704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-15880523.530499704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-66168.84804374876</v>
      </c>
      <c r="L1422" s="444">
        <f t="shared" ca="1" si="127"/>
        <v>-15946692.378543453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-15946692.378543453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-66444.551577264399</v>
      </c>
      <c r="L1423" s="444">
        <f t="shared" ca="1" si="127"/>
        <v>-16013136.930120718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-16013136.930120718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-66721.403875502991</v>
      </c>
      <c r="L1424" s="444">
        <f t="shared" ca="1" si="127"/>
        <v>-16079858.333996221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-16079858.333996221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-66999.40972498426</v>
      </c>
      <c r="L1425" s="444">
        <f t="shared" ca="1" si="127"/>
        <v>-16146857.743721206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-16146857.743721206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-67278.573932171683</v>
      </c>
      <c r="L1426" s="444">
        <f t="shared" ca="1" si="127"/>
        <v>-16214136.317653377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-16214136.317653377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-67558.901323555736</v>
      </c>
      <c r="L1427" s="444">
        <f t="shared" ca="1" si="127"/>
        <v>-16281695.218976932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-16281695.218976932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-67840.396745737205</v>
      </c>
      <c r="L1428" s="444">
        <f t="shared" ca="1" si="127"/>
        <v>-16349535.615722669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-16349535.615722669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-68123.065065511124</v>
      </c>
      <c r="L1429" s="444">
        <f t="shared" ca="1" si="127"/>
        <v>-16417658.68078818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-16417658.68078818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-68406.911169950748</v>
      </c>
      <c r="L1430" s="444">
        <f t="shared" ca="1" si="127"/>
        <v>-16486065.59195813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-16486065.59195813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-68691.939966492209</v>
      </c>
      <c r="L1431" s="444">
        <f t="shared" ca="1" si="127"/>
        <v>-16554757.531924622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-16554757.531924622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-68978.156383019261</v>
      </c>
      <c r="L1432" s="444">
        <f t="shared" ca="1" si="127"/>
        <v>-16623735.688307641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-16623735.688307641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-69265.565367948497</v>
      </c>
      <c r="L1433" s="444">
        <f t="shared" ca="1" si="127"/>
        <v>-16693001.253675589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-16693001.253675589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-69554.171890314959</v>
      </c>
      <c r="L1434" s="444">
        <f t="shared" ca="1" si="127"/>
        <v>-16762555.425565904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-16762555.425565904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-69843.980939857938</v>
      </c>
      <c r="L1435" s="444">
        <f t="shared" ca="1" si="127"/>
        <v>-16832399.406505764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-16832399.406505764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-70134.997527107349</v>
      </c>
      <c r="L1436" s="444">
        <f t="shared" ca="1" si="127"/>
        <v>-16902534.404032871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-16902534.404032871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-70427.22668347029</v>
      </c>
      <c r="L1437" s="444">
        <f t="shared" ca="1" si="127"/>
        <v>-16972961.630716342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-16972961.630716342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-70720.673461318089</v>
      </c>
      <c r="L1438" s="444">
        <f t="shared" ca="1" si="127"/>
        <v>-17043682.30417766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-17043682.30417766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-71015.342934073589</v>
      </c>
      <c r="L1439" s="444">
        <f t="shared" ca="1" si="127"/>
        <v>-17114697.647111733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-17114697.647111733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-71311.240196298881</v>
      </c>
      <c r="L1440" s="444">
        <f t="shared" ca="1" si="127"/>
        <v>-17186008.887308031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-17186008.887308031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-71608.37036378347</v>
      </c>
      <c r="L1441" s="444">
        <f t="shared" ca="1" si="127"/>
        <v>-17257617.257671814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-17257617.257671814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-71906.738573632552</v>
      </c>
      <c r="L1442" s="444">
        <f t="shared" ca="1" si="127"/>
        <v>-17329523.996245448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-17329523.996245448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-72206.349984356028</v>
      </c>
      <c r="L1443" s="444">
        <f t="shared" ca="1" si="127"/>
        <v>-17401730.346229803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-17401730.346229803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-72507.209775957512</v>
      </c>
      <c r="L1444" s="444">
        <f t="shared" ca="1" si="127"/>
        <v>-17474237.556005761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-17474237.556005761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-72809.323150024007</v>
      </c>
      <c r="L1445" s="444">
        <f t="shared" ca="1" si="127"/>
        <v>-17547046.879155785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-17547046.879155785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-73112.695329815775</v>
      </c>
      <c r="L1446" s="444">
        <f t="shared" ca="1" si="127"/>
        <v>-17620159.5744856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-17620159.5744856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-73417.331560356659</v>
      </c>
      <c r="L1447" s="444">
        <f t="shared" ca="1" si="127"/>
        <v>-17693576.906045958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-17693576.906045958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-73723.237108524831</v>
      </c>
      <c r="L1448" s="444">
        <f t="shared" ca="1" si="127"/>
        <v>-17767300.143154483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-17767300.143154483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-74030.417263143681</v>
      </c>
      <c r="L1449" s="444">
        <f t="shared" ca="1" si="127"/>
        <v>-17841330.560417626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-17841330.560417626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-74338.877335073441</v>
      </c>
      <c r="L1450" s="444">
        <f t="shared" ca="1" si="127"/>
        <v>-17915669.437752701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-17915669.437752701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-74648.622657302927</v>
      </c>
      <c r="L1451" s="444">
        <f t="shared" ca="1" si="127"/>
        <v>-17990318.060410004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-17990318.060410004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-74959.658585041689</v>
      </c>
      <c r="L1452" s="444">
        <f t="shared" ca="1" si="127"/>
        <v>-18065277.718995046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-18065277.718995046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-75271.990495812686</v>
      </c>
      <c r="L1453" s="444">
        <f t="shared" ca="1" si="127"/>
        <v>-18140549.709490858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-18140549.709490858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-75585.623789545236</v>
      </c>
      <c r="L1454" s="444">
        <f t="shared" ca="1" si="127"/>
        <v>-18216135.333280403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-18216135.333280403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-75900.563888668345</v>
      </c>
      <c r="L1455" s="444">
        <f t="shared" ca="1" si="127"/>
        <v>-18292035.897169072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-18292035.897169072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-76216.816238204468</v>
      </c>
      <c r="L1456" s="444">
        <f t="shared" ca="1" si="127"/>
        <v>-18368252.713407278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-18368252.713407278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-76534.386305863663</v>
      </c>
      <c r="L1457" s="444">
        <f t="shared" ca="1" si="127"/>
        <v>-18444787.099713143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-18444787.099713143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-76853.279582138101</v>
      </c>
      <c r="L1458" s="444">
        <f t="shared" ca="1" si="127"/>
        <v>-18521640.379295282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-18521640.379295282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-77173.501580397002</v>
      </c>
      <c r="L1459" s="444">
        <f t="shared" ca="1" si="127"/>
        <v>-18598813.880875681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-18598813.880875681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-77495.057836982</v>
      </c>
      <c r="L1460" s="444">
        <f t="shared" ca="1" si="127"/>
        <v>-18676308.938712664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-18676308.938712664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-77817.953911302771</v>
      </c>
      <c r="L1461" s="444">
        <f t="shared" ca="1" si="127"/>
        <v>-18754126.892623968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-18754126.892623968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-78142.195385933199</v>
      </c>
      <c r="L1462" s="444">
        <f t="shared" ca="1" si="127"/>
        <v>-18832269.088009901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-18832269.088009901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-78467.78786670792</v>
      </c>
      <c r="L1463" s="444">
        <f t="shared" ca="1" si="127"/>
        <v>-18910736.875876609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-18910736.875876609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-78794.736982819202</v>
      </c>
      <c r="L1464" s="444">
        <f t="shared" ca="1" si="127"/>
        <v>-18989531.612859428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-18989531.612859428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-79123.048386914277</v>
      </c>
      <c r="L1465" s="444">
        <f t="shared" ca="1" si="127"/>
        <v>-19068654.661246341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-19068654.661246341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-79452.727755193089</v>
      </c>
      <c r="L1466" s="444">
        <f t="shared" ca="1" si="127"/>
        <v>-19148107.389001533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-19148107.389001533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-79783.780787506388</v>
      </c>
      <c r="L1467" s="444">
        <f t="shared" ca="1" si="127"/>
        <v>-19227891.169789039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-19227891.169789039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-80116.213207454333</v>
      </c>
      <c r="L1468" s="444">
        <f t="shared" ca="1" si="127"/>
        <v>-19308007.382996492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-19308007.382996492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-80450.030762485389</v>
      </c>
      <c r="L1469" s="444">
        <f t="shared" ca="1" si="127"/>
        <v>-19388457.413758978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-19388457.413758978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-80785.239223995741</v>
      </c>
      <c r="L1470" s="444">
        <f t="shared" ca="1" si="127"/>
        <v>-19469242.652982973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-19469242.652982973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-81121.844387429053</v>
      </c>
      <c r="L1471" s="444">
        <f t="shared" ca="1" si="127"/>
        <v>-19550364.497370403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-19550364.497370403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-81459.852072376685</v>
      </c>
      <c r="L1472" s="444">
        <f t="shared" ca="1" si="127"/>
        <v>-19631824.34944278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-19631824.34944278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-81799.268122678244</v>
      </c>
      <c r="L1473" s="444">
        <f t="shared" ca="1" si="127"/>
        <v>-19713623.617565457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-19713623.617565457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-82140.098406522739</v>
      </c>
      <c r="L1474" s="444">
        <f t="shared" ca="1" si="127"/>
        <v>-19795763.71597198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-19795763.71597198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-82482.348816549915</v>
      </c>
      <c r="L1475" s="444">
        <f t="shared" ca="1" si="127"/>
        <v>-19878246.064788532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-19878246.064788532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-82826.02526995221</v>
      </c>
      <c r="L1476" s="444">
        <f t="shared" ca="1" si="127"/>
        <v>-19961072.090058483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-19961072.090058483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-83171.133708577006</v>
      </c>
      <c r="L1477" s="444">
        <f t="shared" ca="1" si="127"/>
        <v>-20044243.223767061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-20044243.223767061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-83517.680099029414</v>
      </c>
      <c r="L1478" s="444">
        <f t="shared" ca="1" si="127"/>
        <v>-20127760.90386609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-20127760.90386609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-83865.670432775369</v>
      </c>
      <c r="L1479" s="444">
        <f t="shared" ca="1" si="127"/>
        <v>-20211626.574298866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-20211626.574298866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-84215.110726245272</v>
      </c>
      <c r="L1480" s="444">
        <f t="shared" ca="1" si="127"/>
        <v>-20295841.685025111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-20295841.685025111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-84566.007020937963</v>
      </c>
      <c r="L1481" s="444">
        <f t="shared" ca="1" si="127"/>
        <v>-20380407.69204605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-20380407.69204605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-84918.365383525204</v>
      </c>
      <c r="L1482" s="444">
        <f t="shared" ca="1" si="127"/>
        <v>-20465326.057429574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-20465326.057429574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-85272.191905956555</v>
      </c>
      <c r="L1483" s="444">
        <f t="shared" ca="1" si="127"/>
        <v>-20550598.249335531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-20550598.249335531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-85627.492705564713</v>
      </c>
      <c r="L1484" s="444">
        <f t="shared" ca="1" si="127"/>
        <v>-20636225.742041096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-20636225.742041096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-85984.273925171234</v>
      </c>
      <c r="L1485" s="444">
        <f t="shared" ca="1" si="127"/>
        <v>-20722210.015966266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-20722210.015966266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-86342.541733192775</v>
      </c>
      <c r="L1486" s="444">
        <f t="shared" ca="1" si="127"/>
        <v>-20808552.557699461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-20808552.557699461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-86702.302323747746</v>
      </c>
      <c r="L1487" s="444">
        <f t="shared" ca="1" si="127"/>
        <v>-20895254.860023208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-20895254.860023208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-87063.56191676337</v>
      </c>
      <c r="L1488" s="444">
        <f t="shared" ca="1" si="127"/>
        <v>-20982318.421939973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-20982318.421939973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-87426.326758083218</v>
      </c>
      <c r="L1489" s="444">
        <f t="shared" ca="1" si="127"/>
        <v>-21069744.748698056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-21069744.748698056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-87790.603119575229</v>
      </c>
      <c r="L1490" s="444">
        <f t="shared" ca="1" si="127"/>
        <v>-21157535.35181763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-21157535.35181763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-88156.397299240125</v>
      </c>
      <c r="L1491" s="444">
        <f t="shared" ca="1" si="127"/>
        <v>-21245691.749116872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-21245691.749116872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-88523.715621320298</v>
      </c>
      <c r="L1492" s="444">
        <f t="shared" ca="1" si="127"/>
        <v>-21334215.46473819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-21334215.46473819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-88892.564436409128</v>
      </c>
      <c r="L1493" s="444">
        <f t="shared" ca="1" si="127"/>
        <v>-21423108.0291746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-21423108.0291746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-89262.950121560832</v>
      </c>
      <c r="L1494" s="444">
        <f t="shared" ca="1" si="127"/>
        <v>-21512370.979296159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-21512370.979296159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-89634.879080400657</v>
      </c>
      <c r="L1495" s="444">
        <f t="shared" ca="1" si="127"/>
        <v>-21602005.858376559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-21602005.858376559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-90008.357743235654</v>
      </c>
      <c r="L1496" s="444">
        <f t="shared" ca="1" si="127"/>
        <v>-21692014.216119796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-21692014.216119796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-90383.392567165822</v>
      </c>
      <c r="L1497" s="444">
        <f t="shared" ca="1" si="127"/>
        <v>-21782397.608686961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-21782397.608686961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-90759.990036195668</v>
      </c>
      <c r="L1498" s="444">
        <f t="shared" ca="1" si="127"/>
        <v>-21873157.598723158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-21873157.598723158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-91138.156661346497</v>
      </c>
      <c r="L1499" s="444">
        <f t="shared" ca="1" si="127"/>
        <v>-21964295.755384505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-21964295.755384505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-91517.898980768776</v>
      </c>
      <c r="L1500" s="444">
        <f t="shared" ca="1" si="127"/>
        <v>-22055813.654365275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-22055813.654365275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-91899.223559855309</v>
      </c>
      <c r="L1501" s="444">
        <f t="shared" ca="1" si="127"/>
        <v>-22147712.877925131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-22147712.877925131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-92282.13699135471</v>
      </c>
      <c r="L1502" s="444">
        <f t="shared" ca="1" si="127"/>
        <v>-22239995.014916487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-22239995.014916487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-92666.645895485359</v>
      </c>
      <c r="L1503" s="444">
        <f t="shared" ca="1" si="127"/>
        <v>-22332661.660811972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-22332661.660811972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-93052.756920049884</v>
      </c>
      <c r="L1504" s="444">
        <f t="shared" ca="1" si="127"/>
        <v>-22425714.417732023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-22425714.417732023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-93440.47674055009</v>
      </c>
      <c r="L1505" s="444">
        <f t="shared" ca="1" si="127"/>
        <v>-22519154.894472573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-22519154.894472573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-93829.812060302385</v>
      </c>
      <c r="L1506" s="444">
        <f t="shared" ca="1" si="127"/>
        <v>-22612984.706532877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-22612984.706532877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-94220.76961055366</v>
      </c>
      <c r="L1507" s="444">
        <f t="shared" ca="1" si="127"/>
        <v>-22707205.476143431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-22707205.476143431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-94613.356150597625</v>
      </c>
      <c r="L1508" s="444">
        <f t="shared" ca="1" si="127"/>
        <v>-22801818.832294028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-22801818.832294028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-95007.578467891784</v>
      </c>
      <c r="L1509" s="444">
        <f t="shared" ca="1" si="127"/>
        <v>-22896826.410761919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-22896826.410761919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-95403.443378174663</v>
      </c>
      <c r="L1510" s="444">
        <f t="shared" ca="1" si="127"/>
        <v>-22992229.854140092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-22992229.854140092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-95800.957725583721</v>
      </c>
      <c r="L1511" s="444">
        <f t="shared" ca="1" si="127"/>
        <v>-23088030.811865676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-23088030.811865676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-96200.128382773648</v>
      </c>
      <c r="L1512" s="444">
        <f t="shared" ca="1" si="127"/>
        <v>-23184230.940248448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-23184230.940248448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-96600.962251035206</v>
      </c>
      <c r="L1513" s="444">
        <f t="shared" ca="1" si="127"/>
        <v>-23280831.902499482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-23280831.902499482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-97003.466260414512</v>
      </c>
      <c r="L1514" s="444">
        <f t="shared" ca="1" si="127"/>
        <v>-23377835.368759897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-23377835.368759897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-97407.647369832906</v>
      </c>
      <c r="L1515" s="444">
        <f t="shared" ca="1" si="127"/>
        <v>-23475243.016129728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-23475243.016129728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-97813.512567207203</v>
      </c>
      <c r="L1516" s="444">
        <f t="shared" ca="1" si="127"/>
        <v>-23573056.528696936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-23573056.528696936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-98221.068869570561</v>
      </c>
      <c r="L1517" s="444">
        <f t="shared" ca="1" si="127"/>
        <v>-23671277.597566508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-23671277.597566508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-98630.323323193777</v>
      </c>
      <c r="L1518" s="444">
        <f t="shared" ca="1" si="127"/>
        <v>-23769907.920889702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-23769907.920889702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-99041.283003707096</v>
      </c>
      <c r="L1519" s="444">
        <f t="shared" ca="1" si="127"/>
        <v>-23868949.203893408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-23868949.203893408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-99453.955016222535</v>
      </c>
      <c r="L1520" s="444">
        <f t="shared" ca="1" si="127"/>
        <v>-23968403.15890963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-23968403.15890963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-99868.34649545679</v>
      </c>
      <c r="L1521" s="444">
        <f t="shared" ca="1" si="127"/>
        <v>-24068271.505405087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-24068271.505405087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-100284.46460585453</v>
      </c>
      <c r="L1522" s="444">
        <f t="shared" ca="1" si="127"/>
        <v>-24168555.97001094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-24168555.97001094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-100702.31654171225</v>
      </c>
      <c r="L1523" s="444">
        <f t="shared" ca="1" si="127"/>
        <v>-24269258.286552653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-24269258.286552653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-101121.90952730272</v>
      </c>
      <c r="L1524" s="444">
        <f t="shared" ca="1" si="127"/>
        <v>-24370380.196079955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-24370380.196079955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-101543.2508169998</v>
      </c>
      <c r="L1525" s="444">
        <f t="shared" ca="1" si="127"/>
        <v>-24471923.446896955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-24471923.446896955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-101966.34769540398</v>
      </c>
      <c r="L1526" s="444">
        <f t="shared" ca="1" si="127"/>
        <v>-24573889.794592358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-24573889.794592358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-102391.20747746815</v>
      </c>
      <c r="L1527" s="444">
        <f t="shared" ca="1" si="127"/>
        <v>-24676281.002069827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-24676281.002069827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-102817.83750862427</v>
      </c>
      <c r="L1528" s="444">
        <f t="shared" ca="1" si="127"/>
        <v>-24779098.83957845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-24779098.83957845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-103246.2451649102</v>
      </c>
      <c r="L1529" s="444">
        <f t="shared" ca="1" si="127"/>
        <v>-24882345.084743358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-24882345.084743358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-103676.43785309732</v>
      </c>
      <c r="L1530" s="444">
        <f t="shared" ca="1" si="127"/>
        <v>-24986021.522596456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-24986021.522596456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-104108.42301081857</v>
      </c>
      <c r="L1531" s="444">
        <f t="shared" ca="1" si="127"/>
        <v>-25090129.945607275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-25090129.945607275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-104542.20810669698</v>
      </c>
      <c r="L1532" s="444">
        <f t="shared" ca="1" si="127"/>
        <v>-25194672.153713971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-25194672.153713971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-104977.80064047487</v>
      </c>
      <c r="L1533" s="444">
        <f t="shared" ca="1" si="127"/>
        <v>-25299649.954354446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-25299649.954354446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-105415.20814314352</v>
      </c>
      <c r="L1534" s="444">
        <f t="shared" ca="1" si="127"/>
        <v>-25405065.162497591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-25405065.162497591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-105854.4381770733</v>
      </c>
      <c r="L1535" s="444">
        <f t="shared" ca="1" si="127"/>
        <v>-25510919.600674663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-25510919.600674663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-106295.49833614443</v>
      </c>
      <c r="L1536" s="444">
        <f t="shared" ca="1" si="127"/>
        <v>-25617215.099010807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-25617215.099010807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-106738.39624587836</v>
      </c>
      <c r="L1537" s="444">
        <f t="shared" ca="1" si="127"/>
        <v>-25723953.495256685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-25723953.495256685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-107183.13956356952</v>
      </c>
      <c r="L1538" s="444">
        <f t="shared" ref="L1538:L1792" ca="1" si="132">I1538-J1538+K1538</f>
        <v>-25831136.634820253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-25831136.634820253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-107629.73597841772</v>
      </c>
      <c r="L1539" s="444">
        <f t="shared" ca="1" si="132"/>
        <v>-25938766.37079867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-25938766.37079867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-108078.19321166113</v>
      </c>
      <c r="L1540" s="444">
        <f t="shared" ca="1" si="132"/>
        <v>-26046844.56401033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-26046844.56401033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-108528.5190167097</v>
      </c>
      <c r="L1541" s="444">
        <f t="shared" ca="1" si="132"/>
        <v>-26155373.083027039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-26155373.083027039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-108980.72117927934</v>
      </c>
      <c r="L1542" s="444">
        <f t="shared" ca="1" si="132"/>
        <v>-26264353.804206319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-26264353.804206319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-109434.80751752632</v>
      </c>
      <c r="L1543" s="444">
        <f t="shared" ca="1" si="132"/>
        <v>-26373788.611723844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-26373788.611723844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-109890.78588218268</v>
      </c>
      <c r="L1544" s="444">
        <f t="shared" ca="1" si="132"/>
        <v>-26483679.397606026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-26483679.397606026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-110348.66415669177</v>
      </c>
      <c r="L1545" s="444">
        <f t="shared" ca="1" si="132"/>
        <v>-26594028.061762717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-26594028.061762717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-110808.45025734465</v>
      </c>
      <c r="L1546" s="444">
        <f t="shared" ca="1" si="132"/>
        <v>-26704836.512020063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-26704836.512020063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-111270.15213341692</v>
      </c>
      <c r="L1547" s="444">
        <f t="shared" ca="1" si="132"/>
        <v>-26816106.664153479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-26816106.664153479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-111733.77776730616</v>
      </c>
      <c r="L1548" s="444">
        <f t="shared" ca="1" si="132"/>
        <v>-26927840.441920783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-26927840.441920783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-112199.33517466993</v>
      </c>
      <c r="L1549" s="444">
        <f t="shared" ca="1" si="132"/>
        <v>-27040039.777095452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-27040039.777095452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-112666.83240456438</v>
      </c>
      <c r="L1550" s="444">
        <f t="shared" ca="1" si="132"/>
        <v>-27152706.609500017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-27152706.609500017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-113136.2775395834</v>
      </c>
      <c r="L1551" s="444">
        <f t="shared" ca="1" si="132"/>
        <v>-27265842.887039602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-27265842.887039602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-113607.67869599836</v>
      </c>
      <c r="L1552" s="444">
        <f t="shared" ca="1" si="132"/>
        <v>-27379450.565735601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-27379450.565735601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-114081.04402389836</v>
      </c>
      <c r="L1553" s="444">
        <f t="shared" ca="1" si="132"/>
        <v>-27493531.609759498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-27493531.609759498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-114556.38170733125</v>
      </c>
      <c r="L1554" s="444">
        <f t="shared" ca="1" si="132"/>
        <v>-27608087.991466831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-27608087.991466831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-115033.69996444513</v>
      </c>
      <c r="L1555" s="444">
        <f t="shared" ca="1" si="132"/>
        <v>-27723121.691431277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-27723121.691431277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-115513.00704763034</v>
      </c>
      <c r="L1556" s="444">
        <f t="shared" ca="1" si="132"/>
        <v>-27838634.698478907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-27838634.698478907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-115994.31124366212</v>
      </c>
      <c r="L1557" s="444">
        <f t="shared" ca="1" si="132"/>
        <v>-27954629.009722568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-27954629.009722568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-116477.62087384403</v>
      </c>
      <c r="L1558" s="444">
        <f t="shared" ca="1" si="132"/>
        <v>-28071106.63059641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-28071106.63059641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-116962.9442941517</v>
      </c>
      <c r="L1559" s="444">
        <f t="shared" ca="1" si="132"/>
        <v>-28188069.574890561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-28188069.574890561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-117450.28989537734</v>
      </c>
      <c r="L1560" s="444">
        <f t="shared" ca="1" si="132"/>
        <v>-28305519.864785939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-28305519.864785939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-117939.66610327474</v>
      </c>
      <c r="L1561" s="444">
        <f t="shared" ca="1" si="132"/>
        <v>-28423459.530889213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-28423459.530889213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-118431.08137870506</v>
      </c>
      <c r="L1562" s="444">
        <f t="shared" ca="1" si="132"/>
        <v>-28541890.612267919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-28541890.612267919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-118924.54421778298</v>
      </c>
      <c r="L1563" s="444">
        <f t="shared" ca="1" si="132"/>
        <v>-28660815.156485703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-28660815.156485703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-119420.06315202377</v>
      </c>
      <c r="L1564" s="444">
        <f t="shared" ca="1" si="132"/>
        <v>-28780235.219637726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-28780235.219637726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-119917.64674849052</v>
      </c>
      <c r="L1565" s="444">
        <f t="shared" ca="1" si="132"/>
        <v>-28900152.866386216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-28900152.866386216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-120417.30360994257</v>
      </c>
      <c r="L1566" s="444">
        <f t="shared" ca="1" si="132"/>
        <v>-29020570.169996157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-29020570.169996157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-120919.042374984</v>
      </c>
      <c r="L1567" s="444">
        <f t="shared" ca="1" si="132"/>
        <v>-29141489.212371141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-29141489.212371141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-121422.87171821308</v>
      </c>
      <c r="L1568" s="444">
        <f t="shared" ca="1" si="132"/>
        <v>-29262912.084089354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-29262912.084089354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-121928.80035037232</v>
      </c>
      <c r="L1569" s="444">
        <f t="shared" ca="1" si="132"/>
        <v>-29384840.884439725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-29384840.884439725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-122436.83701849885</v>
      </c>
      <c r="L1570" s="444">
        <f t="shared" ca="1" si="132"/>
        <v>-29507277.721458223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-29507277.721458223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-122946.99050607592</v>
      </c>
      <c r="L1571" s="444">
        <f t="shared" ca="1" si="132"/>
        <v>-29630224.711964298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-29630224.711964298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-123459.26963318458</v>
      </c>
      <c r="L1572" s="444">
        <f t="shared" ca="1" si="132"/>
        <v>-29753683.981597483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-29753683.981597483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-123973.68325665618</v>
      </c>
      <c r="L1573" s="444">
        <f t="shared" ca="1" si="132"/>
        <v>-29877657.664854139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-29877657.664854139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-124490.24027022556</v>
      </c>
      <c r="L1574" s="444">
        <f t="shared" ca="1" si="132"/>
        <v>-30002147.905124366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-30002147.905124366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-125008.94960468484</v>
      </c>
      <c r="L1575" s="444">
        <f t="shared" ca="1" si="132"/>
        <v>-30127156.854729053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-30127156.854729053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-125529.8202280377</v>
      </c>
      <c r="L1576" s="444">
        <f t="shared" ca="1" si="132"/>
        <v>-30252686.674957089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-30252686.674957089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-126052.86114565453</v>
      </c>
      <c r="L1577" s="444">
        <f t="shared" ca="1" si="132"/>
        <v>-30378739.536102742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-30378739.536102742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-126578.08140042808</v>
      </c>
      <c r="L1578" s="444">
        <f t="shared" ca="1" si="132"/>
        <v>-30505317.61750317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-30505317.61750317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-127105.49007292987</v>
      </c>
      <c r="L1579" s="444">
        <f t="shared" ca="1" si="132"/>
        <v>-30632423.107576098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-30632423.107576098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-127635.09628156708</v>
      </c>
      <c r="L1580" s="444">
        <f t="shared" ca="1" si="132"/>
        <v>-30760058.203857664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-30760058.203857664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-128166.90918274026</v>
      </c>
      <c r="L1581" s="444">
        <f t="shared" ca="1" si="132"/>
        <v>-30888225.113040403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-30888225.113040403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-128700.93797100168</v>
      </c>
      <c r="L1582" s="444">
        <f t="shared" ca="1" si="132"/>
        <v>-31016926.051011406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-31016926.051011406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-129237.19187921418</v>
      </c>
      <c r="L1583" s="444">
        <f t="shared" ca="1" si="132"/>
        <v>-31146163.242890619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-31146163.242890619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-129775.68017871091</v>
      </c>
      <c r="L1584" s="444">
        <f t="shared" ca="1" si="132"/>
        <v>-31275938.923069328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-31275938.923069328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-130316.41217945552</v>
      </c>
      <c r="L1585" s="444">
        <f t="shared" ca="1" si="132"/>
        <v>-31406255.335248783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-31406255.335248783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-130859.39723020326</v>
      </c>
      <c r="L1586" s="444">
        <f t="shared" ca="1" si="132"/>
        <v>-31537114.732478987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-31537114.732478987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-131404.64471866243</v>
      </c>
      <c r="L1587" s="444">
        <f t="shared" ca="1" si="132"/>
        <v>-31668519.377197649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-31668519.377197649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-131952.16407165688</v>
      </c>
      <c r="L1588" s="444">
        <f t="shared" ca="1" si="132"/>
        <v>-31800471.541269306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-31800471.541269306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-132501.96475528876</v>
      </c>
      <c r="L1589" s="444">
        <f t="shared" ca="1" si="132"/>
        <v>-31932973.506024595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-31932973.506024595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-133054.05627510248</v>
      </c>
      <c r="L1590" s="444">
        <f t="shared" ca="1" si="132"/>
        <v>-32066027.562299699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-32066027.562299699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-133608.44817624876</v>
      </c>
      <c r="L1591" s="444">
        <f t="shared" ca="1" si="132"/>
        <v>-32199636.010475948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-32199636.010475948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-134165.15004364977</v>
      </c>
      <c r="L1592" s="444">
        <f t="shared" ca="1" si="132"/>
        <v>-32333801.1605196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-32333801.1605196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-134724.171502165</v>
      </c>
      <c r="L1593" s="444">
        <f t="shared" ca="1" si="132"/>
        <v>-32468525.332021765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-32468525.332021765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-135285.52221675735</v>
      </c>
      <c r="L1594" s="444">
        <f t="shared" ca="1" si="132"/>
        <v>-32603810.854238521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-32603810.854238521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-135849.21189266053</v>
      </c>
      <c r="L1595" s="444">
        <f t="shared" ca="1" si="132"/>
        <v>-32739660.066131182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-32739660.066131182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-136415.2502755466</v>
      </c>
      <c r="L1596" s="444">
        <f t="shared" ca="1" si="132"/>
        <v>-32876075.316406727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-32876075.316406727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-136983.64715169469</v>
      </c>
      <c r="L1597" s="444">
        <f t="shared" ca="1" si="132"/>
        <v>-33013058.963558421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-33013058.963558421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-137554.41234816008</v>
      </c>
      <c r="L1598" s="444">
        <f t="shared" ca="1" si="132"/>
        <v>-33150613.375906579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-33150613.375906579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-138127.55573294408</v>
      </c>
      <c r="L1599" s="444">
        <f t="shared" ca="1" si="132"/>
        <v>-33288740.931639522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-33288740.931639522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-138703.08721516468</v>
      </c>
      <c r="L1600" s="444">
        <f t="shared" ca="1" si="132"/>
        <v>-33427444.018854685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-33427444.018854685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-139281.01674522785</v>
      </c>
      <c r="L1601" s="444">
        <f t="shared" ca="1" si="132"/>
        <v>-33566725.03559991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-33566725.03559991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-139861.35431499963</v>
      </c>
      <c r="L1602" s="444">
        <f t="shared" ca="1" si="132"/>
        <v>-33706586.389914908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-33706586.389914908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-140444.10995797877</v>
      </c>
      <c r="L1603" s="444">
        <f t="shared" ca="1" si="132"/>
        <v>-33847030.499872886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-33847030.499872886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-141029.29374947035</v>
      </c>
      <c r="L1604" s="444">
        <f t="shared" ca="1" si="132"/>
        <v>-33988059.79362236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-33988059.79362236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-141616.91580675982</v>
      </c>
      <c r="L1605" s="444">
        <f t="shared" ca="1" si="132"/>
        <v>-34129676.709429123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-34129676.709429123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-142206.986289288</v>
      </c>
      <c r="L1606" s="444">
        <f t="shared" ca="1" si="132"/>
        <v>-34271883.695718408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-34271883.695718408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-142799.51539882668</v>
      </c>
      <c r="L1607" s="444">
        <f t="shared" ca="1" si="132"/>
        <v>-34414683.211117238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-34414683.211117238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-143394.51337965517</v>
      </c>
      <c r="L1608" s="444">
        <f t="shared" ca="1" si="132"/>
        <v>-34558077.724496894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-34558077.724496894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-143991.99051873706</v>
      </c>
      <c r="L1609" s="444">
        <f t="shared" ca="1" si="132"/>
        <v>-34702069.715015627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-34702069.715015627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-144591.95714589846</v>
      </c>
      <c r="L1610" s="444">
        <f t="shared" ca="1" si="132"/>
        <v>-34846661.672161527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-34846661.672161527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-145194.42363400635</v>
      </c>
      <c r="L1611" s="444">
        <f t="shared" ca="1" si="132"/>
        <v>-34991856.095795535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-34991856.095795535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-145799.40039914806</v>
      </c>
      <c r="L1612" s="444">
        <f t="shared" ca="1" si="132"/>
        <v>-35137655.496194683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-35137655.496194683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-146406.89790081116</v>
      </c>
      <c r="L1613" s="444">
        <f t="shared" ca="1" si="132"/>
        <v>-35284062.394095495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-35284062.394095495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-147016.92664206456</v>
      </c>
      <c r="L1614" s="444">
        <f t="shared" ca="1" si="132"/>
        <v>-35431079.320737563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-35431079.320737563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-147629.49716973986</v>
      </c>
      <c r="L1615" s="444">
        <f t="shared" ca="1" si="132"/>
        <v>-35578708.817907304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-35578708.817907304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-148244.62007461378</v>
      </c>
      <c r="L1616" s="444">
        <f t="shared" ca="1" si="132"/>
        <v>-35726953.437981918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-35726953.437981918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-148862.30599159133</v>
      </c>
      <c r="L1617" s="444">
        <f t="shared" ca="1" si="132"/>
        <v>-35875815.743973508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-35875815.743973508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-149482.56559988961</v>
      </c>
      <c r="L1618" s="444">
        <f t="shared" ca="1" si="132"/>
        <v>-36025298.309573397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-36025298.309573397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-150105.40962322248</v>
      </c>
      <c r="L1619" s="444">
        <f t="shared" ca="1" si="132"/>
        <v>-36175403.719196618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-36175403.719196618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-150730.84882998592</v>
      </c>
      <c r="L1620" s="444">
        <f t="shared" ca="1" si="132"/>
        <v>-36326134.568026602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-36326134.568026602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-151358.89403344417</v>
      </c>
      <c r="L1621" s="444">
        <f t="shared" ca="1" si="132"/>
        <v>-36477493.462060049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-36477493.462060049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-151989.55609191686</v>
      </c>
      <c r="L1622" s="444">
        <f t="shared" ca="1" si="132"/>
        <v>-36629483.018151969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-36629483.018151969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-152622.84590896653</v>
      </c>
      <c r="L1623" s="444">
        <f t="shared" ca="1" si="132"/>
        <v>-36782105.864060938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-36782105.864060938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-153258.77443358724</v>
      </c>
      <c r="L1624" s="444">
        <f t="shared" ca="1" si="132"/>
        <v>-36935364.638494529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-36935364.638494529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-153897.35266039387</v>
      </c>
      <c r="L1625" s="444">
        <f t="shared" ca="1" si="132"/>
        <v>-37089261.991154924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-37089261.991154924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-154538.59162981217</v>
      </c>
      <c r="L1626" s="444">
        <f t="shared" ca="1" si="132"/>
        <v>-37243800.582784735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-37243800.582784735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-155182.50242826971</v>
      </c>
      <c r="L1627" s="444">
        <f t="shared" ca="1" si="132"/>
        <v>-37398983.085213006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-37398983.085213006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-155829.09618838751</v>
      </c>
      <c r="L1628" s="444">
        <f t="shared" ca="1" si="132"/>
        <v>-37554812.181401394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-37554812.181401394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-156478.38408917247</v>
      </c>
      <c r="L1629" s="444">
        <f t="shared" ca="1" si="132"/>
        <v>-37711290.565490566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-37711290.565490566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-157130.37735621069</v>
      </c>
      <c r="L1630" s="444">
        <f t="shared" ca="1" si="132"/>
        <v>-37868420.942846775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-37868420.942846775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-157785.08726186157</v>
      </c>
      <c r="L1631" s="444">
        <f t="shared" ca="1" si="132"/>
        <v>-38026206.030108638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-38026206.030108638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-158442.52512545267</v>
      </c>
      <c r="L1632" s="444">
        <f t="shared" ca="1" si="132"/>
        <v>-38184648.555234089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-38184648.555234089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-159102.70231347537</v>
      </c>
      <c r="L1633" s="444">
        <f t="shared" ca="1" si="132"/>
        <v>-38343751.257547565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-38343751.257547565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-159765.63023978152</v>
      </c>
      <c r="L1634" s="444">
        <f t="shared" ca="1" si="132"/>
        <v>-38503516.88778735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-38503516.88778735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-160431.32036578062</v>
      </c>
      <c r="L1635" s="444">
        <f t="shared" ca="1" si="132"/>
        <v>-38663948.208153129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-38663948.208153129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-161099.78420063804</v>
      </c>
      <c r="L1636" s="444">
        <f t="shared" ca="1" si="132"/>
        <v>-38825047.992353767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-38825047.992353767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-161771.03330147403</v>
      </c>
      <c r="L1637" s="444">
        <f t="shared" ca="1" si="132"/>
        <v>-38986819.02565524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-38986819.02565524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-162445.07927356349</v>
      </c>
      <c r="L1638" s="444">
        <f t="shared" ca="1" si="132"/>
        <v>-39149264.104928806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-39149264.104928806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-163121.93377053668</v>
      </c>
      <c r="L1639" s="444">
        <f t="shared" ca="1" si="132"/>
        <v>-39312386.038699344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-39312386.038699344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-163801.60849458061</v>
      </c>
      <c r="L1640" s="444">
        <f t="shared" ca="1" si="132"/>
        <v>-39476187.647193924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-39476187.647193924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-164484.11519664136</v>
      </c>
      <c r="L1641" s="444">
        <f t="shared" ca="1" si="132"/>
        <v>-39640671.762390561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-39640671.762390561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-165169.46567662733</v>
      </c>
      <c r="L1642" s="444">
        <f t="shared" ca="1" si="132"/>
        <v>-39805841.228067189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-39805841.228067189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-165857.67178361327</v>
      </c>
      <c r="L1643" s="444">
        <f t="shared" ca="1" si="132"/>
        <v>-39971698.899850801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-39971698.899850801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-166548.74541604501</v>
      </c>
      <c r="L1644" s="444">
        <f t="shared" ca="1" si="132"/>
        <v>-40138247.645266846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-40138247.645266846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-167242.69852194519</v>
      </c>
      <c r="L1645" s="444">
        <f t="shared" ca="1" si="132"/>
        <v>-40305490.343788788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-40305490.343788788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-167939.54309911994</v>
      </c>
      <c r="L1646" s="444">
        <f t="shared" ca="1" si="132"/>
        <v>-40473429.886887908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-40473429.886887908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-168639.29119536627</v>
      </c>
      <c r="L1647" s="444">
        <f t="shared" ca="1" si="132"/>
        <v>-40642069.178083271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-40642069.178083271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-169341.95490868029</v>
      </c>
      <c r="L1648" s="444">
        <f t="shared" ca="1" si="132"/>
        <v>-40811411.132991955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-40811411.132991955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-170047.54638746649</v>
      </c>
      <c r="L1649" s="444">
        <f t="shared" ca="1" si="132"/>
        <v>-40981458.679379418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-40981458.679379418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-170756.07783074758</v>
      </c>
      <c r="L1650" s="444">
        <f t="shared" ca="1" si="132"/>
        <v>-41152214.757210165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-41152214.757210165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-171467.56148837568</v>
      </c>
      <c r="L1651" s="444">
        <f t="shared" ca="1" si="132"/>
        <v>-41323682.31869854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-41323682.31869854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-172182.00966124391</v>
      </c>
      <c r="L1652" s="444">
        <f t="shared" ca="1" si="132"/>
        <v>-41495864.328359783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-41495864.328359783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-172899.43470149909</v>
      </c>
      <c r="L1653" s="444">
        <f t="shared" ca="1" si="132"/>
        <v>-41668763.763061285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-41668763.763061285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-173619.84901275535</v>
      </c>
      <c r="L1654" s="444">
        <f t="shared" ca="1" si="132"/>
        <v>-41842383.61207404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-41842383.61207404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-174343.26505030849</v>
      </c>
      <c r="L1655" s="444">
        <f t="shared" ca="1" si="132"/>
        <v>-42016726.877124347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-42016726.877124347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-175069.69532135144</v>
      </c>
      <c r="L1656" s="444">
        <f t="shared" ca="1" si="132"/>
        <v>-42191796.572445698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-42191796.572445698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-175799.15238519042</v>
      </c>
      <c r="L1657" s="444">
        <f t="shared" ca="1" si="132"/>
        <v>-42367595.724830888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-42367595.724830888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-176531.64885346204</v>
      </c>
      <c r="L1658" s="444">
        <f t="shared" ca="1" si="132"/>
        <v>-42544127.373684347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-42544127.373684347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-177267.19739035144</v>
      </c>
      <c r="L1659" s="444">
        <f t="shared" ca="1" si="132"/>
        <v>-42721394.571074694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-42721394.571074694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-178005.81071281122</v>
      </c>
      <c r="L1660" s="444">
        <f t="shared" ca="1" si="132"/>
        <v>-42899400.381787509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-42899400.381787509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-178747.50159078129</v>
      </c>
      <c r="L1661" s="444">
        <f t="shared" ca="1" si="132"/>
        <v>-43078147.88337829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-43078147.88337829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-179492.28284740954</v>
      </c>
      <c r="L1662" s="444">
        <f t="shared" ca="1" si="132"/>
        <v>-43257640.166225702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-43257640.166225702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-180240.16735927376</v>
      </c>
      <c r="L1663" s="444">
        <f t="shared" ca="1" si="132"/>
        <v>-43437880.333584972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-43437880.333584972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-180991.16805660404</v>
      </c>
      <c r="L1664" s="444">
        <f t="shared" ca="1" si="132"/>
        <v>-43618871.501641579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-43618871.501641579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-181745.29792350659</v>
      </c>
      <c r="L1665" s="444">
        <f t="shared" ca="1" si="132"/>
        <v>-43800616.799565084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-43800616.799565084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-182502.56999818786</v>
      </c>
      <c r="L1666" s="444">
        <f t="shared" ca="1" si="132"/>
        <v>-43983119.369563274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-43983119.369563274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-183262.99737318032</v>
      </c>
      <c r="L1667" s="444">
        <f t="shared" ca="1" si="132"/>
        <v>-44166382.366936453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-44166382.366936453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-184026.59319556854</v>
      </c>
      <c r="L1668" s="444">
        <f t="shared" ca="1" si="132"/>
        <v>-44350408.960132018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-44350408.960132018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-184793.37066721675</v>
      </c>
      <c r="L1669" s="444">
        <f t="shared" ca="1" si="132"/>
        <v>-44535202.330799237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-44535202.330799237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-185563.34304499681</v>
      </c>
      <c r="L1670" s="444">
        <f t="shared" ca="1" si="132"/>
        <v>-44720765.673844233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-44720765.673844233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-186336.52364101764</v>
      </c>
      <c r="L1671" s="444">
        <f t="shared" ca="1" si="132"/>
        <v>-44907102.197485253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-44907102.197485253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-187112.92582285521</v>
      </c>
      <c r="L1672" s="444">
        <f t="shared" ca="1" si="132"/>
        <v>-45094215.123308107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-45094215.123308107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-187892.56301378377</v>
      </c>
      <c r="L1673" s="444">
        <f t="shared" ca="1" si="132"/>
        <v>-45282107.686321892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-45282107.686321892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-188675.44869300787</v>
      </c>
      <c r="L1674" s="444">
        <f t="shared" ca="1" si="132"/>
        <v>-45470783.135014899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-45470783.135014899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-189461.59639589541</v>
      </c>
      <c r="L1675" s="444">
        <f t="shared" ca="1" si="132"/>
        <v>-45660244.731410794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-45660244.731410794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-190251.01971421164</v>
      </c>
      <c r="L1676" s="444">
        <f t="shared" ca="1" si="132"/>
        <v>-45850495.751125008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-45850495.751125008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-191043.7322963542</v>
      </c>
      <c r="L1677" s="444">
        <f t="shared" ca="1" si="132"/>
        <v>-46041539.483421363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-46041539.483421363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-191839.74784758902</v>
      </c>
      <c r="L1678" s="444">
        <f t="shared" ca="1" si="132"/>
        <v>-46233379.23126895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-46233379.23126895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-192639.0801302873</v>
      </c>
      <c r="L1679" s="444">
        <f t="shared" ca="1" si="132"/>
        <v>-46426018.311399236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-46426018.311399236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-193441.74296416348</v>
      </c>
      <c r="L1680" s="444">
        <f t="shared" ca="1" si="132"/>
        <v>-46619460.0543634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-46619460.0543634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-194247.75022651415</v>
      </c>
      <c r="L1681" s="444">
        <f t="shared" ca="1" si="132"/>
        <v>-46813707.804589912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-46813707.804589912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-195057.11585245797</v>
      </c>
      <c r="L1682" s="444">
        <f t="shared" ca="1" si="132"/>
        <v>-47008764.920442373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-47008764.920442373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-195869.85383517656</v>
      </c>
      <c r="L1683" s="444">
        <f t="shared" ca="1" si="132"/>
        <v>-47204634.774277546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-47204634.774277546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-196685.97822615644</v>
      </c>
      <c r="L1684" s="444">
        <f t="shared" ca="1" si="132"/>
        <v>-47401320.752503701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-47401320.752503701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-197505.50313543208</v>
      </c>
      <c r="L1685" s="444">
        <f t="shared" ca="1" si="132"/>
        <v>-47598826.255639136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-47598826.255639136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-198328.44273182974</v>
      </c>
      <c r="L1686" s="444">
        <f t="shared" ca="1" si="132"/>
        <v>-47797154.698370963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-47797154.698370963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-199154.81124321235</v>
      </c>
      <c r="L1687" s="444">
        <f t="shared" ca="1" si="132"/>
        <v>-47996309.509614177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-47996309.509614177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-199984.62295672574</v>
      </c>
      <c r="L1688" s="444">
        <f t="shared" ca="1" si="132"/>
        <v>-48196294.1325709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-48196294.1325709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-200817.8922190454</v>
      </c>
      <c r="L1689" s="444">
        <f t="shared" ca="1" si="132"/>
        <v>-48397112.024789944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-48397112.024789944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-201654.63343662478</v>
      </c>
      <c r="L1690" s="444">
        <f t="shared" ca="1" si="132"/>
        <v>-48598766.658226572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-48598766.658226572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-202494.86107594403</v>
      </c>
      <c r="L1691" s="444">
        <f t="shared" ca="1" si="132"/>
        <v>-48801261.519302517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-48801261.519302517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-203338.58966376047</v>
      </c>
      <c r="L1692" s="444">
        <f t="shared" ca="1" si="132"/>
        <v>-49004600.108966276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-49004600.108966276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-204185.83378735947</v>
      </c>
      <c r="L1693" s="444">
        <f t="shared" ca="1" si="132"/>
        <v>-49208785.942753635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-49208785.942753635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-205036.60809480681</v>
      </c>
      <c r="L1694" s="444">
        <f t="shared" ca="1" si="132"/>
        <v>-49413822.550848439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-49413822.550848439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-205890.92729520184</v>
      </c>
      <c r="L1695" s="444">
        <f t="shared" ca="1" si="132"/>
        <v>-49619713.47814364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-49619713.47814364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-206748.80615893184</v>
      </c>
      <c r="L1696" s="444">
        <f t="shared" ca="1" si="132"/>
        <v>-49826462.28430257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-49826462.28430257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-207610.25951792736</v>
      </c>
      <c r="L1697" s="444">
        <f t="shared" ca="1" si="132"/>
        <v>-50034072.5438205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-50034072.5438205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-208475.30226591876</v>
      </c>
      <c r="L1698" s="444">
        <f t="shared" ca="1" si="132"/>
        <v>-50242547.84608642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-50242547.84608642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-209343.94935869341</v>
      </c>
      <c r="L1699" s="444">
        <f t="shared" ca="1" si="132"/>
        <v>-50451891.795445114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-50451891.795445114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-210216.21581435465</v>
      </c>
      <c r="L1700" s="444">
        <f t="shared" ca="1" si="132"/>
        <v>-50662108.011259466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-50662108.011259466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-211092.11671358111</v>
      </c>
      <c r="L1701" s="444">
        <f t="shared" ca="1" si="132"/>
        <v>-50873200.12797305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-50873200.12797305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-211971.66719988771</v>
      </c>
      <c r="L1702" s="444">
        <f t="shared" ca="1" si="132"/>
        <v>-51085171.795172937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-51085171.795172937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-212854.88247988722</v>
      </c>
      <c r="L1703" s="444">
        <f t="shared" ca="1" si="132"/>
        <v>-51298026.677652821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-51298026.677652821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-213741.77782355342</v>
      </c>
      <c r="L1704" s="444">
        <f t="shared" ca="1" si="132"/>
        <v>-51511768.455476373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-51511768.455476373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-214632.36856448487</v>
      </c>
      <c r="L1705" s="444">
        <f t="shared" ca="1" si="132"/>
        <v>-51726400.82404086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-51726400.82404086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-215526.67010017025</v>
      </c>
      <c r="L1706" s="444">
        <f t="shared" ca="1" si="132"/>
        <v>-51941927.494141027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-51941927.494141027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-216424.69789225428</v>
      </c>
      <c r="L1707" s="444">
        <f t="shared" ca="1" si="132"/>
        <v>-52158352.192033283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-52158352.192033283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-217326.46746680533</v>
      </c>
      <c r="L1708" s="444">
        <f t="shared" ca="1" si="132"/>
        <v>-52375678.659500092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-52375678.659500092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-218231.99441458372</v>
      </c>
      <c r="L1709" s="444">
        <f t="shared" ca="1" si="132"/>
        <v>-52593910.653914675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-52593910.653914675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-219141.29439131115</v>
      </c>
      <c r="L1710" s="444">
        <f t="shared" ca="1" si="132"/>
        <v>-52813051.948305987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-52813051.948305987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-220054.38311794162</v>
      </c>
      <c r="L1711" s="444">
        <f t="shared" ca="1" si="132"/>
        <v>-53033106.331423931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-53033106.331423931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-220971.27638093304</v>
      </c>
      <c r="L1712" s="444">
        <f t="shared" ca="1" si="132"/>
        <v>-53254077.607804865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-53254077.607804865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-221891.99003252026</v>
      </c>
      <c r="L1713" s="444">
        <f t="shared" ca="1" si="132"/>
        <v>-53475969.597837389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-53475969.597837389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-222816.53999098911</v>
      </c>
      <c r="L1714" s="444">
        <f t="shared" ca="1" si="132"/>
        <v>-53698786.13782838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-53698786.13782838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-223744.94224095155</v>
      </c>
      <c r="L1715" s="444">
        <f t="shared" ca="1" si="132"/>
        <v>-53922531.080069333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-53922531.080069333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-224677.21283362221</v>
      </c>
      <c r="L1716" s="444">
        <f t="shared" ca="1" si="132"/>
        <v>-54147208.292902954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-54147208.292902954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-225613.36788709564</v>
      </c>
      <c r="L1717" s="444">
        <f t="shared" ca="1" si="132"/>
        <v>-54372821.660790049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-54372821.660790049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-226553.42358662517</v>
      </c>
      <c r="L1718" s="444">
        <f t="shared" ca="1" si="132"/>
        <v>-54599375.08437667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-54599375.08437667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-227497.39618490278</v>
      </c>
      <c r="L1719" s="444">
        <f t="shared" ca="1" si="132"/>
        <v>-54826872.480561577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-54826872.480561577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-228445.30200233989</v>
      </c>
      <c r="L1720" s="444">
        <f t="shared" ca="1" si="132"/>
        <v>-55055317.782563917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-55055317.782563917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-229397.15742734965</v>
      </c>
      <c r="L1721" s="444">
        <f t="shared" ca="1" si="132"/>
        <v>-55284714.939991266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-55284714.939991266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-230352.97891663027</v>
      </c>
      <c r="L1722" s="444">
        <f t="shared" ca="1" si="132"/>
        <v>-55515067.918907896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-55515067.918907896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-231312.78299544958</v>
      </c>
      <c r="L1723" s="444">
        <f t="shared" ca="1" si="132"/>
        <v>-55746380.701903343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-55746380.701903343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-232276.58625793058</v>
      </c>
      <c r="L1724" s="444">
        <f t="shared" ca="1" si="132"/>
        <v>-55978657.28816127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-55978657.28816127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-233244.40536733865</v>
      </c>
      <c r="L1725" s="444">
        <f t="shared" ca="1" si="132"/>
        <v>-56211901.693528607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-56211901.693528607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-234216.25705636921</v>
      </c>
      <c r="L1726" s="444">
        <f t="shared" ca="1" si="132"/>
        <v>-56446117.950584978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-56446117.950584978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-235192.1581274374</v>
      </c>
      <c r="L1727" s="444">
        <f t="shared" ca="1" si="132"/>
        <v>-56681310.108712412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-56681310.108712412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-236172.12545296838</v>
      </c>
      <c r="L1728" s="444">
        <f t="shared" ca="1" si="132"/>
        <v>-56917482.234165378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-56917482.234165378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-237156.17597568908</v>
      </c>
      <c r="L1729" s="444">
        <f t="shared" ca="1" si="132"/>
        <v>-57154638.410141066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-57154638.410141066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-238144.32670892114</v>
      </c>
      <c r="L1730" s="444">
        <f t="shared" ca="1" si="132"/>
        <v>-57392782.736849986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-57392782.736849986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-239136.59473687495</v>
      </c>
      <c r="L1731" s="444">
        <f t="shared" ca="1" si="132"/>
        <v>-57631919.33158686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-57631919.33158686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-240132.99721494524</v>
      </c>
      <c r="L1732" s="444">
        <f t="shared" ca="1" si="132"/>
        <v>-57872052.328801803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-57872052.328801803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-241133.55137000751</v>
      </c>
      <c r="L1733" s="444">
        <f t="shared" ca="1" si="132"/>
        <v>-58113185.880171813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-58113185.880171813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-242138.2745007159</v>
      </c>
      <c r="L1734" s="444">
        <f t="shared" ca="1" si="132"/>
        <v>-58355324.154672526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-58355324.154672526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-243147.1839778022</v>
      </c>
      <c r="L1735" s="444">
        <f t="shared" ca="1" si="132"/>
        <v>-58598471.338650331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-58598471.338650331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-244160.29724437642</v>
      </c>
      <c r="L1736" s="444">
        <f t="shared" ca="1" si="132"/>
        <v>-58842631.635894708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-58842631.635894708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-245177.63181622795</v>
      </c>
      <c r="L1737" s="444">
        <f t="shared" ca="1" si="132"/>
        <v>-59087809.267710939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-59087809.267710939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-246199.20528212888</v>
      </c>
      <c r="L1738" s="444">
        <f t="shared" ca="1" si="132"/>
        <v>-59334008.472993068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-59334008.472993068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-247225.03530413783</v>
      </c>
      <c r="L1739" s="444">
        <f t="shared" ca="1" si="132"/>
        <v>-59581233.508297205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-59581233.508297205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-248255.13961790505</v>
      </c>
      <c r="L1740" s="444">
        <f t="shared" ca="1" si="132"/>
        <v>-59829488.64791511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-59829488.64791511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-249289.53603297961</v>
      </c>
      <c r="L1741" s="444">
        <f t="shared" ca="1" si="132"/>
        <v>-60078778.183948092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-60078778.183948092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-250328.24243311703</v>
      </c>
      <c r="L1742" s="444">
        <f t="shared" ca="1" si="132"/>
        <v>-60329106.426381208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-60329106.426381208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-251371.27677658838</v>
      </c>
      <c r="L1743" s="444">
        <f t="shared" ca="1" si="132"/>
        <v>-60580477.703157797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-60580477.703157797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-252418.65709649082</v>
      </c>
      <c r="L1744" s="444">
        <f t="shared" ca="1" si="132"/>
        <v>-60832896.360254288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-60832896.360254288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-253470.40150105956</v>
      </c>
      <c r="L1745" s="444">
        <f t="shared" ca="1" si="132"/>
        <v>-61086366.761755347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-61086366.761755347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-254526.52817398062</v>
      </c>
      <c r="L1746" s="444">
        <f t="shared" ca="1" si="132"/>
        <v>-61340893.28992933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-61340893.28992933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-255587.05537470549</v>
      </c>
      <c r="L1747" s="444">
        <f t="shared" ca="1" si="132"/>
        <v>-61596480.345304035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-61596480.345304035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-256652.00143876681</v>
      </c>
      <c r="L1748" s="444">
        <f t="shared" ca="1" si="132"/>
        <v>-61853132.346742801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-61853132.346742801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-257721.384778095</v>
      </c>
      <c r="L1749" s="444">
        <f t="shared" ca="1" si="132"/>
        <v>-62110853.731520899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-62110853.731520899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-258795.22388133706</v>
      </c>
      <c r="L1750" s="444">
        <f t="shared" ca="1" si="132"/>
        <v>-62369648.955402233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-62369648.955402233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-259873.53731417598</v>
      </c>
      <c r="L1751" s="444">
        <f t="shared" ca="1" si="132"/>
        <v>-62629522.492716409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-62629522.492716409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-260956.34371965166</v>
      </c>
      <c r="L1752" s="444">
        <f t="shared" ca="1" si="132"/>
        <v>-62890478.836436063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-62890478.836436063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-262043.66181848361</v>
      </c>
      <c r="L1753" s="444">
        <f t="shared" ca="1" si="132"/>
        <v>-63152522.498254545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-63152522.498254545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-263135.51040939393</v>
      </c>
      <c r="L1754" s="444">
        <f t="shared" ca="1" si="132"/>
        <v>-63415658.008663937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-63415658.008663937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-264231.90836943308</v>
      </c>
      <c r="L1755" s="444">
        <f t="shared" ca="1" si="132"/>
        <v>-63679889.917033367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-63679889.917033367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-265332.87465430563</v>
      </c>
      <c r="L1756" s="444">
        <f t="shared" ca="1" si="132"/>
        <v>-63945222.791687675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-63945222.791687675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-266438.42829869862</v>
      </c>
      <c r="L1757" s="444">
        <f t="shared" ca="1" si="132"/>
        <v>-64211661.219986372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-64211661.219986372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-267548.58841660991</v>
      </c>
      <c r="L1758" s="444">
        <f t="shared" ca="1" si="132"/>
        <v>-64479209.808402985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-64479209.808402985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-268663.37420167908</v>
      </c>
      <c r="L1759" s="444">
        <f t="shared" ca="1" si="132"/>
        <v>-64747873.182604663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-64747873.182604663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-269782.80492751946</v>
      </c>
      <c r="L1760" s="444">
        <f t="shared" ca="1" si="132"/>
        <v>-65017655.987532184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-65017655.987532184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-270906.89994805073</v>
      </c>
      <c r="L1761" s="444">
        <f t="shared" ca="1" si="132"/>
        <v>-65288562.887480237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-65288562.887480237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-272035.67869783437</v>
      </c>
      <c r="L1762" s="444">
        <f t="shared" ca="1" si="132"/>
        <v>-65560598.566178069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-65560598.566178069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-273169.16069240862</v>
      </c>
      <c r="L1763" s="444">
        <f t="shared" ca="1" si="132"/>
        <v>-65833767.726870477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-65833767.726870477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-274307.36552862701</v>
      </c>
      <c r="L1764" s="444">
        <f t="shared" ca="1" si="132"/>
        <v>-66108075.092399105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-66108075.092399105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-275450.31288499624</v>
      </c>
      <c r="L1765" s="444">
        <f t="shared" ca="1" si="132"/>
        <v>-66383525.405284099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-66383525.405284099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-276598.02252201707</v>
      </c>
      <c r="L1766" s="444">
        <f t="shared" ca="1" si="132"/>
        <v>-66660123.427806117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-66660123.427806117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-277750.51428252546</v>
      </c>
      <c r="L1767" s="444">
        <f t="shared" ca="1" si="132"/>
        <v>-66937873.942088641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-66937873.942088641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-278907.80809203599</v>
      </c>
      <c r="L1768" s="444">
        <f t="shared" ca="1" si="132"/>
        <v>-67216781.750180677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-67216781.750180677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-280069.92395908613</v>
      </c>
      <c r="L1769" s="444">
        <f t="shared" ca="1" si="132"/>
        <v>-67496851.674139768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-67496851.674139768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-281236.88197558234</v>
      </c>
      <c r="L1770" s="444">
        <f t="shared" ca="1" si="132"/>
        <v>-67778088.556115344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-67778088.556115344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-282408.70231714728</v>
      </c>
      <c r="L1771" s="444">
        <f t="shared" ca="1" si="132"/>
        <v>-68060497.258432493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-68060497.258432493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-283585.4052434687</v>
      </c>
      <c r="L1772" s="444">
        <f t="shared" ca="1" si="132"/>
        <v>-68344082.663675964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-68344082.663675964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-284767.01109864982</v>
      </c>
      <c r="L1773" s="444">
        <f t="shared" ca="1" si="132"/>
        <v>-68628849.674774617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-68628849.674774617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-285953.54031156091</v>
      </c>
      <c r="L1774" s="444">
        <f t="shared" ca="1" si="132"/>
        <v>-68914803.215086177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-68914803.215086177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-287145.0133961924</v>
      </c>
      <c r="L1775" s="444">
        <f t="shared" ca="1" si="132"/>
        <v>-69201948.228482366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-69201948.228482366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-288341.45095200988</v>
      </c>
      <c r="L1776" s="444">
        <f t="shared" ca="1" si="132"/>
        <v>-69490289.679434374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-69490289.679434374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-289542.87366430991</v>
      </c>
      <c r="L1777" s="444">
        <f t="shared" ca="1" si="132"/>
        <v>-69779832.553098679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-69779832.553098679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-290749.30230457784</v>
      </c>
      <c r="L1778" s="444">
        <f t="shared" ca="1" si="132"/>
        <v>-70070581.855403259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-70070581.855403259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-291960.75773084693</v>
      </c>
      <c r="L1779" s="444">
        <f t="shared" ca="1" si="132"/>
        <v>-70362542.613134101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-70362542.613134101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-293177.26088805875</v>
      </c>
      <c r="L1780" s="444">
        <f t="shared" ca="1" si="132"/>
        <v>-70655719.874022156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-70655719.874022156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-294398.83280842565</v>
      </c>
      <c r="L1781" s="444">
        <f t="shared" ca="1" si="132"/>
        <v>-70950118.706830576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-70950118.706830576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-295625.49461179407</v>
      </c>
      <c r="L1782" s="444">
        <f t="shared" ca="1" si="132"/>
        <v>-71245744.201442376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-71245744.201442376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-296857.2675060099</v>
      </c>
      <c r="L1783" s="444">
        <f t="shared" ca="1" si="132"/>
        <v>-71542601.468948379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-71542601.468948379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-298094.17278728489</v>
      </c>
      <c r="L1784" s="444">
        <f t="shared" ca="1" si="132"/>
        <v>-71840695.641735658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-71840695.641735658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-299336.23184056522</v>
      </c>
      <c r="L1785" s="444">
        <f t="shared" ca="1" si="132"/>
        <v>-72140031.873576224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-72140031.873576224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-300583.46613990091</v>
      </c>
      <c r="L1786" s="444">
        <f t="shared" ca="1" si="132"/>
        <v>-72440615.339716122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-72440615.339716122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-301835.89724881714</v>
      </c>
      <c r="L1787" s="444">
        <f t="shared" ca="1" si="132"/>
        <v>-72742451.236964941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-72742451.236964941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-303093.54682068725</v>
      </c>
      <c r="L1788" s="444">
        <f t="shared" ca="1" si="132"/>
        <v>-73045544.783785626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-73045544.783785626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-304356.43659910676</v>
      </c>
      <c r="L1789" s="444">
        <f t="shared" ca="1" si="132"/>
        <v>-73349901.220384732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-73349901.220384732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-305624.5884182697</v>
      </c>
      <c r="L1790" s="444">
        <f t="shared" ca="1" si="132"/>
        <v>-73655525.808803007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-73655525.808803007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-306898.02420334588</v>
      </c>
      <c r="L1791" s="444">
        <f t="shared" ca="1" si="132"/>
        <v>-73962423.833006352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-73962423.833006352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-308176.76597085979</v>
      </c>
      <c r="L1792" s="444">
        <f t="shared" ca="1" si="132"/>
        <v>-74270600.598977208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-74270600.598977208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-309460.8358290717</v>
      </c>
      <c r="L1793" s="444">
        <f t="shared" ref="L1793:L2047" ca="1" si="137">I1793-J1793+K1793</f>
        <v>-74580061.434806287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-74580061.434806287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-310750.25597835955</v>
      </c>
      <c r="L1794" s="444">
        <f t="shared" ca="1" si="137"/>
        <v>-74890811.690784648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-74890811.690784648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-312045.04871160269</v>
      </c>
      <c r="L1795" s="444">
        <f t="shared" ca="1" si="137"/>
        <v>-75202856.739496246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-75202856.739496246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-313345.23641456768</v>
      </c>
      <c r="L1796" s="444">
        <f t="shared" ca="1" si="137"/>
        <v>-75516201.975910813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-75516201.975910813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-314650.84156629507</v>
      </c>
      <c r="L1797" s="444">
        <f t="shared" ca="1" si="137"/>
        <v>-75830852.817477107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-75830852.817477107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-315961.88673948793</v>
      </c>
      <c r="L1798" s="444">
        <f t="shared" ca="1" si="137"/>
        <v>-76146814.704216599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-76146814.704216599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-317278.39460090251</v>
      </c>
      <c r="L1799" s="444">
        <f t="shared" ca="1" si="137"/>
        <v>-76464093.098817497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-76464093.098817497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-318600.38791173958</v>
      </c>
      <c r="L1800" s="444">
        <f t="shared" ca="1" si="137"/>
        <v>-76782693.486729234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-76782693.486729234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-319927.88952803845</v>
      </c>
      <c r="L1801" s="444">
        <f t="shared" ca="1" si="137"/>
        <v>-77102621.376257271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-77102621.376257271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-321260.92240107193</v>
      </c>
      <c r="L1802" s="444">
        <f t="shared" ca="1" si="137"/>
        <v>-77423882.298658341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-77423882.298658341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-322599.50957774307</v>
      </c>
      <c r="L1803" s="444">
        <f t="shared" ca="1" si="137"/>
        <v>-77746481.808236077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-77746481.808236077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-323943.67420098366</v>
      </c>
      <c r="L1804" s="444">
        <f t="shared" ca="1" si="137"/>
        <v>-78070425.482437059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-78070425.482437059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-325293.43951015442</v>
      </c>
      <c r="L1805" s="444">
        <f t="shared" ca="1" si="137"/>
        <v>-78395718.921947211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-78395718.921947211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-326648.82884144672</v>
      </c>
      <c r="L1806" s="444">
        <f t="shared" ca="1" si="137"/>
        <v>-78722367.750788659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-78722367.750788659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-328009.86562828609</v>
      </c>
      <c r="L1807" s="444">
        <f t="shared" ca="1" si="137"/>
        <v>-79050377.616416946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-79050377.616416946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-329376.57340173726</v>
      </c>
      <c r="L1808" s="444">
        <f t="shared" ca="1" si="137"/>
        <v>-79379754.18981868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-79379754.18981868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-330748.97579091118</v>
      </c>
      <c r="L1809" s="444">
        <f t="shared" ca="1" si="137"/>
        <v>-79710503.165609598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-79710503.165609598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-332127.09652337333</v>
      </c>
      <c r="L1810" s="444">
        <f t="shared" ca="1" si="137"/>
        <v>-80042630.262132972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-80042630.262132972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-333510.95942555403</v>
      </c>
      <c r="L1811" s="444">
        <f t="shared" ca="1" si="137"/>
        <v>-80376141.221558526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-80376141.221558526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-334900.58842316055</v>
      </c>
      <c r="L1812" s="444">
        <f t="shared" ca="1" si="137"/>
        <v>-80711041.809981689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-80711041.809981689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-336296.00754159037</v>
      </c>
      <c r="L1813" s="444">
        <f t="shared" ca="1" si="137"/>
        <v>-81047337.817523286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-81047337.817523286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-337697.240906347</v>
      </c>
      <c r="L1814" s="444">
        <f t="shared" ca="1" si="137"/>
        <v>-81385035.058429629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-81385035.058429629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-339104.3127434568</v>
      </c>
      <c r="L1815" s="444">
        <f t="shared" ca="1" si="137"/>
        <v>-81724139.371173084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-81724139.371173084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-340517.24737988785</v>
      </c>
      <c r="L1816" s="444">
        <f t="shared" ca="1" si="137"/>
        <v>-82064656.618552968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-82064656.618552968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-341936.06924397068</v>
      </c>
      <c r="L1817" s="444">
        <f t="shared" ca="1" si="137"/>
        <v>-82406592.687796935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-82406592.687796935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-343360.80286582059</v>
      </c>
      <c r="L1818" s="444">
        <f t="shared" ca="1" si="137"/>
        <v>-82749953.490662754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-82749953.490662754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-344791.47287776147</v>
      </c>
      <c r="L1819" s="444">
        <f t="shared" ca="1" si="137"/>
        <v>-83094744.963540509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-83094744.963540509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-346228.10401475214</v>
      </c>
      <c r="L1820" s="444">
        <f t="shared" ca="1" si="137"/>
        <v>-83440973.067555264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-83440973.067555264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-347670.72111481358</v>
      </c>
      <c r="L1821" s="444">
        <f t="shared" ca="1" si="137"/>
        <v>-83788643.788670078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-83788643.788670078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-349119.34911945864</v>
      </c>
      <c r="L1822" s="444">
        <f t="shared" ca="1" si="137"/>
        <v>-84137763.137789533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-84137763.137789533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-350574.01307412307</v>
      </c>
      <c r="L1823" s="444">
        <f t="shared" ca="1" si="137"/>
        <v>-84488337.150863662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-84488337.150863662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-352034.7381285986</v>
      </c>
      <c r="L1824" s="444">
        <f t="shared" ca="1" si="137"/>
        <v>-84840371.888992265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-84840371.888992265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-353501.54953746777</v>
      </c>
      <c r="L1825" s="444">
        <f t="shared" ca="1" si="137"/>
        <v>-85193873.43852973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-85193873.43852973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-354974.47266054054</v>
      </c>
      <c r="L1826" s="444">
        <f t="shared" ca="1" si="137"/>
        <v>-85548847.911190271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-85548847.911190271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-356453.53296329279</v>
      </c>
      <c r="L1827" s="444">
        <f t="shared" ca="1" si="137"/>
        <v>-85905301.444153562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-85905301.444153562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-357938.75601730653</v>
      </c>
      <c r="L1828" s="444">
        <f t="shared" ca="1" si="137"/>
        <v>-86263240.200170875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-86263240.200170875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-359430.16750071198</v>
      </c>
      <c r="L1829" s="444">
        <f t="shared" ca="1" si="137"/>
        <v>-86622670.367671579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-86622670.367671579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-360927.79319863155</v>
      </c>
      <c r="L1830" s="444">
        <f t="shared" ca="1" si="137"/>
        <v>-86983598.160870209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-86983598.160870209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-362431.65900362586</v>
      </c>
      <c r="L1831" s="444">
        <f t="shared" ca="1" si="137"/>
        <v>-87346029.81987384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-87346029.81987384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-363941.79091614101</v>
      </c>
      <c r="L1832" s="444">
        <f t="shared" ca="1" si="137"/>
        <v>-87709971.610789984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-87709971.610789984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-365458.21504495828</v>
      </c>
      <c r="L1833" s="444">
        <f t="shared" ca="1" si="137"/>
        <v>-88075429.825834945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-88075429.825834945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-366980.9576076456</v>
      </c>
      <c r="L1834" s="444">
        <f t="shared" ca="1" si="137"/>
        <v>-88442410.783442587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-88442410.783442587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-368510.04493101075</v>
      </c>
      <c r="L1835" s="444">
        <f t="shared" ca="1" si="137"/>
        <v>-88810920.828373596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-88810920.828373596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-370045.50345155667</v>
      </c>
      <c r="L1836" s="444">
        <f t="shared" ca="1" si="137"/>
        <v>-89180966.331825152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-89180966.331825152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-371587.3597159381</v>
      </c>
      <c r="L1837" s="444">
        <f t="shared" ca="1" si="137"/>
        <v>-89552553.691541091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-89552553.691541091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-373135.6403814212</v>
      </c>
      <c r="L1838" s="444">
        <f t="shared" ca="1" si="137"/>
        <v>-89925689.331922516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-89925689.331922516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-374690.37221634382</v>
      </c>
      <c r="L1839" s="444">
        <f t="shared" ca="1" si="137"/>
        <v>-90300379.70413886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-90300379.70413886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-376251.58210057858</v>
      </c>
      <c r="L1840" s="444">
        <f t="shared" ca="1" si="137"/>
        <v>-90676631.286239445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-90676631.286239445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-377819.29702599766</v>
      </c>
      <c r="L1841" s="444">
        <f t="shared" ca="1" si="137"/>
        <v>-91054450.583265439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-91054450.583265439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-379393.54409693932</v>
      </c>
      <c r="L1842" s="444">
        <f t="shared" ca="1" si="137"/>
        <v>-91433844.127362385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-91433844.127362385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-380974.3505306766</v>
      </c>
      <c r="L1843" s="444">
        <f t="shared" ca="1" si="137"/>
        <v>-91814818.477893069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-91814818.477893069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-382561.7436578878</v>
      </c>
      <c r="L1844" s="444">
        <f t="shared" ca="1" si="137"/>
        <v>-92197380.221550956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-92197380.221550956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-384155.75092312897</v>
      </c>
      <c r="L1845" s="444">
        <f t="shared" ca="1" si="137"/>
        <v>-92581535.972474083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-92581535.972474083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-385756.3998853087</v>
      </c>
      <c r="L1846" s="444">
        <f t="shared" ca="1" si="137"/>
        <v>-92967292.372359395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-92967292.372359395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-387363.71821816417</v>
      </c>
      <c r="L1847" s="444">
        <f t="shared" ca="1" si="137"/>
        <v>-93354656.090577558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-93354656.090577558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-388977.73371073982</v>
      </c>
      <c r="L1848" s="444">
        <f t="shared" ca="1" si="137"/>
        <v>-93743633.824288294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-93743633.824288294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-390598.47426786786</v>
      </c>
      <c r="L1849" s="444">
        <f t="shared" ca="1" si="137"/>
        <v>-94134232.298556164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-94134232.298556164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-392225.96791065065</v>
      </c>
      <c r="L1850" s="444">
        <f t="shared" ca="1" si="137"/>
        <v>-94526458.266466811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-94526458.266466811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-393860.24277694506</v>
      </c>
      <c r="L1851" s="444">
        <f t="shared" ca="1" si="137"/>
        <v>-94920318.509243757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-94920318.509243757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-395501.327121849</v>
      </c>
      <c r="L1852" s="444">
        <f t="shared" ca="1" si="137"/>
        <v>-95315819.83636561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-95315819.83636561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-397149.24931819004</v>
      </c>
      <c r="L1853" s="444">
        <f t="shared" ca="1" si="137"/>
        <v>-95712969.085683808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-95712969.085683808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-398804.03785701585</v>
      </c>
      <c r="L1854" s="444">
        <f t="shared" ca="1" si="137"/>
        <v>-96111773.123540819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-96111773.123540819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-400465.72134808672</v>
      </c>
      <c r="L1855" s="444">
        <f t="shared" ca="1" si="137"/>
        <v>-96512238.844888911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-96512238.844888911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-402134.32852037047</v>
      </c>
      <c r="L1856" s="444">
        <f t="shared" ca="1" si="137"/>
        <v>-96914373.173409283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-96914373.173409283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-403809.88822253869</v>
      </c>
      <c r="L1857" s="444">
        <f t="shared" ca="1" si="137"/>
        <v>-97318183.061631829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-97318183.061631829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-405492.42942346598</v>
      </c>
      <c r="L1858" s="444">
        <f t="shared" ca="1" si="137"/>
        <v>-97723675.491055295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-97723675.491055295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-407181.9812127304</v>
      </c>
      <c r="L1859" s="444">
        <f t="shared" ca="1" si="137"/>
        <v>-98130857.47226803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-98130857.47226803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-408878.5728011168</v>
      </c>
      <c r="L1860" s="444">
        <f t="shared" ca="1" si="137"/>
        <v>-98539736.045069143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-98539736.045069143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-410582.23352112144</v>
      </c>
      <c r="L1861" s="444">
        <f t="shared" ca="1" si="137"/>
        <v>-98950318.278590262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-98950318.278590262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-412292.99282745941</v>
      </c>
      <c r="L1862" s="444">
        <f t="shared" ca="1" si="137"/>
        <v>-99362611.271417722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-99362611.271417722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-414010.88029757387</v>
      </c>
      <c r="L1863" s="444">
        <f t="shared" ca="1" si="137"/>
        <v>-99776622.151715294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-99776622.151715294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-415735.92563214706</v>
      </c>
      <c r="L1864" s="444">
        <f t="shared" ca="1" si="137"/>
        <v>-100192358.07734744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-100192358.07734744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-417468.15865561436</v>
      </c>
      <c r="L1865" s="444">
        <f t="shared" ca="1" si="137"/>
        <v>-100609826.23600306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-100609826.23600306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-419207.60931667942</v>
      </c>
      <c r="L1866" s="444">
        <f t="shared" ca="1" si="137"/>
        <v>-101029033.84531973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-101029033.84531973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-420954.30768883222</v>
      </c>
      <c r="L1867" s="444">
        <f t="shared" ca="1" si="137"/>
        <v>-101449988.15300857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-101449988.15300857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-422708.28397086903</v>
      </c>
      <c r="L1868" s="444">
        <f t="shared" ca="1" si="137"/>
        <v>-101872696.43697943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-101872696.43697943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-424469.56848741428</v>
      </c>
      <c r="L1869" s="444">
        <f t="shared" ca="1" si="137"/>
        <v>-102297166.00546685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-102297166.00546685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-426238.19168944517</v>
      </c>
      <c r="L1870" s="444">
        <f t="shared" ca="1" si="137"/>
        <v>-102723404.1971563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-102723404.1971563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-428014.18415481789</v>
      </c>
      <c r="L1871" s="444">
        <f t="shared" ca="1" si="137"/>
        <v>-103151418.38131112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-103151418.38131112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-429797.57658879634</v>
      </c>
      <c r="L1872" s="444">
        <f t="shared" ca="1" si="137"/>
        <v>-103581215.95789991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-103581215.95789991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-431588.39982458297</v>
      </c>
      <c r="L1873" s="444">
        <f t="shared" ca="1" si="137"/>
        <v>-104012804.3577245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-104012804.3577245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-433386.68482385209</v>
      </c>
      <c r="L1874" s="444">
        <f t="shared" ca="1" si="137"/>
        <v>-104446191.04254836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-104446191.04254836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-435192.46267728484</v>
      </c>
      <c r="L1875" s="444">
        <f t="shared" ca="1" si="137"/>
        <v>-104881383.50522564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-104881383.50522564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-437005.76460510679</v>
      </c>
      <c r="L1876" s="444">
        <f t="shared" ca="1" si="137"/>
        <v>-105318389.26983075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-105318389.26983075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-438826.62195762811</v>
      </c>
      <c r="L1877" s="444">
        <f t="shared" ca="1" si="137"/>
        <v>-105757215.89178838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-105757215.89178838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-440655.06621578493</v>
      </c>
      <c r="L1878" s="444">
        <f t="shared" ca="1" si="137"/>
        <v>-106197870.95800416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-106197870.95800416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-442491.128991684</v>
      </c>
      <c r="L1879" s="444">
        <f t="shared" ca="1" si="137"/>
        <v>-106640362.08699584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-106640362.08699584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-444334.84202914935</v>
      </c>
      <c r="L1880" s="444">
        <f t="shared" ca="1" si="137"/>
        <v>-107084696.92902499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-107084696.92902499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-446186.23720427079</v>
      </c>
      <c r="L1881" s="444">
        <f t="shared" ca="1" si="137"/>
        <v>-107530883.16622926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-107530883.16622926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-448045.34652595525</v>
      </c>
      <c r="L1882" s="444">
        <f t="shared" ca="1" si="137"/>
        <v>-107978928.51275522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-107978928.51275522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-449912.20213648007</v>
      </c>
      <c r="L1883" s="444">
        <f t="shared" ca="1" si="137"/>
        <v>-108428840.7148917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-108428840.7148917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-451786.83631204884</v>
      </c>
      <c r="L1884" s="444">
        <f t="shared" ca="1" si="137"/>
        <v>-108880627.55120376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-108880627.55120376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-453669.28146334901</v>
      </c>
      <c r="L1885" s="444">
        <f t="shared" ca="1" si="137"/>
        <v>-109334296.83266711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-109334296.83266711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-455559.57013611292</v>
      </c>
      <c r="L1886" s="444">
        <f t="shared" ca="1" si="137"/>
        <v>-109789856.40280323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-109789856.40280323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-457457.73501168017</v>
      </c>
      <c r="L1887" s="444">
        <f t="shared" ca="1" si="137"/>
        <v>-110247314.13781491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-110247314.13781491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-459363.80890756211</v>
      </c>
      <c r="L1888" s="444">
        <f t="shared" ca="1" si="137"/>
        <v>-110706677.94672248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-110706677.94672248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-461277.82477801031</v>
      </c>
      <c r="L1889" s="444">
        <f t="shared" ca="1" si="137"/>
        <v>-111167955.77150048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-111167955.77150048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-463199.81571458536</v>
      </c>
      <c r="L1890" s="444">
        <f t="shared" ca="1" si="137"/>
        <v>-111631155.58721507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-111631155.58721507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-465129.81494672946</v>
      </c>
      <c r="L1891" s="444">
        <f t="shared" ca="1" si="137"/>
        <v>-112096285.40216179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-112096285.40216179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-467067.8558423408</v>
      </c>
      <c r="L1892" s="444">
        <f t="shared" ca="1" si="137"/>
        <v>-112563353.25800413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-112563353.25800413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-469013.97190835059</v>
      </c>
      <c r="L1893" s="444">
        <f t="shared" ca="1" si="137"/>
        <v>-113032367.22991247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-113032367.22991247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-470968.19679130195</v>
      </c>
      <c r="L1894" s="444">
        <f t="shared" ca="1" si="137"/>
        <v>-113503335.42670378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-113503335.42670378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-472930.5642779324</v>
      </c>
      <c r="L1895" s="444">
        <f t="shared" ca="1" si="137"/>
        <v>-113976265.99098171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-113976265.99098171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-474901.10829575715</v>
      </c>
      <c r="L1896" s="444">
        <f t="shared" ca="1" si="137"/>
        <v>-114451167.09927747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-114451167.09927747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-476879.86291365611</v>
      </c>
      <c r="L1897" s="444">
        <f t="shared" ca="1" si="137"/>
        <v>-114928046.96219112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-114928046.96219112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-478866.86234246299</v>
      </c>
      <c r="L1898" s="444">
        <f t="shared" ca="1" si="137"/>
        <v>-115406913.82453358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-115406913.82453358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-480862.14093555656</v>
      </c>
      <c r="L1899" s="444">
        <f t="shared" ca="1" si="137"/>
        <v>-115887775.96546914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-115887775.96546914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-482865.73318945471</v>
      </c>
      <c r="L1900" s="444">
        <f t="shared" ca="1" si="137"/>
        <v>-116370641.69865859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-116370641.69865859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-484877.67374441074</v>
      </c>
      <c r="L1901" s="444">
        <f t="shared" ca="1" si="137"/>
        <v>-116855519.372403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-116855519.372403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-486897.99738501245</v>
      </c>
      <c r="L1902" s="444">
        <f t="shared" ca="1" si="137"/>
        <v>-117342417.36978801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-117342417.36978801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-488926.73904078337</v>
      </c>
      <c r="L1903" s="444">
        <f t="shared" ca="1" si="137"/>
        <v>-117831344.10882878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-117831344.10882878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-490963.93378678663</v>
      </c>
      <c r="L1904" s="444">
        <f t="shared" ca="1" si="137"/>
        <v>-118322308.04261556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-118322308.04261556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-493009.61684423155</v>
      </c>
      <c r="L1905" s="444">
        <f t="shared" ca="1" si="137"/>
        <v>-118815317.6594598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-118815317.6594598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-495063.82358108251</v>
      </c>
      <c r="L1906" s="444">
        <f t="shared" ca="1" si="137"/>
        <v>-119310381.48304088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-119310381.48304088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-497126.58951267041</v>
      </c>
      <c r="L1907" s="444">
        <f t="shared" ca="1" si="137"/>
        <v>-119807508.07255356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-119807508.07255356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-499197.95030230645</v>
      </c>
      <c r="L1908" s="444">
        <f t="shared" ca="1" si="137"/>
        <v>-120306706.02285586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-120306706.02285586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-501277.94176189951</v>
      </c>
      <c r="L1909" s="444">
        <f t="shared" ca="1" si="137"/>
        <v>-120807983.96461776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-120807983.96461776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-503366.599852574</v>
      </c>
      <c r="L1910" s="444">
        <f t="shared" ca="1" si="137"/>
        <v>-121311350.56447034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-121311350.56447034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-505463.96068529307</v>
      </c>
      <c r="L1911" s="444">
        <f t="shared" ca="1" si="137"/>
        <v>-121816814.52515563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-121816814.52515563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-507570.06052148185</v>
      </c>
      <c r="L1912" s="444">
        <f t="shared" ca="1" si="137"/>
        <v>-122324384.58567712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-122324384.58567712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-509684.93577365472</v>
      </c>
      <c r="L1913" s="444">
        <f t="shared" ca="1" si="137"/>
        <v>-122834069.52145077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-122834069.52145077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-511808.62300604495</v>
      </c>
      <c r="L1914" s="444">
        <f t="shared" ca="1" si="137"/>
        <v>-123345878.14445682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-123345878.14445682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-513941.15893523674</v>
      </c>
      <c r="L1915" s="444">
        <f t="shared" ca="1" si="137"/>
        <v>-123859819.30339205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-123859819.30339205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-516082.58043080021</v>
      </c>
      <c r="L1916" s="444">
        <f t="shared" ca="1" si="137"/>
        <v>-124375901.88382286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-124375901.88382286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-518232.92451592849</v>
      </c>
      <c r="L1917" s="444">
        <f t="shared" ca="1" si="137"/>
        <v>-124894134.80833879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-124894134.80833879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-520392.22836807824</v>
      </c>
      <c r="L1918" s="444">
        <f t="shared" ca="1" si="137"/>
        <v>-125414527.03670686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-125414527.03670686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-522560.5293196119</v>
      </c>
      <c r="L1919" s="444">
        <f t="shared" ca="1" si="137"/>
        <v>-125937087.56602648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-125937087.56602648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-524737.86485844362</v>
      </c>
      <c r="L1920" s="444">
        <f t="shared" ca="1" si="137"/>
        <v>-126461825.43088493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-126461825.43088493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-526924.27262868721</v>
      </c>
      <c r="L1921" s="444">
        <f t="shared" ca="1" si="137"/>
        <v>-126988749.70351361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-126988749.70351361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-529119.7904313067</v>
      </c>
      <c r="L1922" s="444">
        <f t="shared" ca="1" si="137"/>
        <v>-127517869.49394491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-127517869.49394491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-531324.45622477052</v>
      </c>
      <c r="L1923" s="444">
        <f t="shared" ca="1" si="137"/>
        <v>-128049193.95016968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-128049193.95016968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-533538.30812570697</v>
      </c>
      <c r="L1924" s="444">
        <f t="shared" ca="1" si="137"/>
        <v>-128582732.25829539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-128582732.25829539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-535761.38440956408</v>
      </c>
      <c r="L1925" s="444">
        <f t="shared" ca="1" si="137"/>
        <v>-129118493.64270495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-129118493.64270495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-537993.7235112706</v>
      </c>
      <c r="L1926" s="444">
        <f t="shared" ca="1" si="137"/>
        <v>-129656487.36621621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-129656487.36621621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-540235.36402590096</v>
      </c>
      <c r="L1927" s="444">
        <f t="shared" ca="1" si="137"/>
        <v>-130196722.73024212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-130196722.73024212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-542486.34470934211</v>
      </c>
      <c r="L1928" s="444">
        <f t="shared" ca="1" si="137"/>
        <v>-130739209.07495145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-130739209.07495145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-544746.70447896433</v>
      </c>
      <c r="L1929" s="444">
        <f t="shared" ca="1" si="137"/>
        <v>-131283955.77943042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-131283955.77943042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-547016.48241429345</v>
      </c>
      <c r="L1930" s="444">
        <f t="shared" ca="1" si="137"/>
        <v>-131830972.26184471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-131830972.26184471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-549295.71775768627</v>
      </c>
      <c r="L1931" s="444">
        <f t="shared" ca="1" si="137"/>
        <v>-132380267.9796024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-132380267.9796024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-551584.44991501002</v>
      </c>
      <c r="L1932" s="444">
        <f t="shared" ca="1" si="137"/>
        <v>-132931852.4295174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-132931852.4295174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-553882.71845632256</v>
      </c>
      <c r="L1933" s="444">
        <f t="shared" ca="1" si="137"/>
        <v>-133485735.14797373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-133485735.14797373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-556190.56311655731</v>
      </c>
      <c r="L1934" s="444">
        <f t="shared" ca="1" si="137"/>
        <v>-134041925.71109028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-134041925.71109028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-558508.02379620948</v>
      </c>
      <c r="L1935" s="444">
        <f t="shared" ca="1" si="137"/>
        <v>-134600433.7348865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-134600433.7348865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-560835.14056202711</v>
      </c>
      <c r="L1936" s="444">
        <f t="shared" ca="1" si="137"/>
        <v>-135161268.87544852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-135161268.87544852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-563171.95364770223</v>
      </c>
      <c r="L1937" s="444">
        <f t="shared" ca="1" si="137"/>
        <v>-135724440.82909623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-135724440.82909623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-565518.50345456763</v>
      </c>
      <c r="L1938" s="444">
        <f t="shared" ca="1" si="137"/>
        <v>-136289959.33255079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-136289959.33255079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-567874.83055229497</v>
      </c>
      <c r="L1939" s="444">
        <f t="shared" ca="1" si="137"/>
        <v>-136857834.1631031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-136857834.1631031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-570240.9756795963</v>
      </c>
      <c r="L1940" s="444">
        <f t="shared" ca="1" si="137"/>
        <v>-137428075.13878271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-137428075.13878271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-572616.97974492796</v>
      </c>
      <c r="L1941" s="444">
        <f t="shared" ca="1" si="137"/>
        <v>-138000692.11852765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-138000692.11852765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-575002.88382719853</v>
      </c>
      <c r="L1942" s="444">
        <f t="shared" ca="1" si="137"/>
        <v>-138575695.00235486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-138575695.00235486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-577398.72917647858</v>
      </c>
      <c r="L1943" s="444">
        <f t="shared" ca="1" si="137"/>
        <v>-139153093.73153135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-139153093.73153135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-579804.557214714</v>
      </c>
      <c r="L1944" s="444">
        <f t="shared" ca="1" si="137"/>
        <v>-139732898.28874606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-139732898.28874606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-582220.4095364419</v>
      </c>
      <c r="L1945" s="444">
        <f t="shared" ca="1" si="137"/>
        <v>-140315118.69828251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-140315118.69828251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-584646.32790951047</v>
      </c>
      <c r="L1946" s="444">
        <f t="shared" ca="1" si="137"/>
        <v>-140899765.02619201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-140899765.02619201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-587082.35427580005</v>
      </c>
      <c r="L1947" s="444">
        <f t="shared" ca="1" si="137"/>
        <v>-141486847.3804678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-141486847.3804678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-589528.53075194918</v>
      </c>
      <c r="L1948" s="444">
        <f t="shared" ca="1" si="137"/>
        <v>-142076375.91121975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-142076375.91121975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-591984.89963008231</v>
      </c>
      <c r="L1949" s="444">
        <f t="shared" ca="1" si="137"/>
        <v>-142668360.81084982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-142668360.81084982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-594451.50337854086</v>
      </c>
      <c r="L1950" s="444">
        <f t="shared" ca="1" si="137"/>
        <v>-143262812.31422836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-143262812.31422836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-596928.38464261813</v>
      </c>
      <c r="L1951" s="444">
        <f t="shared" ca="1" si="137"/>
        <v>-143859740.69887099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-143859740.69887099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-599415.58624529582</v>
      </c>
      <c r="L1952" s="444">
        <f t="shared" ca="1" si="137"/>
        <v>-144459156.28511629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-144459156.28511629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-601913.15118798451</v>
      </c>
      <c r="L1953" s="444">
        <f t="shared" ca="1" si="137"/>
        <v>-145061069.43630427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-145061069.43630427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-604421.1226512678</v>
      </c>
      <c r="L1954" s="444">
        <f t="shared" ca="1" si="137"/>
        <v>-145665490.55895555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-145665490.55895555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-606939.54399564816</v>
      </c>
      <c r="L1955" s="444">
        <f t="shared" ca="1" si="137"/>
        <v>-146272430.1029512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-146272430.1029512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-609468.45876229671</v>
      </c>
      <c r="L1956" s="444">
        <f t="shared" ca="1" si="137"/>
        <v>-146881898.56171349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-146881898.56171349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-612007.91067380621</v>
      </c>
      <c r="L1957" s="444">
        <f t="shared" ca="1" si="137"/>
        <v>-147493906.47238728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-147493906.47238728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-614557.94363494706</v>
      </c>
      <c r="L1958" s="444">
        <f t="shared" ca="1" si="137"/>
        <v>-148108464.41602224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-148108464.41602224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-617118.60173342598</v>
      </c>
      <c r="L1959" s="444">
        <f t="shared" ca="1" si="137"/>
        <v>-148725583.01775566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-148725583.01775566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-619689.92924064852</v>
      </c>
      <c r="L1960" s="444">
        <f t="shared" ca="1" si="137"/>
        <v>-149345272.9469963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-149345272.9469963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-622271.97061248461</v>
      </c>
      <c r="L1961" s="444">
        <f t="shared" ca="1" si="137"/>
        <v>-149967544.9176088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-149967544.9176088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-624864.7704900367</v>
      </c>
      <c r="L1962" s="444">
        <f t="shared" ca="1" si="137"/>
        <v>-150592409.68809885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-150592409.68809885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-627468.37370041187</v>
      </c>
      <c r="L1963" s="444">
        <f t="shared" ca="1" si="137"/>
        <v>-151219878.06179926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-151219878.06179926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-630082.82525749691</v>
      </c>
      <c r="L1964" s="444">
        <f t="shared" ca="1" si="137"/>
        <v>-151849960.88705677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-151849960.88705677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-632708.17036273656</v>
      </c>
      <c r="L1965" s="444">
        <f t="shared" ca="1" si="137"/>
        <v>-152482669.05741951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-152482669.05741951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-635344.45440591464</v>
      </c>
      <c r="L1966" s="444">
        <f t="shared" ca="1" si="137"/>
        <v>-153118013.51182541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-153118013.51182541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-637991.7229659392</v>
      </c>
      <c r="L1967" s="444">
        <f t="shared" ca="1" si="137"/>
        <v>-153756005.23479134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-153756005.23479134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-640650.02181163058</v>
      </c>
      <c r="L1968" s="444">
        <f t="shared" ca="1" si="137"/>
        <v>-154396655.25660297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-154396655.25660297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-643319.39690251241</v>
      </c>
      <c r="L1969" s="444">
        <f t="shared" ca="1" si="137"/>
        <v>-155039974.65350547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-155039974.65350547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-645999.89438960608</v>
      </c>
      <c r="L1970" s="444">
        <f t="shared" ca="1" si="137"/>
        <v>-155685974.54789507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-155685974.54789507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-648691.56061622943</v>
      </c>
      <c r="L1971" s="444">
        <f t="shared" ca="1" si="137"/>
        <v>-156334666.1085113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-156334666.1085113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-651394.4421187971</v>
      </c>
      <c r="L1972" s="444">
        <f t="shared" ca="1" si="137"/>
        <v>-156986060.55063009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-156986060.55063009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-654108.58562762535</v>
      </c>
      <c r="L1973" s="444">
        <f t="shared" ca="1" si="137"/>
        <v>-157640169.13625771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-157640169.13625771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-656834.03806774039</v>
      </c>
      <c r="L1974" s="444">
        <f t="shared" ca="1" si="137"/>
        <v>-158297003.17432544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-158297003.17432544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-659570.84655968926</v>
      </c>
      <c r="L1975" s="444">
        <f t="shared" ca="1" si="137"/>
        <v>-158956574.02088514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-158956574.02088514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-662319.05842035473</v>
      </c>
      <c r="L1976" s="444">
        <f t="shared" ca="1" si="137"/>
        <v>-159618893.0793055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-159618893.0793055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-665078.72116377286</v>
      </c>
      <c r="L1977" s="444">
        <f t="shared" ca="1" si="137"/>
        <v>-160283971.80046928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-160283971.80046928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-667849.88250195538</v>
      </c>
      <c r="L1978" s="444">
        <f t="shared" ca="1" si="137"/>
        <v>-160951821.68297124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-160951821.68297124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-670632.59034571354</v>
      </c>
      <c r="L1979" s="444">
        <f t="shared" ca="1" si="137"/>
        <v>-161622454.27331695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-161622454.27331695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-673426.89280548727</v>
      </c>
      <c r="L1980" s="444">
        <f t="shared" ca="1" si="137"/>
        <v>-162295881.16612244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-162295881.16612244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-676232.83819217677</v>
      </c>
      <c r="L1981" s="444">
        <f t="shared" ca="1" si="137"/>
        <v>-162972114.0043146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-162972114.0043146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-679050.47501797753</v>
      </c>
      <c r="L1982" s="444">
        <f t="shared" ca="1" si="137"/>
        <v>-163651164.47933257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-163651164.47933257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-681879.85199721903</v>
      </c>
      <c r="L1983" s="444">
        <f t="shared" ca="1" si="137"/>
        <v>-164333044.33132979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-164333044.33132979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-684721.0180472075</v>
      </c>
      <c r="L1984" s="444">
        <f t="shared" ca="1" si="137"/>
        <v>-165017765.34937701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-165017765.34937701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-687574.02228907088</v>
      </c>
      <c r="L1985" s="444">
        <f t="shared" ca="1" si="137"/>
        <v>-165705339.37166607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-165705339.37166607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-690438.91404860863</v>
      </c>
      <c r="L1986" s="444">
        <f t="shared" ca="1" si="137"/>
        <v>-166395778.28571469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-166395778.28571469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-693315.74285714456</v>
      </c>
      <c r="L1987" s="444">
        <f t="shared" ca="1" si="137"/>
        <v>-167089094.02857184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-167089094.02857184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-696204.55845238268</v>
      </c>
      <c r="L1988" s="444">
        <f t="shared" ca="1" si="137"/>
        <v>-167785298.58702421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-167785298.58702421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-699105.41077926755</v>
      </c>
      <c r="L1989" s="444">
        <f t="shared" ca="1" si="137"/>
        <v>-168484403.99780348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-168484403.99780348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-702018.34999084787</v>
      </c>
      <c r="L1990" s="444">
        <f t="shared" ca="1" si="137"/>
        <v>-169186422.34779432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-169186422.34779432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-704943.42644914298</v>
      </c>
      <c r="L1991" s="444">
        <f t="shared" ca="1" si="137"/>
        <v>-169891365.77424347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-169891365.77424347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-707880.69072601444</v>
      </c>
      <c r="L1992" s="444">
        <f t="shared" ca="1" si="137"/>
        <v>-170599246.46496949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-170599246.46496949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-710830.19360403949</v>
      </c>
      <c r="L1993" s="444">
        <f t="shared" ca="1" si="137"/>
        <v>-171310076.65857354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-171310076.65857354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-713791.98607738968</v>
      </c>
      <c r="L1994" s="444">
        <f t="shared" ca="1" si="137"/>
        <v>-172023868.64465094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-172023868.64465094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-716766.11935271218</v>
      </c>
      <c r="L1995" s="444">
        <f t="shared" ca="1" si="137"/>
        <v>-172740634.76400363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-172740634.76400363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-719752.64485001517</v>
      </c>
      <c r="L1996" s="444">
        <f t="shared" ca="1" si="137"/>
        <v>-173460387.40885365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-173460387.40885365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-722751.61420355691</v>
      </c>
      <c r="L1997" s="444">
        <f t="shared" ca="1" si="137"/>
        <v>-174183139.02305719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-174183139.02305719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-725763.07926273835</v>
      </c>
      <c r="L1998" s="444">
        <f t="shared" ca="1" si="137"/>
        <v>-174908902.10231993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-174908902.10231993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-728787.09209299972</v>
      </c>
      <c r="L1999" s="444">
        <f t="shared" ca="1" si="137"/>
        <v>-175637689.19441292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-175637689.19441292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-731823.7049767205</v>
      </c>
      <c r="L2000" s="444">
        <f t="shared" ca="1" si="137"/>
        <v>-176369512.89938962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-176369512.89938962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-734872.97041412338</v>
      </c>
      <c r="L2001" s="444">
        <f t="shared" ca="1" si="137"/>
        <v>-177104385.86980376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-177104385.86980376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-737934.94112418231</v>
      </c>
      <c r="L2002" s="444">
        <f t="shared" ca="1" si="137"/>
        <v>-177842320.81092793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-177842320.81092793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-741009.67004553298</v>
      </c>
      <c r="L2003" s="444">
        <f t="shared" ca="1" si="137"/>
        <v>-178583330.48097345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-178583330.48097345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-744097.21033738938</v>
      </c>
      <c r="L2004" s="444">
        <f t="shared" ca="1" si="137"/>
        <v>-179327427.69131085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-179327427.69131085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-747197.61538046191</v>
      </c>
      <c r="L2005" s="444">
        <f t="shared" ca="1" si="137"/>
        <v>-180074625.30669132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-180074625.30669132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-750310.93877788051</v>
      </c>
      <c r="L2006" s="444">
        <f t="shared" ca="1" si="137"/>
        <v>-180824936.24546921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-180824936.24546921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-753437.23435612174</v>
      </c>
      <c r="L2007" s="444">
        <f t="shared" ca="1" si="137"/>
        <v>-181578373.47982535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-181578373.47982535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-756576.55616593896</v>
      </c>
      <c r="L2008" s="444">
        <f t="shared" ca="1" si="137"/>
        <v>-182334950.03599128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-182334950.03599128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-759728.95848329703</v>
      </c>
      <c r="L2009" s="444">
        <f t="shared" ca="1" si="137"/>
        <v>-183094678.99447459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-183094678.99447459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-762894.49581031082</v>
      </c>
      <c r="L2010" s="444">
        <f t="shared" ca="1" si="137"/>
        <v>-183857573.49028489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-183857573.49028489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-766073.22287618706</v>
      </c>
      <c r="L2011" s="444">
        <f t="shared" ca="1" si="137"/>
        <v>-184623646.71316108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-184623646.71316108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-769265.19463817112</v>
      </c>
      <c r="L2012" s="444">
        <f t="shared" ca="1" si="137"/>
        <v>-185392911.90779924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-185392911.90779924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-772470.46628249681</v>
      </c>
      <c r="L2013" s="444">
        <f t="shared" ca="1" si="137"/>
        <v>-186165382.37408173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-186165382.37408173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-775689.09322534059</v>
      </c>
      <c r="L2014" s="444">
        <f t="shared" ca="1" si="137"/>
        <v>-186941071.46730706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-186941071.46730706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-778921.13111377938</v>
      </c>
      <c r="L2015" s="444">
        <f t="shared" ca="1" si="137"/>
        <v>-187719992.59842083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-187719992.59842083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-782166.63582675345</v>
      </c>
      <c r="L2016" s="444">
        <f t="shared" ca="1" si="137"/>
        <v>-188502159.2342476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-188502159.2342476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-785425.66347603162</v>
      </c>
      <c r="L2017" s="444">
        <f t="shared" ca="1" si="137"/>
        <v>-189287584.89772362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-189287584.89772362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-788698.2704071817</v>
      </c>
      <c r="L2018" s="444">
        <f t="shared" ca="1" si="137"/>
        <v>-190076283.16813079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-190076283.16813079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-791984.51320054499</v>
      </c>
      <c r="L2019" s="444">
        <f t="shared" ca="1" si="137"/>
        <v>-190868267.68133134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-190868267.68133134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-795284.44867221394</v>
      </c>
      <c r="L2020" s="444">
        <f t="shared" ca="1" si="137"/>
        <v>-191663552.13000354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-191663552.13000354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-798598.13387501473</v>
      </c>
      <c r="L2021" s="444">
        <f t="shared" ca="1" si="137"/>
        <v>-192462150.26387855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-192462150.26387855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-801925.62609949394</v>
      </c>
      <c r="L2022" s="444">
        <f t="shared" ca="1" si="137"/>
        <v>-193264075.88997805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-193264075.88997805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-805266.98287490848</v>
      </c>
      <c r="L2023" s="444">
        <f t="shared" ca="1" si="137"/>
        <v>-194069342.87285295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-194069342.87285295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-808622.2619702206</v>
      </c>
      <c r="L2024" s="444">
        <f t="shared" ca="1" si="137"/>
        <v>-194877965.13482317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-194877965.13482317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-811991.52139509656</v>
      </c>
      <c r="L2025" s="444">
        <f t="shared" ca="1" si="137"/>
        <v>-195689956.65621826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-195689956.65621826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-815374.81940090936</v>
      </c>
      <c r="L2026" s="444">
        <f t="shared" ca="1" si="137"/>
        <v>-196505331.47561917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-196505331.47561917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-818772.21448174655</v>
      </c>
      <c r="L2027" s="444">
        <f t="shared" ca="1" si="137"/>
        <v>-197324103.69010091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-197324103.69010091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-822183.76537542045</v>
      </c>
      <c r="L2028" s="444">
        <f t="shared" ca="1" si="137"/>
        <v>-198146287.45547634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-198146287.45547634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-825609.53106448473</v>
      </c>
      <c r="L2029" s="444">
        <f t="shared" ca="1" si="137"/>
        <v>-198971896.98654082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-198971896.98654082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-829049.57077725348</v>
      </c>
      <c r="L2030" s="444">
        <f t="shared" ca="1" si="137"/>
        <v>-199800946.55731809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-199800946.55731809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-832503.94398882543</v>
      </c>
      <c r="L2031" s="444">
        <f t="shared" ca="1" si="137"/>
        <v>-200633450.50130692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-200633450.50130692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-835972.71042211214</v>
      </c>
      <c r="L2032" s="444">
        <f t="shared" ca="1" si="137"/>
        <v>-201469423.21172902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-201469423.21172902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-839455.93004887085</v>
      </c>
      <c r="L2033" s="444">
        <f t="shared" ca="1" si="137"/>
        <v>-202308879.1417779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-202308879.1417779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-842953.66309074126</v>
      </c>
      <c r="L2034" s="444">
        <f t="shared" ca="1" si="137"/>
        <v>-203151832.80486864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-203151832.80486864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-846465.97002028592</v>
      </c>
      <c r="L2035" s="444">
        <f t="shared" ca="1" si="137"/>
        <v>-203998298.77488893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-203998298.77488893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-849992.91156203719</v>
      </c>
      <c r="L2036" s="444">
        <f t="shared" ca="1" si="137"/>
        <v>-204848291.68645096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-204848291.68645096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-853534.54869354563</v>
      </c>
      <c r="L2037" s="444">
        <f t="shared" ca="1" si="137"/>
        <v>-205701826.2351445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-205701826.2351445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-857090.94264643535</v>
      </c>
      <c r="L2038" s="444">
        <f t="shared" ca="1" si="137"/>
        <v>-206558917.17779094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-206558917.17779094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-860662.15490746219</v>
      </c>
      <c r="L2039" s="444">
        <f t="shared" ca="1" si="137"/>
        <v>-207419579.3326984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-207419579.3326984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-864248.24721957662</v>
      </c>
      <c r="L2040" s="444">
        <f t="shared" ca="1" si="137"/>
        <v>-208283827.57991797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-208283827.57991797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-867849.28158299148</v>
      </c>
      <c r="L2041" s="444">
        <f t="shared" ca="1" si="137"/>
        <v>-209151676.86150095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-209151676.86150095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-871465.32025625394</v>
      </c>
      <c r="L2042" s="444">
        <f t="shared" ca="1" si="137"/>
        <v>-210023142.18175721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-210023142.18175721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-875096.42575732188</v>
      </c>
      <c r="L2043" s="444">
        <f t="shared" ca="1" si="137"/>
        <v>-210898238.60751453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-210898238.60751453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-878742.66086464387</v>
      </c>
      <c r="L2044" s="444">
        <f t="shared" ca="1" si="137"/>
        <v>-211776981.26837918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-211776981.26837918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-882404.08861824649</v>
      </c>
      <c r="L2045" s="444">
        <f t="shared" ca="1" si="137"/>
        <v>-212659385.35699743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-212659385.35699743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-886080.77232082258</v>
      </c>
      <c r="L2046" s="444">
        <f t="shared" ca="1" si="137"/>
        <v>-213545466.12931827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-213545466.12931827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-889772.77553882613</v>
      </c>
      <c r="L2047" s="444">
        <f t="shared" ca="1" si="137"/>
        <v>-214435238.9048571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-214435238.9048571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-893480.16210357123</v>
      </c>
      <c r="L2048" s="444">
        <f t="shared" ref="L2048:L2302" ca="1" si="142">I2048-J2048+K2048</f>
        <v>-215328719.06696066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-215328719.06696066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-897202.99611233606</v>
      </c>
      <c r="L2049" s="444">
        <f t="shared" ca="1" si="142"/>
        <v>-216225922.06307301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-216225922.06307301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-900941.34192947089</v>
      </c>
      <c r="L2050" s="444">
        <f t="shared" ca="1" si="142"/>
        <v>-217126863.40500247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-217126863.40500247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-904695.26418751047</v>
      </c>
      <c r="L2051" s="444">
        <f t="shared" ca="1" si="142"/>
        <v>-218031558.66918999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-218031558.66918999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-908464.82778829162</v>
      </c>
      <c r="L2052" s="444">
        <f t="shared" ca="1" si="142"/>
        <v>-218940023.49697828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-218940023.49697828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-912250.09790407598</v>
      </c>
      <c r="L2053" s="444">
        <f t="shared" ca="1" si="142"/>
        <v>-219852273.59488237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-219852273.59488237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-916051.13997867657</v>
      </c>
      <c r="L2054" s="444">
        <f t="shared" ca="1" si="142"/>
        <v>-220768324.73486105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-220768324.73486105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-919868.01972858771</v>
      </c>
      <c r="L2055" s="444">
        <f t="shared" ca="1" si="142"/>
        <v>-221688192.75458965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-221688192.75458965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-923700.80314412352</v>
      </c>
      <c r="L2056" s="444">
        <f t="shared" ca="1" si="142"/>
        <v>-222611893.55773377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-222611893.55773377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-927549.55649055738</v>
      </c>
      <c r="L2057" s="444">
        <f t="shared" ca="1" si="142"/>
        <v>-223539443.11422434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-223539443.11422434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-931414.34630926803</v>
      </c>
      <c r="L2058" s="444">
        <f t="shared" ca="1" si="142"/>
        <v>-224470857.46053362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-224470857.46053362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-935295.23941889021</v>
      </c>
      <c r="L2059" s="444">
        <f t="shared" ca="1" si="142"/>
        <v>-225406152.69995251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-225406152.69995251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-939192.3029164687</v>
      </c>
      <c r="L2060" s="444">
        <f t="shared" ca="1" si="142"/>
        <v>-226345345.00286898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-226345345.00286898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-943105.60417862085</v>
      </c>
      <c r="L2061" s="444">
        <f t="shared" ca="1" si="142"/>
        <v>-227288450.60704759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-227288450.60704759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-947035.21086269827</v>
      </c>
      <c r="L2062" s="444">
        <f t="shared" ca="1" si="142"/>
        <v>-228235485.81791028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-228235485.81791028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-950981.19090795959</v>
      </c>
      <c r="L2063" s="444">
        <f t="shared" ca="1" si="142"/>
        <v>-229186467.00881824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-229186467.00881824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-954943.61253674247</v>
      </c>
      <c r="L2064" s="444">
        <f t="shared" ca="1" si="142"/>
        <v>-230141410.62135497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-230141410.62135497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-958922.54425564583</v>
      </c>
      <c r="L2065" s="444">
        <f t="shared" ca="1" si="142"/>
        <v>-231100333.16561061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-231100333.16561061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-962918.05485671095</v>
      </c>
      <c r="L2066" s="444">
        <f t="shared" ca="1" si="142"/>
        <v>-232063251.22046733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-232063251.22046733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-966930.21341861389</v>
      </c>
      <c r="L2067" s="444">
        <f t="shared" ca="1" si="142"/>
        <v>-233030181.43388593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-233030181.43388593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-970959.08930785803</v>
      </c>
      <c r="L2068" s="444">
        <f t="shared" ca="1" si="142"/>
        <v>-234001140.52319378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-234001140.52319378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-975004.75217997411</v>
      </c>
      <c r="L2069" s="444">
        <f t="shared" ca="1" si="142"/>
        <v>-234976145.27537376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-234976145.27537376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-979067.27198072406</v>
      </c>
      <c r="L2070" s="444">
        <f t="shared" ca="1" si="142"/>
        <v>-235955212.54735449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-235955212.54735449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-983146.71894731047</v>
      </c>
      <c r="L2071" s="444">
        <f t="shared" ca="1" si="142"/>
        <v>-236938359.26630181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-236938359.26630181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-987243.16360959073</v>
      </c>
      <c r="L2072" s="444">
        <f t="shared" ca="1" si="142"/>
        <v>-237925602.4299114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-237925602.4299114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-991356.6767912975</v>
      </c>
      <c r="L2073" s="444">
        <f t="shared" ca="1" si="142"/>
        <v>-238916959.10670272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-238916959.10670272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-995487.32961126126</v>
      </c>
      <c r="L2074" s="444">
        <f t="shared" ca="1" si="142"/>
        <v>-239912446.43631399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-239912446.43631399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-999635.19348464161</v>
      </c>
      <c r="L2075" s="444">
        <f t="shared" ca="1" si="142"/>
        <v>-240912081.62979862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-240912081.62979862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-1003800.3401241607</v>
      </c>
      <c r="L2076" s="444">
        <f t="shared" ca="1" si="142"/>
        <v>-241915881.96992278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-241915881.96992278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-1007982.8415413449</v>
      </c>
      <c r="L2077" s="444">
        <f t="shared" ca="1" si="142"/>
        <v>-242923864.81146413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-242923864.81146413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-1012182.7700477672</v>
      </c>
      <c r="L2078" s="444">
        <f t="shared" ca="1" si="142"/>
        <v>-243936047.58151188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-243936047.58151188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-1016400.1982562995</v>
      </c>
      <c r="L2079" s="444">
        <f t="shared" ca="1" si="142"/>
        <v>-244952447.7797682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-244952447.7797682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-1020635.1990823675</v>
      </c>
      <c r="L2080" s="444">
        <f t="shared" ca="1" si="142"/>
        <v>-245973082.97885057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-245973082.97885057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-1024887.8457452107</v>
      </c>
      <c r="L2081" s="444">
        <f t="shared" ca="1" si="142"/>
        <v>-246997970.82459578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-246997970.82459578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-1029158.2117691491</v>
      </c>
      <c r="L2082" s="444">
        <f t="shared" ca="1" si="142"/>
        <v>-248027129.03636494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-248027129.03636494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-1033446.3709848539</v>
      </c>
      <c r="L2083" s="444">
        <f t="shared" ca="1" si="142"/>
        <v>-249060575.4073498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-249060575.4073498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-1037752.3975306243</v>
      </c>
      <c r="L2084" s="444">
        <f t="shared" ca="1" si="142"/>
        <v>-250098327.80488041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-250098327.80488041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-1042076.3658536683</v>
      </c>
      <c r="L2085" s="444">
        <f t="shared" ca="1" si="142"/>
        <v>-251140404.17073408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-251140404.17073408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-1046418.350711392</v>
      </c>
      <c r="L2086" s="444">
        <f t="shared" ca="1" si="142"/>
        <v>-252186822.52144548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-252186822.52144548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-1050778.4271726895</v>
      </c>
      <c r="L2087" s="444">
        <f t="shared" ca="1" si="142"/>
        <v>-253237600.94861817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-253237600.94861817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-1055156.6706192424</v>
      </c>
      <c r="L2088" s="444">
        <f t="shared" ca="1" si="142"/>
        <v>-254292757.61923742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-254292757.61923742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-1059553.1567468226</v>
      </c>
      <c r="L2089" s="444">
        <f t="shared" ca="1" si="142"/>
        <v>-255352310.77598426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-255352310.77598426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-1063967.9615666009</v>
      </c>
      <c r="L2090" s="444">
        <f t="shared" ca="1" si="142"/>
        <v>-256416278.73755085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-256416278.73755085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-1068401.1614064618</v>
      </c>
      <c r="L2091" s="444">
        <f t="shared" ca="1" si="142"/>
        <v>-257484679.89895731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-257484679.89895731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-1072852.8329123221</v>
      </c>
      <c r="L2092" s="444">
        <f t="shared" ca="1" si="142"/>
        <v>-258557532.73186964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-258557532.73186964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-1077323.0530494568</v>
      </c>
      <c r="L2093" s="444">
        <f t="shared" ca="1" si="142"/>
        <v>-259634855.78491908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-259634855.78491908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-1081811.8991038296</v>
      </c>
      <c r="L2094" s="444">
        <f t="shared" ca="1" si="142"/>
        <v>-260716667.6840229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-260716667.6840229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-1086319.4486834288</v>
      </c>
      <c r="L2095" s="444">
        <f t="shared" ca="1" si="142"/>
        <v>-261802987.13270634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-261802987.13270634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-1090845.7797196098</v>
      </c>
      <c r="L2096" s="444">
        <f t="shared" ca="1" si="142"/>
        <v>-262893832.91242597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-262893832.91242597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-1095390.9704684415</v>
      </c>
      <c r="L2097" s="444">
        <f t="shared" ca="1" si="142"/>
        <v>-263989223.8828944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-263989223.8828944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-1099955.0995120602</v>
      </c>
      <c r="L2098" s="444">
        <f t="shared" ca="1" si="142"/>
        <v>-265089178.98240647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-265089178.98240647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-1104538.2457600269</v>
      </c>
      <c r="L2099" s="444">
        <f t="shared" ca="1" si="142"/>
        <v>-266193717.22816649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-266193717.22816649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-1109140.4884506939</v>
      </c>
      <c r="L2100" s="444">
        <f t="shared" ca="1" si="142"/>
        <v>-267302857.7166172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-267302857.7166172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-1113761.9071525717</v>
      </c>
      <c r="L2101" s="444">
        <f t="shared" ca="1" si="142"/>
        <v>-268416619.62376976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-268416619.62376976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-1118402.5817657071</v>
      </c>
      <c r="L2102" s="444">
        <f t="shared" ca="1" si="142"/>
        <v>-269535022.20553547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-269535022.20553547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-1123062.5925230645</v>
      </c>
      <c r="L2103" s="444">
        <f t="shared" ca="1" si="142"/>
        <v>-270658084.79805851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-270658084.79805851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-1127742.0199919106</v>
      </c>
      <c r="L2104" s="444">
        <f t="shared" ca="1" si="142"/>
        <v>-271785826.81805044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-271785826.81805044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-1132440.9450752102</v>
      </c>
      <c r="L2105" s="444">
        <f t="shared" ca="1" si="142"/>
        <v>-272918267.76312566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-272918267.76312566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-1137159.4490130236</v>
      </c>
      <c r="L2106" s="444">
        <f t="shared" ca="1" si="142"/>
        <v>-274055427.21213865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-274055427.21213865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-1141897.6133839111</v>
      </c>
      <c r="L2107" s="444">
        <f t="shared" ca="1" si="142"/>
        <v>-275197324.82552254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-275197324.82552254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-1146655.520106344</v>
      </c>
      <c r="L2108" s="444">
        <f t="shared" ca="1" si="142"/>
        <v>-276343980.34562886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-276343980.34562886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-1151433.2514401202</v>
      </c>
      <c r="L2109" s="444">
        <f t="shared" ca="1" si="142"/>
        <v>-277495413.59706897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-277495413.59706897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-1156230.8899877872</v>
      </c>
      <c r="L2110" s="444">
        <f t="shared" ca="1" si="142"/>
        <v>-278651644.48705673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-278651644.48705673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-1161048.5186960697</v>
      </c>
      <c r="L2111" s="444">
        <f t="shared" ca="1" si="142"/>
        <v>-279812693.0057528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-279812693.0057528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-1165886.2208573034</v>
      </c>
      <c r="L2112" s="444">
        <f t="shared" ca="1" si="142"/>
        <v>-280978579.22661012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-280978579.22661012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-1170744.0801108754</v>
      </c>
      <c r="L2113" s="444">
        <f t="shared" ca="1" si="142"/>
        <v>-282149323.30672097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-282149323.30672097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-1175622.1804446706</v>
      </c>
      <c r="L2114" s="444">
        <f t="shared" ca="1" si="142"/>
        <v>-283324945.48716563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-283324945.48716563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-1180520.6061965234</v>
      </c>
      <c r="L2115" s="444">
        <f t="shared" ca="1" si="142"/>
        <v>-284505466.09336215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-284505466.09336215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-1185439.4420556757</v>
      </c>
      <c r="L2116" s="444">
        <f t="shared" ca="1" si="142"/>
        <v>-285690905.53541785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-285690905.53541785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-1190378.773064241</v>
      </c>
      <c r="L2117" s="444">
        <f t="shared" ca="1" si="142"/>
        <v>-286881284.30848211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-286881284.30848211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-1195338.6846186754</v>
      </c>
      <c r="L2118" s="444">
        <f t="shared" ca="1" si="142"/>
        <v>-288076622.99310076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-288076622.99310076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-1200319.2624712531</v>
      </c>
      <c r="L2119" s="444">
        <f t="shared" ca="1" si="142"/>
        <v>-289276942.25557202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-289276942.25557202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-1205320.5927315501</v>
      </c>
      <c r="L2120" s="444">
        <f t="shared" ca="1" si="142"/>
        <v>-290482262.84830356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-290482262.84830356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-1210342.7618679316</v>
      </c>
      <c r="L2121" s="444">
        <f t="shared" ca="1" si="142"/>
        <v>-291692605.6101715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-291692605.6101715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-1215385.8567090479</v>
      </c>
      <c r="L2122" s="444">
        <f t="shared" ca="1" si="142"/>
        <v>-292907991.46688056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-292907991.46688056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-1220449.9644453356</v>
      </c>
      <c r="L2123" s="444">
        <f t="shared" ca="1" si="142"/>
        <v>-294128441.43132591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-294128441.43132591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-1225535.1726305247</v>
      </c>
      <c r="L2124" s="444">
        <f t="shared" ca="1" si="142"/>
        <v>-295353976.60395646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-295353976.60395646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-1230641.5691831519</v>
      </c>
      <c r="L2125" s="444">
        <f t="shared" ca="1" si="142"/>
        <v>-296584618.17313963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-296584618.17313963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-1235769.2423880817</v>
      </c>
      <c r="L2126" s="444">
        <f t="shared" ca="1" si="142"/>
        <v>-297820387.4155277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-297820387.4155277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-1240918.280898032</v>
      </c>
      <c r="L2127" s="444">
        <f t="shared" ca="1" si="142"/>
        <v>-299061305.69642574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-299061305.69642574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-1246088.7737351072</v>
      </c>
      <c r="L2128" s="444">
        <f t="shared" ca="1" si="142"/>
        <v>-300307394.47016084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-300307394.47016084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-1251280.8102923369</v>
      </c>
      <c r="L2129" s="444">
        <f t="shared" ca="1" si="142"/>
        <v>-301558675.28045321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-301558675.28045321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-1256494.4803352216</v>
      </c>
      <c r="L2130" s="444">
        <f t="shared" ca="1" si="142"/>
        <v>-302815169.76078844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-302815169.76078844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-1261729.8740032851</v>
      </c>
      <c r="L2131" s="444">
        <f t="shared" ca="1" si="142"/>
        <v>-304076899.63479173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-304076899.63479173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-1266987.0818116323</v>
      </c>
      <c r="L2132" s="444">
        <f t="shared" ca="1" si="142"/>
        <v>-305343886.71660334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-305343886.71660334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-1272266.1946525138</v>
      </c>
      <c r="L2133" s="444">
        <f t="shared" ca="1" si="142"/>
        <v>-306616152.91125584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-306616152.91125584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-1277567.3037968993</v>
      </c>
      <c r="L2134" s="444">
        <f t="shared" ca="1" si="142"/>
        <v>-307893720.21505272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-307893720.21505272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-1282890.5008960529</v>
      </c>
      <c r="L2135" s="444">
        <f t="shared" ca="1" si="142"/>
        <v>-309176610.71594876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-309176610.71594876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-1288235.8779831198</v>
      </c>
      <c r="L2136" s="444">
        <f t="shared" ca="1" si="142"/>
        <v>-310464846.59393185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-310464846.59393185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-1293603.5274747161</v>
      </c>
      <c r="L2137" s="444">
        <f t="shared" ca="1" si="142"/>
        <v>-311758450.12140656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-311758450.12140656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-1298993.5421725274</v>
      </c>
      <c r="L2138" s="444">
        <f t="shared" ca="1" si="142"/>
        <v>-313057443.66357911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-313057443.66357911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-1304406.015264913</v>
      </c>
      <c r="L2139" s="444">
        <f t="shared" ca="1" si="142"/>
        <v>-314361849.67884403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-314361849.67884403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-1309841.0403285169</v>
      </c>
      <c r="L2140" s="444">
        <f t="shared" ca="1" si="142"/>
        <v>-315671690.71917254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-315671690.71917254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-1315298.7113298855</v>
      </c>
      <c r="L2141" s="444">
        <f t="shared" ca="1" si="142"/>
        <v>-316986989.43050241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-316986989.43050241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-1320779.1226270935</v>
      </c>
      <c r="L2142" s="444">
        <f t="shared" ca="1" si="142"/>
        <v>-318307768.55312949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-318307768.55312949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-1326282.368971373</v>
      </c>
      <c r="L2143" s="444">
        <f t="shared" ca="1" si="142"/>
        <v>-319634050.92210084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-319634050.92210084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-1331808.5455087535</v>
      </c>
      <c r="L2144" s="444">
        <f t="shared" ca="1" si="142"/>
        <v>-320965859.46760958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-320965859.46760958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-1337357.7477817065</v>
      </c>
      <c r="L2145" s="444">
        <f t="shared" ca="1" si="142"/>
        <v>-322303217.21539128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-322303217.21539128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-1342930.0717307969</v>
      </c>
      <c r="L2146" s="444">
        <f t="shared" ca="1" si="142"/>
        <v>-323646147.28712207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-323646147.28712207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-1348525.6136963419</v>
      </c>
      <c r="L2147" s="444">
        <f t="shared" ca="1" si="142"/>
        <v>-324994672.90081841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-324994672.90081841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-1354144.4704200767</v>
      </c>
      <c r="L2148" s="444">
        <f t="shared" ca="1" si="142"/>
        <v>-326348817.37123847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-326348817.37123847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-1359786.739046827</v>
      </c>
      <c r="L2149" s="444">
        <f t="shared" ca="1" si="142"/>
        <v>-327708604.11028528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-327708604.11028528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-1365452.5171261886</v>
      </c>
      <c r="L2150" s="444">
        <f t="shared" ca="1" si="142"/>
        <v>-329074056.62741148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-329074056.62741148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-1371141.9026142145</v>
      </c>
      <c r="L2151" s="444">
        <f t="shared" ca="1" si="142"/>
        <v>-330445198.53002572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-330445198.53002572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-1376854.9938751073</v>
      </c>
      <c r="L2152" s="444">
        <f t="shared" ca="1" si="142"/>
        <v>-331822053.52390081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-331822053.52390081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-1382591.88968292</v>
      </c>
      <c r="L2153" s="444">
        <f t="shared" ca="1" si="142"/>
        <v>-333204645.41358376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-333204645.41358376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-1388352.6892232657</v>
      </c>
      <c r="L2154" s="444">
        <f t="shared" ca="1" si="142"/>
        <v>-334592998.10280704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-334592998.10280704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-1394137.4920950294</v>
      </c>
      <c r="L2155" s="444">
        <f t="shared" ca="1" si="142"/>
        <v>-335987135.5949021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-335987135.5949021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-1399946.3983120921</v>
      </c>
      <c r="L2156" s="444">
        <f t="shared" ca="1" si="142"/>
        <v>-337387081.99321419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-337387081.99321419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-1405779.508305059</v>
      </c>
      <c r="L2157" s="444">
        <f t="shared" ca="1" si="142"/>
        <v>-338792861.50151926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-338792861.50151926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-1411636.9229229968</v>
      </c>
      <c r="L2158" s="444">
        <f t="shared" ca="1" si="142"/>
        <v>-340204498.42444223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-340204498.42444223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-1417518.7434351759</v>
      </c>
      <c r="L2159" s="444">
        <f t="shared" ca="1" si="142"/>
        <v>-341622017.16787744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-341622017.16787744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-1423425.0715328227</v>
      </c>
      <c r="L2160" s="444">
        <f t="shared" ca="1" si="142"/>
        <v>-343045442.23941028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-343045442.23941028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-1429356.0093308762</v>
      </c>
      <c r="L2161" s="444">
        <f t="shared" ca="1" si="142"/>
        <v>-344474798.24874115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-344474798.24874115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-1435311.6593697548</v>
      </c>
      <c r="L2162" s="444">
        <f t="shared" ca="1" si="142"/>
        <v>-345910109.90811092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-345910109.90811092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-1441292.1246171289</v>
      </c>
      <c r="L2163" s="444">
        <f t="shared" ca="1" si="142"/>
        <v>-347351402.03272802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-347351402.03272802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-1447297.5084697001</v>
      </c>
      <c r="L2164" s="444">
        <f t="shared" ca="1" si="142"/>
        <v>-348798699.54119772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-348798699.54119772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-1453327.9147549905</v>
      </c>
      <c r="L2165" s="444">
        <f t="shared" ca="1" si="142"/>
        <v>-350252027.4559527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-350252027.4559527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-1459383.4477331364</v>
      </c>
      <c r="L2166" s="444">
        <f t="shared" ca="1" si="142"/>
        <v>-351711410.90368587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-351711410.90368587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-1465464.2120986911</v>
      </c>
      <c r="L2167" s="444">
        <f t="shared" ca="1" si="142"/>
        <v>-353176875.11578459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-353176875.11578459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-1471570.3129824358</v>
      </c>
      <c r="L2168" s="444">
        <f t="shared" ca="1" si="142"/>
        <v>-354648445.42876703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-354648445.42876703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-1477701.8559531958</v>
      </c>
      <c r="L2169" s="444">
        <f t="shared" ca="1" si="142"/>
        <v>-356126147.28472024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-356126147.28472024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-1483858.9470196676</v>
      </c>
      <c r="L2170" s="444">
        <f t="shared" ca="1" si="142"/>
        <v>-357610006.23173994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-357610006.23173994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-1490041.6926322498</v>
      </c>
      <c r="L2171" s="444">
        <f t="shared" ca="1" si="142"/>
        <v>-359100047.9243722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-359100047.9243722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-1496250.1996848842</v>
      </c>
      <c r="L2172" s="444">
        <f t="shared" ca="1" si="142"/>
        <v>-360596298.12405705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-360596298.12405705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-1502484.5755169045</v>
      </c>
      <c r="L2173" s="444">
        <f t="shared" ca="1" si="142"/>
        <v>-362098782.69957393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-362098782.69957393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-1508744.9279148914</v>
      </c>
      <c r="L2174" s="444">
        <f t="shared" ca="1" si="142"/>
        <v>-363607527.62748885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-363607527.62748885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-1515031.3651145368</v>
      </c>
      <c r="L2175" s="444">
        <f t="shared" ca="1" si="142"/>
        <v>-365122558.99260336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-365122558.99260336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-1521343.995802514</v>
      </c>
      <c r="L2176" s="444">
        <f t="shared" ca="1" si="142"/>
        <v>-366643902.98840588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-366643902.98840588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-1527682.9291183578</v>
      </c>
      <c r="L2177" s="444">
        <f t="shared" ca="1" si="142"/>
        <v>-368171585.91752422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-368171585.91752422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-1534048.274656351</v>
      </c>
      <c r="L2178" s="444">
        <f t="shared" ca="1" si="142"/>
        <v>-369705634.19218057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-369705634.19218057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-1540440.1424674192</v>
      </c>
      <c r="L2179" s="444">
        <f t="shared" ca="1" si="142"/>
        <v>-371246074.33464801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-371246074.33464801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-1546858.6430610335</v>
      </c>
      <c r="L2180" s="444">
        <f t="shared" ca="1" si="142"/>
        <v>-372792932.97770905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-372792932.97770905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-1553303.887407121</v>
      </c>
      <c r="L2181" s="444">
        <f t="shared" ca="1" si="142"/>
        <v>-374346236.86511618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-374346236.86511618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-1559775.9869379841</v>
      </c>
      <c r="L2182" s="444">
        <f t="shared" ca="1" si="142"/>
        <v>-375906012.85205418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-375906012.85205418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-1566275.0535502257</v>
      </c>
      <c r="L2183" s="444">
        <f t="shared" ca="1" si="142"/>
        <v>-377472287.90560442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-377472287.90560442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-1572801.199606685</v>
      </c>
      <c r="L2184" s="444">
        <f t="shared" ca="1" si="142"/>
        <v>-379045089.10521108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-379045089.10521108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-1579354.5379383794</v>
      </c>
      <c r="L2185" s="444">
        <f t="shared" ca="1" si="142"/>
        <v>-380624443.64314944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-380624443.64314944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-1585935.1818464559</v>
      </c>
      <c r="L2186" s="444">
        <f t="shared" ca="1" si="142"/>
        <v>-382210378.82499588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-382210378.82499588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-1592543.2451041494</v>
      </c>
      <c r="L2187" s="444">
        <f t="shared" ca="1" si="142"/>
        <v>-383802922.07010001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-383802922.07010001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-1599178.84195875</v>
      </c>
      <c r="L2188" s="444">
        <f t="shared" ca="1" si="142"/>
        <v>-385402100.91205877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-385402100.91205877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-1605842.0871335783</v>
      </c>
      <c r="L2189" s="444">
        <f t="shared" ca="1" si="142"/>
        <v>-387007942.99919236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-387007942.99919236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-1612533.0958299681</v>
      </c>
      <c r="L2190" s="444">
        <f t="shared" ca="1" si="142"/>
        <v>-388620476.09502232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-388620476.09502232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-1619251.9837292596</v>
      </c>
      <c r="L2191" s="444">
        <f t="shared" ca="1" si="142"/>
        <v>-390239728.07875156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-390239728.07875156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-1625998.8669947982</v>
      </c>
      <c r="L2192" s="444">
        <f t="shared" ca="1" si="142"/>
        <v>-391865726.94574636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-391865726.94574636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-1632773.8622739431</v>
      </c>
      <c r="L2193" s="444">
        <f t="shared" ca="1" si="142"/>
        <v>-393498500.80802029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-393498500.80802029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-1639577.0867000846</v>
      </c>
      <c r="L2194" s="444">
        <f t="shared" ca="1" si="142"/>
        <v>-395138077.89472038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-395138077.89472038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-1646408.6578946682</v>
      </c>
      <c r="L2195" s="444">
        <f t="shared" ca="1" si="142"/>
        <v>-396784486.55261505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-396784486.55261505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-1653268.6939692292</v>
      </c>
      <c r="L2196" s="444">
        <f t="shared" ca="1" si="142"/>
        <v>-398437755.2465843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-398437755.2465843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-1660157.3135274346</v>
      </c>
      <c r="L2197" s="444">
        <f t="shared" ca="1" si="142"/>
        <v>-400097912.5601117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-400097912.5601117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-1667074.635667132</v>
      </c>
      <c r="L2198" s="444">
        <f t="shared" ca="1" si="142"/>
        <v>-401764987.19577885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-401764987.19577885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-1674020.7799824118</v>
      </c>
      <c r="L2199" s="444">
        <f t="shared" ca="1" si="142"/>
        <v>-403439007.97576123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-403439007.97576123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-1680995.8665656717</v>
      </c>
      <c r="L2200" s="444">
        <f t="shared" ca="1" si="142"/>
        <v>-405120003.84232688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-405120003.84232688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-1688000.0160096954</v>
      </c>
      <c r="L2201" s="444">
        <f t="shared" ca="1" si="142"/>
        <v>-406808003.85833657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-406808003.85833657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-1695033.3494097358</v>
      </c>
      <c r="L2202" s="444">
        <f t="shared" ca="1" si="142"/>
        <v>-408503037.20774633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-408503037.20774633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-1702095.9883656097</v>
      </c>
      <c r="L2203" s="444">
        <f t="shared" ca="1" si="142"/>
        <v>-410205133.19611192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-410205133.19611192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-1709188.0549837996</v>
      </c>
      <c r="L2204" s="444">
        <f t="shared" ca="1" si="142"/>
        <v>-411914321.25109571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-411914321.25109571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-1716309.6718795653</v>
      </c>
      <c r="L2205" s="444">
        <f t="shared" ca="1" si="142"/>
        <v>-413630630.9229753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-413630630.9229753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-1723460.9621790638</v>
      </c>
      <c r="L2206" s="444">
        <f t="shared" ca="1" si="142"/>
        <v>-415354091.88515437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-415354091.88515437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-1730642.0495214765</v>
      </c>
      <c r="L2207" s="444">
        <f t="shared" ca="1" si="142"/>
        <v>-417084733.93467587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-417084733.93467587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-1737853.0580611494</v>
      </c>
      <c r="L2208" s="444">
        <f t="shared" ca="1" si="142"/>
        <v>-418822586.992737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-418822586.992737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-1745094.1124697374</v>
      </c>
      <c r="L2209" s="444">
        <f t="shared" ca="1" si="142"/>
        <v>-420567681.10520673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-420567681.10520673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-1752365.3379383613</v>
      </c>
      <c r="L2210" s="444">
        <f t="shared" ca="1" si="142"/>
        <v>-422320046.4431451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-422320046.4431451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-1759666.8601797712</v>
      </c>
      <c r="L2211" s="444">
        <f t="shared" ca="1" si="142"/>
        <v>-424079713.30332488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-424079713.30332488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-1766998.8054305203</v>
      </c>
      <c r="L2212" s="444">
        <f t="shared" ca="1" si="142"/>
        <v>-425846712.10875541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-425846712.10875541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-1774361.3004531476</v>
      </c>
      <c r="L2213" s="444">
        <f t="shared" ca="1" si="142"/>
        <v>-427621073.40920854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-427621073.40920854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-1781754.472538369</v>
      </c>
      <c r="L2214" s="444">
        <f t="shared" ca="1" si="142"/>
        <v>-429402827.88174689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-429402827.88174689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-1789178.4495072786</v>
      </c>
      <c r="L2215" s="444">
        <f t="shared" ca="1" si="142"/>
        <v>-431192006.33125418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-431192006.33125418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-1796633.3597135588</v>
      </c>
      <c r="L2216" s="444">
        <f t="shared" ca="1" si="142"/>
        <v>-432988639.69096774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-432988639.69096774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-1804119.3320456988</v>
      </c>
      <c r="L2217" s="444">
        <f t="shared" ca="1" si="142"/>
        <v>-434792759.02301341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-434792759.02301341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-1811636.4959292223</v>
      </c>
      <c r="L2218" s="444">
        <f t="shared" ca="1" si="142"/>
        <v>-436604395.51894265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-436604395.51894265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-1819184.9813289277</v>
      </c>
      <c r="L2219" s="444">
        <f t="shared" ca="1" si="142"/>
        <v>-438423580.50027156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-438423580.50027156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-1826764.9187511315</v>
      </c>
      <c r="L2220" s="444">
        <f t="shared" ca="1" si="142"/>
        <v>-440250345.41902268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-440250345.41902268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-1834376.4392459278</v>
      </c>
      <c r="L2221" s="444">
        <f t="shared" ca="1" si="142"/>
        <v>-442084721.85826862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-442084721.85826862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-1842019.6744094526</v>
      </c>
      <c r="L2222" s="444">
        <f t="shared" ca="1" si="142"/>
        <v>-443926741.53267807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-443926741.53267807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-1849694.7563861585</v>
      </c>
      <c r="L2223" s="444">
        <f t="shared" ca="1" si="142"/>
        <v>-445776436.28906423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-445776436.28906423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-1857401.8178711012</v>
      </c>
      <c r="L2224" s="444">
        <f t="shared" ca="1" si="142"/>
        <v>-447633838.10693532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-447633838.10693532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-1865140.9921122303</v>
      </c>
      <c r="L2225" s="444">
        <f t="shared" ca="1" si="142"/>
        <v>-449498979.09904754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-449498979.09904754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-1872912.4129126982</v>
      </c>
      <c r="L2226" s="444">
        <f t="shared" ca="1" si="142"/>
        <v>-451371891.51196027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-451371891.51196027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-1880716.2146331677</v>
      </c>
      <c r="L2227" s="444">
        <f t="shared" ca="1" si="142"/>
        <v>-453252607.72659343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-453252607.72659343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-1888552.5321941392</v>
      </c>
      <c r="L2228" s="444">
        <f t="shared" ca="1" si="142"/>
        <v>-455141160.25878757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-455141160.25878757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-1896421.5010782816</v>
      </c>
      <c r="L2229" s="444">
        <f t="shared" ca="1" si="142"/>
        <v>-457037581.75986588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-457037581.75986588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-1904323.2573327741</v>
      </c>
      <c r="L2230" s="444">
        <f t="shared" ca="1" si="142"/>
        <v>-458941905.01719868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-458941905.01719868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-1912257.9375716608</v>
      </c>
      <c r="L2231" s="444">
        <f t="shared" ca="1" si="142"/>
        <v>-460854162.95477033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-460854162.95477033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-1920225.6789782096</v>
      </c>
      <c r="L2232" s="444">
        <f t="shared" ca="1" si="142"/>
        <v>-462774388.63374853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-462774388.63374853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-1928226.6193072854</v>
      </c>
      <c r="L2233" s="444">
        <f t="shared" ca="1" si="142"/>
        <v>-464702615.25305581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-464702615.25305581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-1936260.8968877324</v>
      </c>
      <c r="L2234" s="444">
        <f t="shared" ca="1" si="142"/>
        <v>-466638876.14994353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-466638876.14994353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-1944328.6506247646</v>
      </c>
      <c r="L2235" s="444">
        <f t="shared" ca="1" si="142"/>
        <v>-468583204.80056828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-468583204.80056828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-1952430.0200023679</v>
      </c>
      <c r="L2236" s="444">
        <f t="shared" ca="1" si="142"/>
        <v>-470535634.82057065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-470535634.82057065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-1960565.145085711</v>
      </c>
      <c r="L2237" s="444">
        <f t="shared" ca="1" si="142"/>
        <v>-472496199.96565634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-472496199.96565634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-1968734.1665235683</v>
      </c>
      <c r="L2238" s="444">
        <f t="shared" ca="1" si="142"/>
        <v>-474464934.13217992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-474464934.13217992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-1976937.2255507496</v>
      </c>
      <c r="L2239" s="444">
        <f t="shared" ca="1" si="142"/>
        <v>-476441871.35773069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-476441871.35773069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-1985174.4639905442</v>
      </c>
      <c r="L2240" s="444">
        <f t="shared" ca="1" si="142"/>
        <v>-478427045.82172126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-478427045.82172126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-1993446.0242571719</v>
      </c>
      <c r="L2241" s="444">
        <f t="shared" ca="1" si="142"/>
        <v>-480420491.84597844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-480420491.84597844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-2001752.0493582434</v>
      </c>
      <c r="L2242" s="444">
        <f t="shared" ca="1" si="142"/>
        <v>-482422243.89533669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-482422243.89533669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-2010092.6828972364</v>
      </c>
      <c r="L2243" s="444">
        <f t="shared" ca="1" si="142"/>
        <v>-484432336.5782339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-484432336.5782339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-2018468.0690759746</v>
      </c>
      <c r="L2244" s="444">
        <f t="shared" ca="1" si="142"/>
        <v>-486450804.6473099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-486450804.6473099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-2026878.3526971245</v>
      </c>
      <c r="L2245" s="444">
        <f t="shared" ca="1" si="142"/>
        <v>-488477683.00000703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-488477683.00000703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-2035323.6791666958</v>
      </c>
      <c r="L2246" s="444">
        <f t="shared" ca="1" si="142"/>
        <v>-490513006.67917371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-490513006.67917371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-2043804.1944965571</v>
      </c>
      <c r="L2247" s="444">
        <f t="shared" ca="1" si="142"/>
        <v>-492556810.87367028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-492556810.87367028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-2052320.0453069597</v>
      </c>
      <c r="L2248" s="444">
        <f t="shared" ca="1" si="142"/>
        <v>-494609130.91897726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-494609130.91897726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-2060871.3788290715</v>
      </c>
      <c r="L2249" s="444">
        <f t="shared" ca="1" si="142"/>
        <v>-496670002.29780632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-496670002.29780632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-2069458.3429075263</v>
      </c>
      <c r="L2250" s="444">
        <f t="shared" ca="1" si="142"/>
        <v>-498739460.64071387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-498739460.64071387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-2078081.0860029745</v>
      </c>
      <c r="L2251" s="444">
        <f t="shared" ca="1" si="142"/>
        <v>-500817541.72671682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-500817541.72671682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-2086739.7571946534</v>
      </c>
      <c r="L2252" s="444">
        <f t="shared" ca="1" si="142"/>
        <v>-502904281.48391145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-502904281.48391145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-2095434.5061829644</v>
      </c>
      <c r="L2253" s="444">
        <f t="shared" ca="1" si="142"/>
        <v>-504999715.99009442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-504999715.99009442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-2104165.4832920604</v>
      </c>
      <c r="L2254" s="444">
        <f t="shared" ca="1" si="142"/>
        <v>-507103881.47338647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-507103881.47338647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-2112932.8394724433</v>
      </c>
      <c r="L2255" s="444">
        <f t="shared" ca="1" si="142"/>
        <v>-509216814.31285894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-509216814.31285894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-2121736.7263035788</v>
      </c>
      <c r="L2256" s="444">
        <f t="shared" ca="1" si="142"/>
        <v>-511338551.03916252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-511338551.03916252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-2130577.2959965104</v>
      </c>
      <c r="L2257" s="444">
        <f t="shared" ca="1" si="142"/>
        <v>-513469128.335159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-513469128.335159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-2139454.701396496</v>
      </c>
      <c r="L2258" s="444">
        <f t="shared" ca="1" si="142"/>
        <v>-515608583.03655553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-515608583.03655553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-2148369.0959856482</v>
      </c>
      <c r="L2259" s="444">
        <f t="shared" ca="1" si="142"/>
        <v>-517756952.13254118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-517756952.13254118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-2157320.633885588</v>
      </c>
      <c r="L2260" s="444">
        <f t="shared" ca="1" si="142"/>
        <v>-519914272.76642674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-519914272.76642674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-2166309.4698601114</v>
      </c>
      <c r="L2261" s="444">
        <f t="shared" ca="1" si="142"/>
        <v>-522080582.23628688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-522080582.23628688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-2175335.7593178619</v>
      </c>
      <c r="L2262" s="444">
        <f t="shared" ca="1" si="142"/>
        <v>-524255917.99560475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-524255917.99560475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-2184399.6583150197</v>
      </c>
      <c r="L2263" s="444">
        <f t="shared" ca="1" si="142"/>
        <v>-526440317.65391976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-526440317.65391976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-2193501.323557999</v>
      </c>
      <c r="L2264" s="444">
        <f t="shared" ca="1" si="142"/>
        <v>-528633818.97747773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-528633818.97747773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-2202640.9124061572</v>
      </c>
      <c r="L2265" s="444">
        <f t="shared" ca="1" si="142"/>
        <v>-530836459.88988388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-530836459.88988388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-2211818.582874516</v>
      </c>
      <c r="L2266" s="444">
        <f t="shared" ca="1" si="142"/>
        <v>-533048278.47275841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-533048278.47275841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-2221034.4936364936</v>
      </c>
      <c r="L2267" s="444">
        <f t="shared" ca="1" si="142"/>
        <v>-535269312.9663949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-535269312.9663949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-2230288.8040266456</v>
      </c>
      <c r="L2268" s="444">
        <f t="shared" ca="1" si="142"/>
        <v>-537499601.7704215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-537499601.7704215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-2239581.674043423</v>
      </c>
      <c r="L2269" s="444">
        <f t="shared" ca="1" si="142"/>
        <v>-539739183.44446492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-539739183.44446492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-2248913.264351937</v>
      </c>
      <c r="L2270" s="444">
        <f t="shared" ca="1" si="142"/>
        <v>-541988096.70881689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-541988096.70881689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-2258283.736286737</v>
      </c>
      <c r="L2271" s="444">
        <f t="shared" ca="1" si="142"/>
        <v>-544246380.44510365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-544246380.44510365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-2267693.2518545985</v>
      </c>
      <c r="L2272" s="444">
        <f t="shared" ca="1" si="142"/>
        <v>-546514073.6969583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-546514073.6969583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-2277141.9737373265</v>
      </c>
      <c r="L2273" s="444">
        <f t="shared" ca="1" si="142"/>
        <v>-548791215.67069566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-548791215.67069566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-2286630.0652945652</v>
      </c>
      <c r="L2274" s="444">
        <f t="shared" ca="1" si="142"/>
        <v>-551077845.73599029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-551077845.73599029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-2296157.6905666264</v>
      </c>
      <c r="L2275" s="444">
        <f t="shared" ca="1" si="142"/>
        <v>-553374003.42655694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-553374003.42655694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-2305725.0142773204</v>
      </c>
      <c r="L2276" s="444">
        <f t="shared" ca="1" si="142"/>
        <v>-555679728.44083428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-555679728.44083428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-2315332.2018368095</v>
      </c>
      <c r="L2277" s="444">
        <f t="shared" ca="1" si="142"/>
        <v>-557995060.64267111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-557995060.64267111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-2324979.4193444629</v>
      </c>
      <c r="L2278" s="444">
        <f t="shared" ca="1" si="142"/>
        <v>-560320040.06201553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-560320040.06201553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-2334666.8335917313</v>
      </c>
      <c r="L2279" s="444">
        <f t="shared" ca="1" si="142"/>
        <v>-562654706.89560723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-562654706.89560723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-2344394.6120650303</v>
      </c>
      <c r="L2280" s="444">
        <f t="shared" ca="1" si="142"/>
        <v>-564999101.50767231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-564999101.50767231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-2354162.9229486347</v>
      </c>
      <c r="L2281" s="444">
        <f t="shared" ca="1" si="142"/>
        <v>-567353264.43062091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-567353264.43062091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-2363971.9351275871</v>
      </c>
      <c r="L2282" s="444">
        <f t="shared" ca="1" si="142"/>
        <v>-569717236.36574852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-569717236.36574852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-2373821.8181906189</v>
      </c>
      <c r="L2283" s="444">
        <f t="shared" ca="1" si="142"/>
        <v>-572091058.1839391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-572091058.1839391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-2383712.7424330795</v>
      </c>
      <c r="L2284" s="444">
        <f t="shared" ca="1" si="142"/>
        <v>-574474770.92637217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-574474770.92637217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-2393644.8788598841</v>
      </c>
      <c r="L2285" s="444">
        <f t="shared" ca="1" si="142"/>
        <v>-576868415.80523205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-576868415.80523205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-2403618.3991884668</v>
      </c>
      <c r="L2286" s="444">
        <f t="shared" ca="1" si="142"/>
        <v>-579272034.20442057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-579272034.20442057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-2413633.4758517523</v>
      </c>
      <c r="L2287" s="444">
        <f t="shared" ca="1" si="142"/>
        <v>-581685667.68027234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-581685667.68027234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-2423690.2820011349</v>
      </c>
      <c r="L2288" s="444">
        <f t="shared" ca="1" si="142"/>
        <v>-584109357.96227348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-584109357.96227348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-2433788.991509473</v>
      </c>
      <c r="L2289" s="444">
        <f t="shared" ca="1" si="142"/>
        <v>-586543146.95378292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-586543146.95378292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-2443929.7789740954</v>
      </c>
      <c r="L2290" s="444">
        <f t="shared" ca="1" si="142"/>
        <v>-588987076.73275697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-588987076.73275697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-2454112.8197198207</v>
      </c>
      <c r="L2291" s="444">
        <f t="shared" ca="1" si="142"/>
        <v>-591441189.55247676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-591441189.55247676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-2464338.2898019864</v>
      </c>
      <c r="L2292" s="444">
        <f t="shared" ca="1" si="142"/>
        <v>-593905527.84227872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-593905527.84227872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-2474606.3660094948</v>
      </c>
      <c r="L2293" s="444">
        <f t="shared" ca="1" si="142"/>
        <v>-596380134.20828819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-596380134.20828819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-2484917.2258678675</v>
      </c>
      <c r="L2294" s="444">
        <f t="shared" ca="1" si="142"/>
        <v>-598865051.43415606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-598865051.43415606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-2495271.0476423167</v>
      </c>
      <c r="L2295" s="444">
        <f t="shared" ca="1" si="142"/>
        <v>-601360322.48179841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-601360322.48179841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-2505668.0103408266</v>
      </c>
      <c r="L2296" s="444">
        <f t="shared" ca="1" si="142"/>
        <v>-603865990.49213922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-603865990.49213922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-2516108.2937172465</v>
      </c>
      <c r="L2297" s="444">
        <f t="shared" ca="1" si="142"/>
        <v>-606382098.78585649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-606382098.78585649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-2526592.0782744018</v>
      </c>
      <c r="L2298" s="444">
        <f t="shared" ca="1" si="142"/>
        <v>-608908690.86413085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-608908690.86413085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-2537119.5452672117</v>
      </c>
      <c r="L2299" s="444">
        <f t="shared" ca="1" si="142"/>
        <v>-611445810.40939808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-611445810.40939808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-2547690.8767058253</v>
      </c>
      <c r="L2300" s="444">
        <f t="shared" ca="1" si="142"/>
        <v>-613993501.28610396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-613993501.28610396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-2558306.2553587663</v>
      </c>
      <c r="L2301" s="444">
        <f t="shared" ca="1" si="142"/>
        <v>-616551807.54146278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-616551807.54146278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-2568965.8647560948</v>
      </c>
      <c r="L2302" s="444">
        <f t="shared" ca="1" si="142"/>
        <v>-619120773.40621889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-619120773.40621889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-2579669.8891925788</v>
      </c>
      <c r="L2303" s="444">
        <f t="shared" ref="L2303:L2557" ca="1" si="147">I2303-J2303+K2303</f>
        <v>-621700443.29541147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-621700443.29541147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-2590418.5137308813</v>
      </c>
      <c r="L2304" s="444">
        <f t="shared" ca="1" si="147"/>
        <v>-624290861.80914235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-624290861.80914235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-2601211.9242047598</v>
      </c>
      <c r="L2305" s="444">
        <f t="shared" ca="1" si="147"/>
        <v>-626892073.73334706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-626892073.73334706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-2612050.3072222793</v>
      </c>
      <c r="L2306" s="444">
        <f t="shared" ca="1" si="147"/>
        <v>-629504124.04056931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-629504124.04056931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-2622933.8501690389</v>
      </c>
      <c r="L2307" s="444">
        <f t="shared" ca="1" si="147"/>
        <v>-632127057.89073837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-632127057.89073837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-2633862.7412114097</v>
      </c>
      <c r="L2308" s="444">
        <f t="shared" ca="1" si="147"/>
        <v>-634760920.63194978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-634760920.63194978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-2644837.1692997906</v>
      </c>
      <c r="L2309" s="444">
        <f t="shared" ca="1" si="147"/>
        <v>-637405757.80124962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-637405757.80124962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-2655857.3241718733</v>
      </c>
      <c r="L2310" s="444">
        <f t="shared" ca="1" si="147"/>
        <v>-640061615.12542152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-640061615.12542152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-2666923.3963559228</v>
      </c>
      <c r="L2311" s="444">
        <f t="shared" ca="1" si="147"/>
        <v>-642728538.52177739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-642728538.52177739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-2678035.5771740726</v>
      </c>
      <c r="L2312" s="444">
        <f t="shared" ca="1" si="147"/>
        <v>-645406574.09895146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-645406574.09895146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-2689194.058745631</v>
      </c>
      <c r="L2313" s="444">
        <f t="shared" ca="1" si="147"/>
        <v>-648095768.15769708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-648095768.15769708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-2700399.0339904046</v>
      </c>
      <c r="L2314" s="444">
        <f t="shared" ca="1" si="147"/>
        <v>-650796167.19168746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-650796167.19168746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-2711650.6966320309</v>
      </c>
      <c r="L2315" s="444">
        <f t="shared" ca="1" si="147"/>
        <v>-653507817.88831949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-653507817.88831949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-2722949.2412013314</v>
      </c>
      <c r="L2316" s="444">
        <f t="shared" ca="1" si="147"/>
        <v>-656230767.12952077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-656230767.12952077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-2734294.86303967</v>
      </c>
      <c r="L2317" s="444">
        <f t="shared" ca="1" si="147"/>
        <v>-658965061.99256039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-658965061.99256039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-2745687.7583023347</v>
      </c>
      <c r="L2318" s="444">
        <f t="shared" ca="1" si="147"/>
        <v>-661710749.75086272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-661710749.75086272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-2757128.1239619278</v>
      </c>
      <c r="L2319" s="444">
        <f t="shared" ca="1" si="147"/>
        <v>-664467877.87482464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-664467877.87482464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-2768616.1578117693</v>
      </c>
      <c r="L2320" s="444">
        <f t="shared" ca="1" si="147"/>
        <v>-667236494.0326364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-667236494.0326364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-2780152.0584693183</v>
      </c>
      <c r="L2321" s="444">
        <f t="shared" ca="1" si="147"/>
        <v>-670016646.0911057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-670016646.0911057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-2791736.025379607</v>
      </c>
      <c r="L2322" s="444">
        <f t="shared" ca="1" si="147"/>
        <v>-672808382.11648536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-672808382.11648536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-2803368.2588186888</v>
      </c>
      <c r="L2323" s="444">
        <f t="shared" ca="1" si="147"/>
        <v>-675611750.3753041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-675611750.3753041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-2815048.9598971005</v>
      </c>
      <c r="L2324" s="444">
        <f t="shared" ca="1" si="147"/>
        <v>-678426799.33520114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-678426799.33520114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-2826778.330563338</v>
      </c>
      <c r="L2325" s="444">
        <f t="shared" ca="1" si="147"/>
        <v>-681253577.66576445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-681253577.66576445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-2838556.5736073516</v>
      </c>
      <c r="L2326" s="444">
        <f t="shared" ca="1" si="147"/>
        <v>-684092134.23937178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-684092134.23937178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-2850383.8926640488</v>
      </c>
      <c r="L2327" s="444">
        <f t="shared" ca="1" si="147"/>
        <v>-686942518.13203585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-686942518.13203585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-2862260.4922168162</v>
      </c>
      <c r="L2328" s="444">
        <f t="shared" ca="1" si="147"/>
        <v>-689804778.62425268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-689804778.62425268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-2874186.5776010528</v>
      </c>
      <c r="L2329" s="444">
        <f t="shared" ca="1" si="147"/>
        <v>-692678965.20185375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-692678965.20185375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-2886162.3550077239</v>
      </c>
      <c r="L2330" s="444">
        <f t="shared" ca="1" si="147"/>
        <v>-695565127.55686152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-695565127.55686152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-2898188.0314869229</v>
      </c>
      <c r="L2331" s="444">
        <f t="shared" ca="1" si="147"/>
        <v>-698463315.58834839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-698463315.58834839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-2910263.8149514515</v>
      </c>
      <c r="L2332" s="444">
        <f t="shared" ca="1" si="147"/>
        <v>-701373579.40329981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-701373579.40329981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-2922389.9141804157</v>
      </c>
      <c r="L2333" s="444">
        <f t="shared" ca="1" si="147"/>
        <v>-704295969.31748021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-704295969.31748021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-2934566.5388228344</v>
      </c>
      <c r="L2334" s="444">
        <f t="shared" ca="1" si="147"/>
        <v>-707230535.8563031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-707230535.8563031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-2946793.8994012629</v>
      </c>
      <c r="L2335" s="444">
        <f t="shared" ca="1" si="147"/>
        <v>-710177329.7557044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-710177329.7557044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-2959072.2073154352</v>
      </c>
      <c r="L2336" s="444">
        <f t="shared" ca="1" si="147"/>
        <v>-713136401.96301985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-713136401.96301985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-2971401.6748459162</v>
      </c>
      <c r="L2337" s="444">
        <f t="shared" ca="1" si="147"/>
        <v>-716107803.63786578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-716107803.63786578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-2983782.5151577741</v>
      </c>
      <c r="L2338" s="444">
        <f t="shared" ca="1" si="147"/>
        <v>-719091586.1530236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-719091586.1530236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-2996214.9423042648</v>
      </c>
      <c r="L2339" s="444">
        <f t="shared" ca="1" si="147"/>
        <v>-722087801.09532785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-722087801.09532785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-3008699.1712305327</v>
      </c>
      <c r="L2340" s="444">
        <f t="shared" ca="1" si="147"/>
        <v>-725096500.26655841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-725096500.26655841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-3021235.4177773269</v>
      </c>
      <c r="L2341" s="444">
        <f t="shared" ca="1" si="147"/>
        <v>-728117735.68433571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-728117735.68433571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-3033823.8986847322</v>
      </c>
      <c r="L2342" s="444">
        <f t="shared" ca="1" si="147"/>
        <v>-731151559.58302045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-731151559.58302045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-3046464.8315959186</v>
      </c>
      <c r="L2343" s="444">
        <f t="shared" ca="1" si="147"/>
        <v>-734198024.41461635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-734198024.41461635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-3059158.4350609016</v>
      </c>
      <c r="L2344" s="444">
        <f t="shared" ca="1" si="147"/>
        <v>-737257182.84967721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-737257182.84967721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-3071904.9285403215</v>
      </c>
      <c r="L2345" s="444">
        <f t="shared" ca="1" si="147"/>
        <v>-740329087.77821755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-740329087.77821755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-3084704.5324092396</v>
      </c>
      <c r="L2346" s="444">
        <f t="shared" ca="1" si="147"/>
        <v>-743413792.31062675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-743413792.31062675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-3097557.4679609449</v>
      </c>
      <c r="L2347" s="444">
        <f t="shared" ca="1" si="147"/>
        <v>-746511349.7785877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-746511349.7785877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-3110463.9574107821</v>
      </c>
      <c r="L2348" s="444">
        <f t="shared" ca="1" si="147"/>
        <v>-749621813.73599851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-749621813.73599851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-3123424.2238999936</v>
      </c>
      <c r="L2349" s="444">
        <f t="shared" ca="1" si="147"/>
        <v>-752745237.95989847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-752745237.95989847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-3136438.4914995767</v>
      </c>
      <c r="L2350" s="444">
        <f t="shared" ca="1" si="147"/>
        <v>-755881676.45139802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-755881676.45139802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-3149506.9852141584</v>
      </c>
      <c r="L2351" s="444">
        <f t="shared" ca="1" si="147"/>
        <v>-759031183.43661213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-759031183.43661213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-3162629.9309858838</v>
      </c>
      <c r="L2352" s="444">
        <f t="shared" ca="1" si="147"/>
        <v>-762193813.36759806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-762193813.36759806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-3175807.5556983254</v>
      </c>
      <c r="L2353" s="444">
        <f t="shared" ca="1" si="147"/>
        <v>-765369620.92329633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-765369620.92329633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-3189040.0871804012</v>
      </c>
      <c r="L2354" s="444">
        <f t="shared" ca="1" si="147"/>
        <v>-768558661.01047671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-768558661.01047671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-3202327.7542103194</v>
      </c>
      <c r="L2355" s="444">
        <f t="shared" ca="1" si="147"/>
        <v>-771760988.76468706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-771760988.76468706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-3215670.7865195293</v>
      </c>
      <c r="L2356" s="444">
        <f t="shared" ca="1" si="147"/>
        <v>-774976659.55120659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-774976659.55120659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-3229069.4147966942</v>
      </c>
      <c r="L2357" s="444">
        <f t="shared" ca="1" si="147"/>
        <v>-778205728.9660033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-778205728.9660033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-3242523.8706916803</v>
      </c>
      <c r="L2358" s="444">
        <f t="shared" ca="1" si="147"/>
        <v>-781448252.83669496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-781448252.83669496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-3256034.3868195624</v>
      </c>
      <c r="L2359" s="444">
        <f t="shared" ca="1" si="147"/>
        <v>-784704287.22351456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-784704287.22351456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-3269601.1967646438</v>
      </c>
      <c r="L2360" s="444">
        <f t="shared" ca="1" si="147"/>
        <v>-787973888.42027915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-787973888.42027915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-3283224.5350844963</v>
      </c>
      <c r="L2361" s="444">
        <f t="shared" ca="1" si="147"/>
        <v>-791257112.95536363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-791257112.95536363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-3296904.6373140151</v>
      </c>
      <c r="L2362" s="444">
        <f t="shared" ca="1" si="147"/>
        <v>-794554017.59267759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-794554017.59267759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-3310641.7399694901</v>
      </c>
      <c r="L2363" s="444">
        <f t="shared" ca="1" si="147"/>
        <v>-797864659.33264709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-797864659.33264709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-3324436.0805526963</v>
      </c>
      <c r="L2364" s="444">
        <f t="shared" ca="1" si="147"/>
        <v>-801189095.41319978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-801189095.41319978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-3338287.8975549992</v>
      </c>
      <c r="L2365" s="444">
        <f t="shared" ca="1" si="147"/>
        <v>-804527383.31075478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-804527383.31075478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-3352197.4304614784</v>
      </c>
      <c r="L2366" s="444">
        <f t="shared" ca="1" si="147"/>
        <v>-807879580.7412163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-807879580.7412163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-3366164.9197550677</v>
      </c>
      <c r="L2367" s="444">
        <f t="shared" ca="1" si="147"/>
        <v>-811245745.6609714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-811245745.6609714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-3380190.606920714</v>
      </c>
      <c r="L2368" s="444">
        <f t="shared" ca="1" si="147"/>
        <v>-814625936.26789212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-814625936.26789212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-3394274.7344495505</v>
      </c>
      <c r="L2369" s="444">
        <f t="shared" ca="1" si="147"/>
        <v>-818020211.00234163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-818020211.00234163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-3408417.5458430899</v>
      </c>
      <c r="L2370" s="444">
        <f t="shared" ca="1" si="147"/>
        <v>-821428628.54818475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-821428628.54818475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-3422619.2856174363</v>
      </c>
      <c r="L2371" s="444">
        <f t="shared" ca="1" si="147"/>
        <v>-824851247.83380222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-824851247.83380222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-3436880.1993075092</v>
      </c>
      <c r="L2372" s="444">
        <f t="shared" ca="1" si="147"/>
        <v>-828288128.03310978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-828288128.03310978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-3451200.5334712905</v>
      </c>
      <c r="L2373" s="444">
        <f t="shared" ca="1" si="147"/>
        <v>-831739328.56658113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-831739328.56658113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-3465580.5356940879</v>
      </c>
      <c r="L2374" s="444">
        <f t="shared" ca="1" si="147"/>
        <v>-835204909.10227525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-835204909.10227525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-3480020.4545928133</v>
      </c>
      <c r="L2375" s="444">
        <f t="shared" ca="1" si="147"/>
        <v>-838684929.55686808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-838684929.55686808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-3494520.5398202837</v>
      </c>
      <c r="L2376" s="444">
        <f t="shared" ca="1" si="147"/>
        <v>-842179450.09668839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-842179450.09668839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-3509081.0420695343</v>
      </c>
      <c r="L2377" s="444">
        <f t="shared" ca="1" si="147"/>
        <v>-845688531.13875794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-845688531.13875794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-3523702.213078158</v>
      </c>
      <c r="L2378" s="444">
        <f t="shared" ca="1" si="147"/>
        <v>-849212233.35183609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-849212233.35183609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-3538384.3056326504</v>
      </c>
      <c r="L2379" s="444">
        <f t="shared" ca="1" si="147"/>
        <v>-852750617.65746868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-852750617.65746868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-3553127.5735727865</v>
      </c>
      <c r="L2380" s="444">
        <f t="shared" ca="1" si="147"/>
        <v>-856303745.23104143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-856303745.23104143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-3567932.2717960058</v>
      </c>
      <c r="L2381" s="444">
        <f t="shared" ca="1" si="147"/>
        <v>-859871677.50283742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-859871677.50283742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-3582798.6562618227</v>
      </c>
      <c r="L2382" s="444">
        <f t="shared" ca="1" si="147"/>
        <v>-863454476.15909922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-863454476.15909922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-3597726.9839962465</v>
      </c>
      <c r="L2383" s="444">
        <f t="shared" ca="1" si="147"/>
        <v>-867052203.14309549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-867052203.14309549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-3612717.513096231</v>
      </c>
      <c r="L2384" s="444">
        <f t="shared" ca="1" si="147"/>
        <v>-870664920.65619171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-870664920.65619171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-3627770.5027341326</v>
      </c>
      <c r="L2385" s="444">
        <f t="shared" ca="1" si="147"/>
        <v>-874292691.15892589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-874292691.15892589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-3642886.2131621912</v>
      </c>
      <c r="L2386" s="444">
        <f t="shared" ca="1" si="147"/>
        <v>-877935577.37208807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-877935577.37208807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-3658064.9057170334</v>
      </c>
      <c r="L2387" s="444">
        <f t="shared" ca="1" si="147"/>
        <v>-881593642.27780509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-881593642.27780509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-3673306.8428241876</v>
      </c>
      <c r="L2388" s="444">
        <f t="shared" ca="1" si="147"/>
        <v>-885266949.12062931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-885266949.12062931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-3688612.2880026214</v>
      </c>
      <c r="L2389" s="444">
        <f t="shared" ca="1" si="147"/>
        <v>-888955561.40863192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-888955561.40863192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-3703981.5058692996</v>
      </c>
      <c r="L2390" s="444">
        <f t="shared" ca="1" si="147"/>
        <v>-892659542.91450119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-892659542.91450119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-3719414.7621437549</v>
      </c>
      <c r="L2391" s="444">
        <f t="shared" ca="1" si="147"/>
        <v>-896378957.67664492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-896378957.67664492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-3734912.323652687</v>
      </c>
      <c r="L2392" s="444">
        <f t="shared" ca="1" si="147"/>
        <v>-900113870.00029767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-900113870.00029767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-3750474.4583345735</v>
      </c>
      <c r="L2393" s="444">
        <f t="shared" ca="1" si="147"/>
        <v>-903864344.45863223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-903864344.45863223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-3766101.4352443009</v>
      </c>
      <c r="L2394" s="444">
        <f t="shared" ca="1" si="147"/>
        <v>-907630445.89387655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-907630445.89387655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-3781793.5245578182</v>
      </c>
      <c r="L2395" s="444">
        <f t="shared" ca="1" si="147"/>
        <v>-911412239.41843438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-911412239.41843438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-3797550.99757681</v>
      </c>
      <c r="L2396" s="444">
        <f t="shared" ca="1" si="147"/>
        <v>-915209790.41601121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-915209790.41601121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-3813374.1267333799</v>
      </c>
      <c r="L2397" s="444">
        <f t="shared" ca="1" si="147"/>
        <v>-919023164.54274464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-919023164.54274464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-3829263.1855947697</v>
      </c>
      <c r="L2398" s="444">
        <f t="shared" ca="1" si="147"/>
        <v>-922852427.72833943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-922852427.72833943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-3845218.4488680805</v>
      </c>
      <c r="L2399" s="444">
        <f t="shared" ca="1" si="147"/>
        <v>-926697646.17720747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-926697646.17720747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-3861240.1924050311</v>
      </c>
      <c r="L2400" s="444">
        <f t="shared" ca="1" si="147"/>
        <v>-930558886.36961246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-930558886.36961246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-3877328.6932067187</v>
      </c>
      <c r="L2401" s="444">
        <f t="shared" ca="1" si="147"/>
        <v>-934436215.06281912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-934436215.06281912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-3893484.2294284133</v>
      </c>
      <c r="L2402" s="444">
        <f t="shared" ca="1" si="147"/>
        <v>-938329699.29224753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-938329699.29224753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-3909707.0803843648</v>
      </c>
      <c r="L2403" s="444">
        <f t="shared" ca="1" si="147"/>
        <v>-942239406.37263191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-942239406.37263191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-3925997.5265526329</v>
      </c>
      <c r="L2404" s="444">
        <f t="shared" ca="1" si="147"/>
        <v>-946165403.89918458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-946165403.89918458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-3942355.8495799359</v>
      </c>
      <c r="L2405" s="444">
        <f t="shared" ca="1" si="147"/>
        <v>-950107759.74876451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-950107759.74876451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-3958782.3322865181</v>
      </c>
      <c r="L2406" s="444">
        <f t="shared" ca="1" si="147"/>
        <v>-954066542.08105099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-954066542.08105099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-3975277.2586710453</v>
      </c>
      <c r="L2407" s="444">
        <f t="shared" ca="1" si="147"/>
        <v>-958041819.33972204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-958041819.33972204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-3991840.9139155084</v>
      </c>
      <c r="L2408" s="444">
        <f t="shared" ca="1" si="147"/>
        <v>-962033660.25363755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-962033660.25363755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-4008473.5843901564</v>
      </c>
      <c r="L2409" s="444">
        <f t="shared" ca="1" si="147"/>
        <v>-966042133.83802772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-966042133.83802772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-4025175.5576584488</v>
      </c>
      <c r="L2410" s="444">
        <f t="shared" ca="1" si="147"/>
        <v>-970067309.39568615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-970067309.39568615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-4041947.1224820251</v>
      </c>
      <c r="L2411" s="444">
        <f t="shared" ca="1" si="147"/>
        <v>-974109256.51816821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-974109256.51816821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-4058788.5688257008</v>
      </c>
      <c r="L2412" s="444">
        <f t="shared" ca="1" si="147"/>
        <v>-978168045.08699393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-978168045.08699393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-4075700.1878624745</v>
      </c>
      <c r="L2413" s="444">
        <f t="shared" ca="1" si="147"/>
        <v>-982243745.27485645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-982243745.27485645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-4092682.2719785683</v>
      </c>
      <c r="L2414" s="444">
        <f t="shared" ca="1" si="147"/>
        <v>-986336427.54683506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-986336427.54683506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-4109735.1147784796</v>
      </c>
      <c r="L2415" s="444">
        <f t="shared" ca="1" si="147"/>
        <v>-990446162.66161358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-990446162.66161358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-4126859.0110900565</v>
      </c>
      <c r="L2416" s="444">
        <f t="shared" ca="1" si="147"/>
        <v>-994573021.67270362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-994573021.67270362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-4144054.2569695986</v>
      </c>
      <c r="L2417" s="444">
        <f t="shared" ca="1" si="147"/>
        <v>-998717075.92967319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-998717075.92967319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-4161321.1497069714</v>
      </c>
      <c r="L2418" s="444">
        <f t="shared" ca="1" si="147"/>
        <v>-1002878397.0793802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-1002878397.0793802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-4178659.9878307506</v>
      </c>
      <c r="L2419" s="444">
        <f t="shared" ca="1" si="147"/>
        <v>-1007057057.0672109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-1007057057.0672109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-4196071.0711133787</v>
      </c>
      <c r="L2420" s="444">
        <f t="shared" ca="1" si="147"/>
        <v>-1011253128.1383243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-1011253128.1383243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-4213554.700576352</v>
      </c>
      <c r="L2421" s="444">
        <f t="shared" ca="1" si="147"/>
        <v>-1015466682.8389006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-1015466682.8389006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-4231111.1784954192</v>
      </c>
      <c r="L2422" s="444">
        <f t="shared" ca="1" si="147"/>
        <v>-1019697794.017396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-1019697794.017396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-4248740.8084058166</v>
      </c>
      <c r="L2423" s="444">
        <f t="shared" ca="1" si="147"/>
        <v>-1023946534.8258018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-1023946534.8258018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-4266443.8951075077</v>
      </c>
      <c r="L2424" s="444">
        <f t="shared" ca="1" si="147"/>
        <v>-1028212978.7209094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-1028212978.7209094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-4284220.7446704563</v>
      </c>
      <c r="L2425" s="444">
        <f t="shared" ca="1" si="147"/>
        <v>-1032497199.4655799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-1032497199.4655799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-4302071.6644399157</v>
      </c>
      <c r="L2426" s="444">
        <f t="shared" ca="1" si="147"/>
        <v>-1036799271.1300198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-1036799271.1300198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-4319996.9630417489</v>
      </c>
      <c r="L2427" s="444">
        <f t="shared" ca="1" si="147"/>
        <v>-1041119268.0930616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-1041119268.0930616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-4337996.9503877563</v>
      </c>
      <c r="L2428" s="444">
        <f t="shared" ca="1" si="147"/>
        <v>-1045457265.0434493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-1045457265.0434493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-4356071.9376810389</v>
      </c>
      <c r="L2429" s="444">
        <f t="shared" ca="1" si="147"/>
        <v>-1049813336.9811304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-1049813336.9811304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-4374222.2374213766</v>
      </c>
      <c r="L2430" s="444">
        <f t="shared" ca="1" si="147"/>
        <v>-1054187559.2185518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-1054187559.2185518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-4392448.1634106329</v>
      </c>
      <c r="L2431" s="444">
        <f t="shared" ca="1" si="147"/>
        <v>-1058580007.3819624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-1058580007.3819624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-4410750.0307581769</v>
      </c>
      <c r="L2432" s="444">
        <f t="shared" ca="1" si="147"/>
        <v>-1062990757.4127206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-1062990757.4127206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-4429128.1558863353</v>
      </c>
      <c r="L2433" s="444">
        <f t="shared" ca="1" si="147"/>
        <v>-1067419885.5686069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-1067419885.5686069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-4447582.8565358622</v>
      </c>
      <c r="L2434" s="444">
        <f t="shared" ca="1" si="147"/>
        <v>-1071867468.4251428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-1071867468.4251428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-4466114.4517714288</v>
      </c>
      <c r="L2435" s="444">
        <f t="shared" ca="1" si="147"/>
        <v>-1076333582.8769143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-1076333582.8769143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-4484723.2619871423</v>
      </c>
      <c r="L2436" s="444">
        <f t="shared" ca="1" si="147"/>
        <v>-1080818306.1389015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-1080818306.1389015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-4503409.6089120898</v>
      </c>
      <c r="L2437" s="444">
        <f t="shared" ca="1" si="147"/>
        <v>-1085321715.7478135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-1085321715.7478135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-4522173.8156158896</v>
      </c>
      <c r="L2438" s="444">
        <f t="shared" ca="1" si="147"/>
        <v>-1089843889.5634294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-1089843889.5634294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-4541016.2065142887</v>
      </c>
      <c r="L2439" s="444">
        <f t="shared" ca="1" si="147"/>
        <v>-1094384905.7699437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-1094384905.7699437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-4559937.107374765</v>
      </c>
      <c r="L2440" s="444">
        <f t="shared" ca="1" si="147"/>
        <v>-1098944842.8773184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-1098944842.8773184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-4578936.8453221601</v>
      </c>
      <c r="L2441" s="444">
        <f t="shared" ca="1" si="147"/>
        <v>-1103523779.7226405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-1103523779.7226405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-4598015.7488443358</v>
      </c>
      <c r="L2442" s="444">
        <f t="shared" ca="1" si="147"/>
        <v>-1108121795.4714849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-1108121795.4714849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-4617174.1477978537</v>
      </c>
      <c r="L2443" s="444">
        <f t="shared" ca="1" si="147"/>
        <v>-1112738969.6192827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-1112738969.6192827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-4636412.3734136783</v>
      </c>
      <c r="L2444" s="444">
        <f t="shared" ca="1" si="147"/>
        <v>-1117375381.9926963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-1117375381.9926963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-4655730.7583029009</v>
      </c>
      <c r="L2445" s="444">
        <f t="shared" ca="1" si="147"/>
        <v>-1122031112.7509992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-1122031112.7509992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-4675129.6364624966</v>
      </c>
      <c r="L2446" s="444">
        <f t="shared" ca="1" si="147"/>
        <v>-1126706242.3874617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-1126706242.3874617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-4694609.3432810903</v>
      </c>
      <c r="L2447" s="444">
        <f t="shared" ca="1" si="147"/>
        <v>-1131400851.7307427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-1131400851.7307427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-4714170.2155447612</v>
      </c>
      <c r="L2448" s="444">
        <f t="shared" ca="1" si="147"/>
        <v>-1136115021.9462874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-1136115021.9462874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-4733812.5914428644</v>
      </c>
      <c r="L2449" s="444">
        <f t="shared" ca="1" si="147"/>
        <v>-1140848834.5377302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-1140848834.5377302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-4753536.8105738759</v>
      </c>
      <c r="L2450" s="444">
        <f t="shared" ca="1" si="147"/>
        <v>-1145602371.348304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-1145602371.348304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-4773343.2139512664</v>
      </c>
      <c r="L2451" s="444">
        <f t="shared" ca="1" si="147"/>
        <v>-1150375714.5622554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-1150375714.5622554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-4793232.1440093974</v>
      </c>
      <c r="L2452" s="444">
        <f t="shared" ca="1" si="147"/>
        <v>-1155168946.7062647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-1155168946.7062647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-4813203.9446094362</v>
      </c>
      <c r="L2453" s="444">
        <f t="shared" ca="1" si="147"/>
        <v>-1159982150.6508741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-1159982150.6508741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-4833258.961045309</v>
      </c>
      <c r="L2454" s="444">
        <f t="shared" ca="1" si="147"/>
        <v>-1164815409.6119194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-1164815409.6119194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-4853397.5400496637</v>
      </c>
      <c r="L2455" s="444">
        <f t="shared" ca="1" si="147"/>
        <v>-1169668807.151969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-1169668807.151969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-4873620.0297998702</v>
      </c>
      <c r="L2456" s="444">
        <f t="shared" ca="1" si="147"/>
        <v>-1174542427.1817689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-1174542427.1817689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-4893926.7799240369</v>
      </c>
      <c r="L2457" s="444">
        <f t="shared" ca="1" si="147"/>
        <v>-1179436353.961693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-1179436353.961693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-4914318.1415070547</v>
      </c>
      <c r="L2458" s="444">
        <f t="shared" ca="1" si="147"/>
        <v>-1184350672.1032002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-1184350672.1032002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-4934794.4670966677</v>
      </c>
      <c r="L2459" s="444">
        <f t="shared" ca="1" si="147"/>
        <v>-1189285466.5702968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-1189285466.5702968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-4955356.1107095694</v>
      </c>
      <c r="L2460" s="444">
        <f t="shared" ca="1" si="147"/>
        <v>-1194240822.6810064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-1194240822.6810064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-4976003.4278375264</v>
      </c>
      <c r="L2461" s="444">
        <f t="shared" ca="1" si="147"/>
        <v>-1199216826.108844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-1199216826.108844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-4996736.7754535172</v>
      </c>
      <c r="L2462" s="444">
        <f t="shared" ca="1" si="147"/>
        <v>-1204213562.8842976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-1204213562.8842976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-5017556.5120179066</v>
      </c>
      <c r="L2463" s="444">
        <f t="shared" ca="1" si="147"/>
        <v>-1209231119.3963156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-1209231119.3963156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-5038462.9974846486</v>
      </c>
      <c r="L2464" s="444">
        <f t="shared" ca="1" si="147"/>
        <v>-1214269582.3938003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-1214269582.3938003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-5059456.5933075007</v>
      </c>
      <c r="L2465" s="444">
        <f t="shared" ca="1" si="147"/>
        <v>-1219329038.9871078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-1219329038.9871078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-5080537.6624462819</v>
      </c>
      <c r="L2466" s="444">
        <f t="shared" ca="1" si="147"/>
        <v>-1224409576.649554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-1224409576.649554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-5101706.569373142</v>
      </c>
      <c r="L2467" s="444">
        <f t="shared" ca="1" si="147"/>
        <v>-1229511283.2189271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-1229511283.2189271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-5122963.6800788632</v>
      </c>
      <c r="L2468" s="444">
        <f t="shared" ca="1" si="147"/>
        <v>-1234634246.8990059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-1234634246.8990059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-5144309.362079191</v>
      </c>
      <c r="L2469" s="444">
        <f t="shared" ca="1" si="147"/>
        <v>-1239778556.261085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-1239778556.261085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-5165743.984421188</v>
      </c>
      <c r="L2470" s="444">
        <f t="shared" ca="1" si="147"/>
        <v>-1244944300.2455063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-1244944300.2455063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-5187267.9176896093</v>
      </c>
      <c r="L2471" s="444">
        <f t="shared" ca="1" si="147"/>
        <v>-1250131568.1631958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-1250131568.1631958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-5208881.534013316</v>
      </c>
      <c r="L2472" s="444">
        <f t="shared" ca="1" si="147"/>
        <v>-1255340449.6972091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-1255340449.6972091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-5230585.2070717048</v>
      </c>
      <c r="L2473" s="444">
        <f t="shared" ca="1" si="147"/>
        <v>-1260571034.9042809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-1260571034.9042809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-5252379.3121011704</v>
      </c>
      <c r="L2474" s="444">
        <f t="shared" ca="1" si="147"/>
        <v>-1265823414.216382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-1265823414.216382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-5274264.2259015916</v>
      </c>
      <c r="L2475" s="444">
        <f t="shared" ca="1" si="147"/>
        <v>-1271097678.4422836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-1271097678.4422836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-5296240.3268428482</v>
      </c>
      <c r="L2476" s="444">
        <f t="shared" ca="1" si="147"/>
        <v>-1276393918.7691264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-1276393918.7691264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-5318307.9948713602</v>
      </c>
      <c r="L2477" s="444">
        <f t="shared" ca="1" si="147"/>
        <v>-1281712226.7639978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-1281712226.7639978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-5340467.6115166573</v>
      </c>
      <c r="L2478" s="444">
        <f t="shared" ca="1" si="147"/>
        <v>-1287052694.3755145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-1287052694.3755145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-5362719.5598979769</v>
      </c>
      <c r="L2479" s="444">
        <f t="shared" ca="1" si="147"/>
        <v>-1292415413.9354124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-1292415413.9354124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-5385064.2247308847</v>
      </c>
      <c r="L2480" s="444">
        <f t="shared" ca="1" si="147"/>
        <v>-1297800478.1601434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-1297800478.1601434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-5407501.9923339309</v>
      </c>
      <c r="L2481" s="444">
        <f t="shared" ca="1" si="147"/>
        <v>-1303207980.1524773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-1303207980.1524773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-5430033.2506353222</v>
      </c>
      <c r="L2482" s="444">
        <f t="shared" ca="1" si="147"/>
        <v>-1308638013.4031126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-1308638013.4031126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-5452658.3891796358</v>
      </c>
      <c r="L2483" s="444">
        <f t="shared" ca="1" si="147"/>
        <v>-1314090671.7922924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-1314090671.7922924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-5475377.7991345515</v>
      </c>
      <c r="L2484" s="444">
        <f t="shared" ca="1" si="147"/>
        <v>-1319566049.5914268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-1319566049.5914268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-5498191.8732976122</v>
      </c>
      <c r="L2485" s="444">
        <f t="shared" ca="1" si="147"/>
        <v>-1325064241.4647245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-1325064241.4647245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-5521101.0061030192</v>
      </c>
      <c r="L2486" s="444">
        <f t="shared" ca="1" si="147"/>
        <v>-1330585342.4708276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-1330585342.4708276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-5544105.5936284484</v>
      </c>
      <c r="L2487" s="444">
        <f t="shared" ca="1" si="147"/>
        <v>-1336129448.064456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-1336129448.064456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-5567206.0336018996</v>
      </c>
      <c r="L2488" s="444">
        <f t="shared" ca="1" si="147"/>
        <v>-1341696654.098058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-1341696654.098058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-5590402.7254085746</v>
      </c>
      <c r="L2489" s="444">
        <f t="shared" ca="1" si="147"/>
        <v>-1347287056.8234665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-1347287056.8234665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-5613696.0700977771</v>
      </c>
      <c r="L2490" s="444">
        <f t="shared" ca="1" si="147"/>
        <v>-1352900752.8935642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-1352900752.8935642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-5637086.4703898504</v>
      </c>
      <c r="L2491" s="444">
        <f t="shared" ca="1" si="147"/>
        <v>-1358537839.3639541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-1358537839.3639541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-5660574.3306831419</v>
      </c>
      <c r="L2492" s="444">
        <f t="shared" ca="1" si="147"/>
        <v>-1364198413.6946373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-1364198413.6946373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-5684160.0570609886</v>
      </c>
      <c r="L2493" s="444">
        <f t="shared" ca="1" si="147"/>
        <v>-1369882573.7516983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-1369882573.7516983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-5707844.0572987422</v>
      </c>
      <c r="L2494" s="444">
        <f t="shared" ca="1" si="147"/>
        <v>-1375590417.8089969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-1375590417.8089969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-5731626.7408708204</v>
      </c>
      <c r="L2495" s="444">
        <f t="shared" ca="1" si="147"/>
        <v>-1381322044.5498676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-1381322044.5498676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-5755508.5189577816</v>
      </c>
      <c r="L2496" s="444">
        <f t="shared" ca="1" si="147"/>
        <v>-1387077553.0688255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-1387077553.0688255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-5779489.8044534391</v>
      </c>
      <c r="L2497" s="444">
        <f t="shared" ca="1" si="147"/>
        <v>-1392857042.8732789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-1392857042.8732789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-5803571.0119719952</v>
      </c>
      <c r="L2498" s="444">
        <f t="shared" ca="1" si="147"/>
        <v>-1398660613.8852508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-1398660613.8852508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-5827752.5578552112</v>
      </c>
      <c r="L2499" s="444">
        <f t="shared" ca="1" si="147"/>
        <v>-1404488366.4431059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-1404488366.4431059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-5852034.8601796078</v>
      </c>
      <c r="L2500" s="444">
        <f t="shared" ca="1" si="147"/>
        <v>-1410340401.3032856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-1410340401.3032856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-5876418.3387636896</v>
      </c>
      <c r="L2501" s="444">
        <f t="shared" ca="1" si="147"/>
        <v>-1416216819.6420493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-1416216819.6420493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-5900903.4151752051</v>
      </c>
      <c r="L2502" s="444">
        <f t="shared" ca="1" si="147"/>
        <v>-1422117723.0572245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-1422117723.0572245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-5925490.5127384355</v>
      </c>
      <c r="L2503" s="444">
        <f t="shared" ca="1" si="147"/>
        <v>-1428043213.569963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-1428043213.569963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-5950180.0565415127</v>
      </c>
      <c r="L2504" s="444">
        <f t="shared" ca="1" si="147"/>
        <v>-1433993393.6265044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-1433993393.6265044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-5974972.473443768</v>
      </c>
      <c r="L2505" s="444">
        <f t="shared" ca="1" si="147"/>
        <v>-1439968366.0999482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-1439968366.0999482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-5999868.1920831176</v>
      </c>
      <c r="L2506" s="444">
        <f t="shared" ca="1" si="147"/>
        <v>-1445968234.2920313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-1445968234.2920313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-6024867.6428834638</v>
      </c>
      <c r="L2507" s="444">
        <f t="shared" ca="1" si="147"/>
        <v>-1451993101.9349148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-1451993101.9349148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-6049971.2580621447</v>
      </c>
      <c r="L2508" s="444">
        <f t="shared" ca="1" si="147"/>
        <v>-1458043073.192977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-1458043073.192977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-6075179.4716374036</v>
      </c>
      <c r="L2509" s="444">
        <f t="shared" ca="1" si="147"/>
        <v>-1464118252.6646144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-1464118252.6646144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-6100492.719435893</v>
      </c>
      <c r="L2510" s="444">
        <f t="shared" ca="1" si="147"/>
        <v>-1470218745.3840504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-1470218745.3840504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-6125911.4391002096</v>
      </c>
      <c r="L2511" s="444">
        <f t="shared" ca="1" si="147"/>
        <v>-1476344656.8231506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-1476344656.8231506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-6151436.0700964611</v>
      </c>
      <c r="L2512" s="444">
        <f t="shared" ca="1" si="147"/>
        <v>-1482496092.8932471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-1482496092.8932471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-6177067.0537218628</v>
      </c>
      <c r="L2513" s="444">
        <f t="shared" ca="1" si="147"/>
        <v>-1488673159.946969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-1488673159.946969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-6202804.8331123712</v>
      </c>
      <c r="L2514" s="444">
        <f t="shared" ca="1" si="147"/>
        <v>-1494875964.7800815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-1494875964.7800815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-6228649.8532503396</v>
      </c>
      <c r="L2515" s="444">
        <f t="shared" ca="1" si="147"/>
        <v>-1501104614.6333318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-1501104614.6333318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-6254602.5609722156</v>
      </c>
      <c r="L2516" s="444">
        <f t="shared" ca="1" si="147"/>
        <v>-1507359217.194304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-1507359217.194304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-6280663.4049762664</v>
      </c>
      <c r="L2517" s="444">
        <f t="shared" ca="1" si="147"/>
        <v>-1513639880.5992804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-1513639880.5992804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-6306832.8358303346</v>
      </c>
      <c r="L2518" s="444">
        <f t="shared" ca="1" si="147"/>
        <v>-1519946713.4351108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-1519946713.4351108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-6333111.3059796281</v>
      </c>
      <c r="L2519" s="444">
        <f t="shared" ca="1" si="147"/>
        <v>-1526279824.7410905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-1526279824.7410905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-6359499.2697545439</v>
      </c>
      <c r="L2520" s="444">
        <f t="shared" ca="1" si="147"/>
        <v>-1532639324.0108452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-1532639324.0108452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-6385997.1833785214</v>
      </c>
      <c r="L2521" s="444">
        <f t="shared" ca="1" si="147"/>
        <v>-1539025321.1942236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-1539025321.1942236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-6412605.5049759317</v>
      </c>
      <c r="L2522" s="444">
        <f t="shared" ca="1" si="147"/>
        <v>-1545437926.6991997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-1545437926.6991997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-6439324.694579999</v>
      </c>
      <c r="L2523" s="444">
        <f t="shared" ca="1" si="147"/>
        <v>-1551877251.3937798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-1551877251.3937798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-6466155.2141407486</v>
      </c>
      <c r="L2524" s="444">
        <f t="shared" ca="1" si="147"/>
        <v>-1558343406.6079204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-1558343406.6079204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-6493097.5275330013</v>
      </c>
      <c r="L2525" s="444">
        <f t="shared" ca="1" si="147"/>
        <v>-1564836504.1354535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-1564836504.1354535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-6520152.1005643895</v>
      </c>
      <c r="L2526" s="444">
        <f t="shared" ca="1" si="147"/>
        <v>-1571356656.2360179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-1571356656.2360179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-6547319.4009834081</v>
      </c>
      <c r="L2527" s="444">
        <f t="shared" ca="1" si="147"/>
        <v>-1577903975.6370013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-1577903975.6370013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-6574599.8984875055</v>
      </c>
      <c r="L2528" s="444">
        <f t="shared" ca="1" si="147"/>
        <v>-1584478575.5354888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-1584478575.5354888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-6601994.064731203</v>
      </c>
      <c r="L2529" s="444">
        <f t="shared" ca="1" si="147"/>
        <v>-1591080569.60022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-1591080569.60022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-6629502.3733342495</v>
      </c>
      <c r="L2530" s="444">
        <f t="shared" ca="1" si="147"/>
        <v>-1597710071.9735541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-1597710071.9735541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-6657125.2998898085</v>
      </c>
      <c r="L2531" s="444">
        <f t="shared" ca="1" si="147"/>
        <v>-1604367197.2734439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-1604367197.2734439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-6684863.3219726831</v>
      </c>
      <c r="L2532" s="444">
        <f t="shared" ca="1" si="147"/>
        <v>-1611052060.5954165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-1611052060.5954165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-6712716.9191475688</v>
      </c>
      <c r="L2533" s="444">
        <f t="shared" ca="1" si="147"/>
        <v>-1617764777.514564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-1617764777.514564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-6740686.5729773501</v>
      </c>
      <c r="L2534" s="444">
        <f t="shared" ca="1" si="147"/>
        <v>-1624505464.0875413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-1624505464.0875413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-6768772.7670314219</v>
      </c>
      <c r="L2535" s="444">
        <f t="shared" ca="1" si="147"/>
        <v>-1631274236.8545728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-1631274236.8545728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-6796975.9868940534</v>
      </c>
      <c r="L2536" s="444">
        <f t="shared" ca="1" si="147"/>
        <v>-1638071212.8414669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-1638071212.8414669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-6825296.7201727787</v>
      </c>
      <c r="L2537" s="444">
        <f t="shared" ca="1" si="147"/>
        <v>-1644896509.5616398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-1644896509.5616398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-6853735.4565068325</v>
      </c>
      <c r="L2538" s="444">
        <f t="shared" ca="1" si="147"/>
        <v>-1651750245.0181465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-1651750245.0181465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-6882292.6875756104</v>
      </c>
      <c r="L2539" s="444">
        <f t="shared" ca="1" si="147"/>
        <v>-1658632537.7057221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-1658632537.7057221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-6910968.9071071753</v>
      </c>
      <c r="L2540" s="444">
        <f t="shared" ca="1" si="147"/>
        <v>-1665543506.6128292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-1665543506.6128292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-6939764.610886788</v>
      </c>
      <c r="L2541" s="444">
        <f t="shared" ca="1" si="147"/>
        <v>-1672483271.223716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-1672483271.223716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-6968680.296765483</v>
      </c>
      <c r="L2542" s="444">
        <f t="shared" ca="1" si="147"/>
        <v>-1679451951.5204816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-1679451951.5204816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-6997716.4646686735</v>
      </c>
      <c r="L2543" s="444">
        <f t="shared" ca="1" si="147"/>
        <v>-1686449667.9851503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-1686449667.9851503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-7026873.6166047929</v>
      </c>
      <c r="L2544" s="444">
        <f t="shared" ca="1" si="147"/>
        <v>-1693476541.6017551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-1693476541.6017551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-7056152.2566739796</v>
      </c>
      <c r="L2545" s="444">
        <f t="shared" ca="1" si="147"/>
        <v>-1700532693.8584292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-1700532693.8584292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-7085552.8910767874</v>
      </c>
      <c r="L2546" s="444">
        <f t="shared" ca="1" si="147"/>
        <v>-1707618246.749506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-1707618246.749506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-7115076.0281229401</v>
      </c>
      <c r="L2547" s="444">
        <f t="shared" ca="1" si="147"/>
        <v>-1714733322.7776289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-1714733322.7776289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-7144722.1782401204</v>
      </c>
      <c r="L2548" s="444">
        <f t="shared" ca="1" si="147"/>
        <v>-1721878044.955869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-1721878044.955869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-7174491.8539827876</v>
      </c>
      <c r="L2549" s="444">
        <f t="shared" ca="1" si="147"/>
        <v>-1729052536.8098516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-1729052536.8098516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-7204385.5700410483</v>
      </c>
      <c r="L2550" s="444">
        <f t="shared" ca="1" si="147"/>
        <v>-1736256922.3798926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-1736256922.3798926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-7234403.843249552</v>
      </c>
      <c r="L2551" s="444">
        <f t="shared" ca="1" si="147"/>
        <v>-1743491326.2231421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-1743491326.2231421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-7264547.1925964253</v>
      </c>
      <c r="L2552" s="444">
        <f t="shared" ca="1" si="147"/>
        <v>-1750755873.4157386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-1750755873.4157386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-7294816.1392322434</v>
      </c>
      <c r="L2553" s="444">
        <f t="shared" ca="1" si="147"/>
        <v>-1758050689.5549707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-1758050689.5549707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-7325211.2064790446</v>
      </c>
      <c r="L2554" s="444">
        <f t="shared" ca="1" si="147"/>
        <v>-1765375900.7614498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-1765375900.7614498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-7355732.9198393747</v>
      </c>
      <c r="L2555" s="444">
        <f t="shared" ca="1" si="147"/>
        <v>-1772731633.6812892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-1772731633.6812892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-7386381.8070053719</v>
      </c>
      <c r="L2556" s="444">
        <f t="shared" ca="1" si="147"/>
        <v>-1780118015.4882946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-1780118015.4882946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-7417158.3978678938</v>
      </c>
      <c r="L2557" s="444">
        <f t="shared" ca="1" si="147"/>
        <v>-1787535173.8861625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-1787535173.8861625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-7448063.224525677</v>
      </c>
      <c r="L2558" s="444">
        <f t="shared" ref="L2558:L2812" ca="1" si="152">I2558-J2558+K2558</f>
        <v>-1794983237.1106882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-1794983237.1106882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-7479096.821294534</v>
      </c>
      <c r="L2559" s="444">
        <f t="shared" ca="1" si="152"/>
        <v>-1802462333.9319828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-1802462333.9319828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-7510259.7247165944</v>
      </c>
      <c r="L2560" s="444">
        <f t="shared" ca="1" si="152"/>
        <v>-1809972593.6566994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-1809972593.6566994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-7541552.4735695804</v>
      </c>
      <c r="L2561" s="444">
        <f t="shared" ca="1" si="152"/>
        <v>-1817514146.1302691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-1817514146.1302691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-7572975.6088761212</v>
      </c>
      <c r="L2562" s="444">
        <f t="shared" ca="1" si="152"/>
        <v>-1825087121.7391453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-1825087121.7391453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-7604529.6739131054</v>
      </c>
      <c r="L2563" s="444">
        <f t="shared" ca="1" si="152"/>
        <v>-1832691651.4130583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-1832691651.4130583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-7636215.214221077</v>
      </c>
      <c r="L2564" s="444">
        <f t="shared" ca="1" si="152"/>
        <v>-1840327866.6272793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-1840327866.6272793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-7668032.7776136622</v>
      </c>
      <c r="L2565" s="444">
        <f t="shared" ca="1" si="152"/>
        <v>-1847995899.4048929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-1847995899.4048929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-7699982.9141870523</v>
      </c>
      <c r="L2566" s="444">
        <f t="shared" ca="1" si="152"/>
        <v>-1855695882.3190799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-1855695882.3190799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-7732066.1763294991</v>
      </c>
      <c r="L2567" s="444">
        <f t="shared" ca="1" si="152"/>
        <v>-1863427948.4954095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-1863427948.4954095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-7764283.1187308729</v>
      </c>
      <c r="L2568" s="444">
        <f t="shared" ca="1" si="152"/>
        <v>-1871192231.6141403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-1871192231.6141403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-7796634.2983922511</v>
      </c>
      <c r="L2569" s="444">
        <f t="shared" ca="1" si="152"/>
        <v>-1878988865.9125326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-1878988865.9125326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-7829120.2746355515</v>
      </c>
      <c r="L2570" s="444">
        <f t="shared" ca="1" si="152"/>
        <v>-1886817986.1871681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-1886817986.1871681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-7861741.6091131996</v>
      </c>
      <c r="L2571" s="444">
        <f t="shared" ca="1" si="152"/>
        <v>-1894679727.7962813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-1894679727.7962813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-7894498.8658178374</v>
      </c>
      <c r="L2572" s="444">
        <f t="shared" ca="1" si="152"/>
        <v>-1902574226.6620991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-1902574226.6620991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-7927392.6110920785</v>
      </c>
      <c r="L2573" s="444">
        <f t="shared" ca="1" si="152"/>
        <v>-1910501619.2731912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-1910501619.2731912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-7960423.4136382956</v>
      </c>
      <c r="L2574" s="444">
        <f t="shared" ca="1" si="152"/>
        <v>-1918462042.6868296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-1918462042.6868296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-7993591.8445284562</v>
      </c>
      <c r="L2575" s="444">
        <f t="shared" ca="1" si="152"/>
        <v>-1926455634.531358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-1926455634.531358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-8026898.4772139909</v>
      </c>
      <c r="L2576" s="444">
        <f t="shared" ca="1" si="152"/>
        <v>-1934482533.0085721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-1934482533.0085721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-8060343.8875357173</v>
      </c>
      <c r="L2577" s="444">
        <f t="shared" ca="1" si="152"/>
        <v>-1942542876.8961079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-1942542876.8961079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-8093928.6537337834</v>
      </c>
      <c r="L2578" s="444">
        <f t="shared" ca="1" si="152"/>
        <v>-1950636805.5498416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-1950636805.5498416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-8127653.3564576739</v>
      </c>
      <c r="L2579" s="444">
        <f t="shared" ca="1" si="152"/>
        <v>-1958764458.9062994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-1958764458.9062994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-8161518.5787762469</v>
      </c>
      <c r="L2580" s="444">
        <f t="shared" ca="1" si="152"/>
        <v>-1966925977.4850757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-1966925977.4850757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-8195524.9061878165</v>
      </c>
      <c r="L2581" s="444">
        <f t="shared" ca="1" si="152"/>
        <v>-1975121502.3912635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-1975121502.3912635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-8229672.9266302641</v>
      </c>
      <c r="L2582" s="444">
        <f t="shared" ca="1" si="152"/>
        <v>-1983351175.3178937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-1983351175.3178937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-8263963.2304912237</v>
      </c>
      <c r="L2583" s="444">
        <f t="shared" ca="1" si="152"/>
        <v>-1991615138.5483849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-1991615138.5483849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-8298396.4106182707</v>
      </c>
      <c r="L2584" s="444">
        <f t="shared" ca="1" si="152"/>
        <v>-1999913534.9590032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-1999913534.9590032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-8332973.0623291805</v>
      </c>
      <c r="L2585" s="444">
        <f t="shared" ca="1" si="152"/>
        <v>-2008246508.0213325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-2008246508.0213325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-8367693.7834222196</v>
      </c>
      <c r="L2586" s="444">
        <f t="shared" ca="1" si="152"/>
        <v>-2016614201.8047547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-2016614201.8047547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-8402559.1741864774</v>
      </c>
      <c r="L2587" s="444">
        <f t="shared" ca="1" si="152"/>
        <v>-2025016760.9789412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-2025016760.9789412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-8437569.8374122549</v>
      </c>
      <c r="L2588" s="444">
        <f t="shared" ca="1" si="152"/>
        <v>-2033454330.8163536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-2033454330.8163536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-8472726.3784014732</v>
      </c>
      <c r="L2589" s="444">
        <f t="shared" ca="1" si="152"/>
        <v>-2041927057.1947551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-2041927057.1947551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-8508029.4049781449</v>
      </c>
      <c r="L2590" s="444">
        <f t="shared" ca="1" si="152"/>
        <v>-2050435086.5997331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-2050435086.5997331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-8543479.5274988897</v>
      </c>
      <c r="L2591" s="444">
        <f t="shared" ca="1" si="152"/>
        <v>-2058978566.1272321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-2058978566.1272321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-8579077.3588634674</v>
      </c>
      <c r="L2592" s="444">
        <f t="shared" ca="1" si="152"/>
        <v>-2067557643.4860954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-2067557643.4860954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-8614823.5145253967</v>
      </c>
      <c r="L2593" s="444">
        <f t="shared" ca="1" si="152"/>
        <v>-2076172467.0006208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-2076172467.0006208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-8650718.6125025861</v>
      </c>
      <c r="L2594" s="444">
        <f t="shared" ca="1" si="152"/>
        <v>-2084823185.6131234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-2084823185.6131234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-8686763.2733880132</v>
      </c>
      <c r="L2595" s="444">
        <f t="shared" ca="1" si="152"/>
        <v>-2093509948.8865113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-2093509948.8865113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-8722958.1203604639</v>
      </c>
      <c r="L2596" s="444">
        <f t="shared" ca="1" si="152"/>
        <v>-2102232907.0068717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-2102232907.0068717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-8759303.7791952994</v>
      </c>
      <c r="L2597" s="444">
        <f t="shared" ca="1" si="152"/>
        <v>-2110992210.786067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-2110992210.786067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-8795800.8782752808</v>
      </c>
      <c r="L2598" s="444">
        <f t="shared" ca="1" si="152"/>
        <v>-2119788011.6643424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-2119788011.6643424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-8832450.0486014262</v>
      </c>
      <c r="L2599" s="444">
        <f t="shared" ca="1" si="152"/>
        <v>-2128620461.7129438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-2128620461.7129438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-8869251.923803933</v>
      </c>
      <c r="L2600" s="444">
        <f t="shared" ca="1" si="152"/>
        <v>-2137489713.6367478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-2137489713.6367478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-8906207.1401531156</v>
      </c>
      <c r="L2601" s="444">
        <f t="shared" ca="1" si="152"/>
        <v>-2146395920.776901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-2146395920.776901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-8943316.3365704212</v>
      </c>
      <c r="L2602" s="444">
        <f t="shared" ca="1" si="152"/>
        <v>-2155339237.1134715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-2155339237.1134715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-8980580.1546394639</v>
      </c>
      <c r="L2603" s="444">
        <f t="shared" ca="1" si="152"/>
        <v>-2164319817.2681108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-2164319817.2681108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-9017999.2386171278</v>
      </c>
      <c r="L2604" s="444">
        <f t="shared" ca="1" si="152"/>
        <v>-2173337816.5067277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-2173337816.5067277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-9055574.2354446985</v>
      </c>
      <c r="L2605" s="444">
        <f t="shared" ca="1" si="152"/>
        <v>-2182393390.7421722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-2182393390.7421722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-9093305.79475905</v>
      </c>
      <c r="L2606" s="444">
        <f t="shared" ca="1" si="152"/>
        <v>-2191486696.5369315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-2191486696.5369315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-9131194.5689038821</v>
      </c>
      <c r="L2607" s="444">
        <f t="shared" ca="1" si="152"/>
        <v>-2200617891.1058354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-2200617891.1058354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-9169241.2129409816</v>
      </c>
      <c r="L2608" s="444">
        <f t="shared" ca="1" si="152"/>
        <v>-2209787132.3187766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-2209787132.3187766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-9207446.3846615683</v>
      </c>
      <c r="L2609" s="444">
        <f t="shared" ca="1" si="152"/>
        <v>-2218994578.7034383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-2218994578.7034383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-9245810.7445976585</v>
      </c>
      <c r="L2610" s="444">
        <f t="shared" ca="1" si="152"/>
        <v>-2228240389.4480357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-2228240389.4480357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-9284334.9560334813</v>
      </c>
      <c r="L2611" s="444">
        <f t="shared" ca="1" si="152"/>
        <v>-2237524724.4040694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-2237524724.4040694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-9323019.6850169562</v>
      </c>
      <c r="L2612" s="444">
        <f t="shared" ca="1" si="152"/>
        <v>-2246847744.0890865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-2246847744.0890865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-9361865.6003711931</v>
      </c>
      <c r="L2613" s="444">
        <f t="shared" ca="1" si="152"/>
        <v>-2256209609.6894579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-2256209609.6894579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-9400873.3737060744</v>
      </c>
      <c r="L2614" s="444">
        <f t="shared" ca="1" si="152"/>
        <v>-2265610483.0631638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-2265610483.0631638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-9440043.6794298496</v>
      </c>
      <c r="L2615" s="444">
        <f t="shared" ca="1" si="152"/>
        <v>-2275050526.7425938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-2275050526.7425938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-9479377.1947608069</v>
      </c>
      <c r="L2616" s="444">
        <f t="shared" ca="1" si="152"/>
        <v>-2284529903.9373546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-2284529903.9373546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-9518874.5997389778</v>
      </c>
      <c r="L2617" s="444">
        <f t="shared" ca="1" si="152"/>
        <v>-2294048778.5370936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-2294048778.5370936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-9558536.5772378892</v>
      </c>
      <c r="L2618" s="444">
        <f t="shared" ca="1" si="152"/>
        <v>-2303607315.1143317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-2303607315.1143317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-9598363.8129763827</v>
      </c>
      <c r="L2619" s="444">
        <f t="shared" ca="1" si="152"/>
        <v>-2313205678.9273081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-2313205678.9273081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-9638356.9955304507</v>
      </c>
      <c r="L2620" s="444">
        <f t="shared" ca="1" si="152"/>
        <v>-2322844035.9228387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-2322844035.9228387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-9678516.8163451608</v>
      </c>
      <c r="L2621" s="444">
        <f t="shared" ca="1" si="152"/>
        <v>-2332522552.7391839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-2332522552.7391839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-9718843.969746599</v>
      </c>
      <c r="L2622" s="444">
        <f t="shared" ca="1" si="152"/>
        <v>-2342241396.7089305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-2342241396.7089305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-9759339.1529538762</v>
      </c>
      <c r="L2623" s="444">
        <f t="shared" ca="1" si="152"/>
        <v>-2352000735.8618846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-2352000735.8618846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-9800003.0660911854</v>
      </c>
      <c r="L2624" s="444">
        <f t="shared" ca="1" si="152"/>
        <v>-2361800738.9279757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-2361800738.9279757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-9840836.4121998977</v>
      </c>
      <c r="L2625" s="444">
        <f t="shared" ca="1" si="152"/>
        <v>-2371641575.3401756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-2371641575.3401756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-9881839.8972507324</v>
      </c>
      <c r="L2626" s="444">
        <f t="shared" ca="1" si="152"/>
        <v>-2381523415.2374263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-2381523415.2374263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-9923014.230155943</v>
      </c>
      <c r="L2627" s="444">
        <f t="shared" ca="1" si="152"/>
        <v>-2391446429.4675822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-2391446429.4675822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-9964360.1227815934</v>
      </c>
      <c r="L2628" s="444">
        <f t="shared" ca="1" si="152"/>
        <v>-2401410789.590364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-2401410789.590364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-10005878.28995985</v>
      </c>
      <c r="L2629" s="444">
        <f t="shared" ca="1" si="152"/>
        <v>-2411416667.8803239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-2411416667.8803239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-10047569.449501349</v>
      </c>
      <c r="L2630" s="444">
        <f t="shared" ca="1" si="152"/>
        <v>-2421464237.3298254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-2421464237.3298254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-10089434.322207605</v>
      </c>
      <c r="L2631" s="444">
        <f t="shared" ca="1" si="152"/>
        <v>-2431553671.6520329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-2431553671.6520329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-10131473.63188347</v>
      </c>
      <c r="L2632" s="444">
        <f t="shared" ca="1" si="152"/>
        <v>-2441685145.2839165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-2441685145.2839165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-10173688.105349652</v>
      </c>
      <c r="L2633" s="444">
        <f t="shared" ca="1" si="152"/>
        <v>-2451858833.389266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-2451858833.389266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-10216078.472455274</v>
      </c>
      <c r="L2634" s="444">
        <f t="shared" ca="1" si="152"/>
        <v>-2462074911.8617215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-2462074911.8617215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-10258645.466090506</v>
      </c>
      <c r="L2635" s="444">
        <f t="shared" ca="1" si="152"/>
        <v>-2472333557.3278122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-2472333557.3278122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-10301389.822199218</v>
      </c>
      <c r="L2636" s="444">
        <f t="shared" ca="1" si="152"/>
        <v>-2482634947.1500115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-2482634947.1500115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-10344312.279791715</v>
      </c>
      <c r="L2637" s="444">
        <f t="shared" ca="1" si="152"/>
        <v>-2492979259.4298034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-2492979259.4298034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-10387413.580957513</v>
      </c>
      <c r="L2638" s="444">
        <f t="shared" ca="1" si="152"/>
        <v>-2503366673.0107608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-2503366673.0107608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-10430694.470878169</v>
      </c>
      <c r="L2639" s="444">
        <f t="shared" ca="1" si="152"/>
        <v>-2513797367.4816389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-2513797367.4816389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-10474155.697840162</v>
      </c>
      <c r="L2640" s="444">
        <f t="shared" ca="1" si="152"/>
        <v>-2524271523.1794791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-2524271523.1794791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-10517798.013247829</v>
      </c>
      <c r="L2641" s="444">
        <f t="shared" ca="1" si="152"/>
        <v>-2534789321.1927271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-2534789321.1927271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-10561622.171636363</v>
      </c>
      <c r="L2642" s="444">
        <f t="shared" ca="1" si="152"/>
        <v>-2545350943.3643637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-2545350943.3643637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-10605628.930684848</v>
      </c>
      <c r="L2643" s="444">
        <f t="shared" ca="1" si="152"/>
        <v>-2555956572.2950487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-2555956572.2950487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-10649819.051229369</v>
      </c>
      <c r="L2644" s="444">
        <f t="shared" ca="1" si="152"/>
        <v>-2566606391.3462782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-2566606391.3462782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-10694193.29727616</v>
      </c>
      <c r="L2645" s="444">
        <f t="shared" ca="1" si="152"/>
        <v>-2577300584.6435542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-2577300584.6435542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-10738752.436014809</v>
      </c>
      <c r="L2646" s="444">
        <f t="shared" ca="1" si="152"/>
        <v>-2588039337.0795689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-2588039337.0795689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-10783497.237831537</v>
      </c>
      <c r="L2647" s="444">
        <f t="shared" ca="1" si="152"/>
        <v>-2598822834.3174005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-2598822834.3174005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-10828428.476322502</v>
      </c>
      <c r="L2648" s="444">
        <f t="shared" ca="1" si="152"/>
        <v>-2609651262.7937231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-2609651262.7937231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-10873546.928307179</v>
      </c>
      <c r="L2649" s="444">
        <f t="shared" ca="1" si="152"/>
        <v>-2620524809.7220302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-2620524809.7220302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-10918853.373841792</v>
      </c>
      <c r="L2650" s="444">
        <f t="shared" ca="1" si="152"/>
        <v>-2631443663.0958719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-2631443663.0958719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-10964348.5962328</v>
      </c>
      <c r="L2651" s="444">
        <f t="shared" ca="1" si="152"/>
        <v>-2642408011.6921048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-2642408011.6921048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-11010033.382050436</v>
      </c>
      <c r="L2652" s="444">
        <f t="shared" ca="1" si="152"/>
        <v>-2653418045.0741553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-2653418045.0741553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-11055908.521142313</v>
      </c>
      <c r="L2653" s="444">
        <f t="shared" ca="1" si="152"/>
        <v>-2664473953.5952978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-2664473953.5952978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-11101974.806647073</v>
      </c>
      <c r="L2654" s="444">
        <f t="shared" ca="1" si="152"/>
        <v>-2675575928.4019451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-2675575928.4019451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-11148233.035008105</v>
      </c>
      <c r="L2655" s="444">
        <f t="shared" ca="1" si="152"/>
        <v>-2686724161.4369531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-2686724161.4369531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-11194684.005987305</v>
      </c>
      <c r="L2656" s="444">
        <f t="shared" ca="1" si="152"/>
        <v>-2697918845.4429402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-2697918845.4429402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-11241328.522678917</v>
      </c>
      <c r="L2657" s="444">
        <f t="shared" ca="1" si="152"/>
        <v>-2709160173.9656191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-2709160173.9656191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-11288167.391523413</v>
      </c>
      <c r="L2658" s="444">
        <f t="shared" ca="1" si="152"/>
        <v>-2720448341.3571424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-2720448341.3571424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-11335201.422321428</v>
      </c>
      <c r="L2659" s="444">
        <f t="shared" ca="1" si="152"/>
        <v>-2731783542.7794638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-2731783542.7794638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-11382431.428247765</v>
      </c>
      <c r="L2660" s="444">
        <f t="shared" ca="1" si="152"/>
        <v>-2743165974.2077117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-2743165974.2077117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-11429858.225865465</v>
      </c>
      <c r="L2661" s="444">
        <f t="shared" ca="1" si="152"/>
        <v>-2754595832.4335771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-2754595832.4335771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-11477482.635139905</v>
      </c>
      <c r="L2662" s="444">
        <f t="shared" ca="1" si="152"/>
        <v>-2766073315.068717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-2766073315.068717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-11525305.479452988</v>
      </c>
      <c r="L2663" s="444">
        <f t="shared" ca="1" si="152"/>
        <v>-2777598620.5481701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-2777598620.5481701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-11573327.585617375</v>
      </c>
      <c r="L2664" s="444">
        <f t="shared" ca="1" si="152"/>
        <v>-2789171948.1337876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-2789171948.1337876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-11621549.783890782</v>
      </c>
      <c r="L2665" s="444">
        <f t="shared" ca="1" si="152"/>
        <v>-2800793497.9176784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-2800793497.9176784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-11669972.907990327</v>
      </c>
      <c r="L2666" s="444">
        <f t="shared" ca="1" si="152"/>
        <v>-2812463470.8256688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-2812463470.8256688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-11718597.795106953</v>
      </c>
      <c r="L2667" s="444">
        <f t="shared" ca="1" si="152"/>
        <v>-2824182068.6207757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-2824182068.6207757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-11767425.285919899</v>
      </c>
      <c r="L2668" s="444">
        <f t="shared" ca="1" si="152"/>
        <v>-2835949493.9066954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-2835949493.9066954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-11816456.22461123</v>
      </c>
      <c r="L2669" s="444">
        <f t="shared" ca="1" si="152"/>
        <v>-2847765950.1313066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-2847765950.1313066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-11865691.458880445</v>
      </c>
      <c r="L2670" s="444">
        <f t="shared" ca="1" si="152"/>
        <v>-2859631641.5901871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-2859631641.5901871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-11915131.839959113</v>
      </c>
      <c r="L2671" s="444">
        <f t="shared" ca="1" si="152"/>
        <v>-2871546773.4301462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-2871546773.4301462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-11964778.222625609</v>
      </c>
      <c r="L2672" s="444">
        <f t="shared" ca="1" si="152"/>
        <v>-2883511551.6527719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-2883511551.6527719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-12014631.465219883</v>
      </c>
      <c r="L2673" s="444">
        <f t="shared" ca="1" si="152"/>
        <v>-2895526183.1179919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-2895526183.1179919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-12064692.429658299</v>
      </c>
      <c r="L2674" s="444">
        <f t="shared" ca="1" si="152"/>
        <v>-2907590875.5476503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-2907590875.5476503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-12114961.981448542</v>
      </c>
      <c r="L2675" s="444">
        <f t="shared" ca="1" si="152"/>
        <v>-2919705837.529099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-2919705837.529099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-12165440.989704579</v>
      </c>
      <c r="L2676" s="444">
        <f t="shared" ca="1" si="152"/>
        <v>-2931871278.5188036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-2931871278.5188036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-12216130.327161681</v>
      </c>
      <c r="L2677" s="444">
        <f t="shared" ca="1" si="152"/>
        <v>-2944087408.8459654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-2944087408.8459654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-12267030.870191522</v>
      </c>
      <c r="L2678" s="444">
        <f t="shared" ca="1" si="152"/>
        <v>-2956354439.716157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-2956354439.716157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-12318143.498817321</v>
      </c>
      <c r="L2679" s="444">
        <f t="shared" ca="1" si="152"/>
        <v>-2968672583.2149744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-2968672583.2149744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-12369469.096729061</v>
      </c>
      <c r="L2680" s="444">
        <f t="shared" ca="1" si="152"/>
        <v>-2981042052.3117037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-2981042052.3117037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-12421008.551298765</v>
      </c>
      <c r="L2681" s="444">
        <f t="shared" ca="1" si="152"/>
        <v>-2993463060.8630023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-2993463060.8630023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-12472762.753595842</v>
      </c>
      <c r="L2682" s="444">
        <f t="shared" ca="1" si="152"/>
        <v>-3005935823.6165981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-3005935823.6165981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-12524732.598402493</v>
      </c>
      <c r="L2683" s="444">
        <f t="shared" ca="1" si="152"/>
        <v>-3018460556.2150006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-3018460556.2150006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-12576918.98422917</v>
      </c>
      <c r="L2684" s="444">
        <f t="shared" ca="1" si="152"/>
        <v>-3031037475.1992297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-3031037475.1992297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-12629322.813330123</v>
      </c>
      <c r="L2685" s="444">
        <f t="shared" ca="1" si="152"/>
        <v>-3043666798.0125599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-3043666798.0125599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-12681944.991719</v>
      </c>
      <c r="L2686" s="444">
        <f t="shared" ca="1" si="152"/>
        <v>-3056348743.0042787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-3056348743.0042787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-12734786.429184495</v>
      </c>
      <c r="L2687" s="444">
        <f t="shared" ca="1" si="152"/>
        <v>-3069083529.4334631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-3069083529.4334631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-12787848.039306097</v>
      </c>
      <c r="L2688" s="444">
        <f t="shared" ca="1" si="152"/>
        <v>-3081871377.4727693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-3081871377.4727693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-12841130.739469871</v>
      </c>
      <c r="L2689" s="444">
        <f t="shared" ca="1" si="152"/>
        <v>-3094712508.2122393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-3094712508.2122393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-12894635.450884331</v>
      </c>
      <c r="L2690" s="444">
        <f t="shared" ca="1" si="152"/>
        <v>-3107607143.6631236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-3107607143.6631236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-12948363.098596347</v>
      </c>
      <c r="L2691" s="444">
        <f t="shared" ca="1" si="152"/>
        <v>-3120555506.7617202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-3120555506.7617202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-13002314.611507168</v>
      </c>
      <c r="L2692" s="444">
        <f t="shared" ca="1" si="152"/>
        <v>-3133557821.3732271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-3133557821.3732271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-13056490.922388446</v>
      </c>
      <c r="L2693" s="444">
        <f t="shared" ca="1" si="152"/>
        <v>-3146614312.2956157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-3146614312.2956157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-13110892.967898399</v>
      </c>
      <c r="L2694" s="444">
        <f t="shared" ca="1" si="152"/>
        <v>-3159725205.263514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-3159725205.263514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-13165521.688597975</v>
      </c>
      <c r="L2695" s="444">
        <f t="shared" ca="1" si="152"/>
        <v>-3172890726.9521122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-3172890726.9521122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-13220378.028967135</v>
      </c>
      <c r="L2696" s="444">
        <f t="shared" ca="1" si="152"/>
        <v>-3186111104.9810791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-3186111104.9810791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-13275462.937421164</v>
      </c>
      <c r="L2697" s="444">
        <f t="shared" ca="1" si="152"/>
        <v>-3199386567.9185004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-3199386567.9185004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-13330777.366327085</v>
      </c>
      <c r="L2698" s="444">
        <f t="shared" ca="1" si="152"/>
        <v>-3212717345.2848277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-3212717345.2848277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-13386322.272020115</v>
      </c>
      <c r="L2699" s="444">
        <f t="shared" ca="1" si="152"/>
        <v>-3226103667.556848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-3226103667.556848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-13442098.614820201</v>
      </c>
      <c r="L2700" s="444">
        <f t="shared" ca="1" si="152"/>
        <v>-3239545766.1716681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-3239545766.1716681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-13498107.359048616</v>
      </c>
      <c r="L2701" s="444">
        <f t="shared" ca="1" si="152"/>
        <v>-3253043873.5307169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-3253043873.5307169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-13554349.473044654</v>
      </c>
      <c r="L2702" s="444">
        <f t="shared" ca="1" si="152"/>
        <v>-3266598223.0037618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-3266598223.0037618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-13610825.929182341</v>
      </c>
      <c r="L2703" s="444">
        <f t="shared" ca="1" si="152"/>
        <v>-3280209048.9329443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-3280209048.9329443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-13667537.703887267</v>
      </c>
      <c r="L2704" s="444">
        <f t="shared" ca="1" si="152"/>
        <v>-3293876586.6368318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-3293876586.6368318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-13724485.777653465</v>
      </c>
      <c r="L2705" s="444">
        <f t="shared" ca="1" si="152"/>
        <v>-3307601072.4144855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-3307601072.4144855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-13781671.135060355</v>
      </c>
      <c r="L2706" s="444">
        <f t="shared" ca="1" si="152"/>
        <v>-3321382743.5495458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-3321382743.5495458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-13839094.764789773</v>
      </c>
      <c r="L2707" s="444">
        <f t="shared" ca="1" si="152"/>
        <v>-3335221838.3143353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-3335221838.3143353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-13896757.659643063</v>
      </c>
      <c r="L2708" s="444">
        <f t="shared" ca="1" si="152"/>
        <v>-3349118595.9739785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-3349118595.9739785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-13954660.816558244</v>
      </c>
      <c r="L2709" s="444">
        <f t="shared" ca="1" si="152"/>
        <v>-3363073256.7905369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-3363073256.7905369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-14012805.236627238</v>
      </c>
      <c r="L2710" s="444">
        <f t="shared" ca="1" si="152"/>
        <v>-3377086062.027164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-3377086062.027164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-14071191.925113183</v>
      </c>
      <c r="L2711" s="444">
        <f t="shared" ca="1" si="152"/>
        <v>-3391157253.9522772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-3391157253.9522772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-14129821.891467819</v>
      </c>
      <c r="L2712" s="444">
        <f t="shared" ca="1" si="152"/>
        <v>-3405287075.8437452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-3405287075.8437452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-14188696.149348939</v>
      </c>
      <c r="L2713" s="444">
        <f t="shared" ca="1" si="152"/>
        <v>-3419475771.993094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-3419475771.993094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-14247815.716637891</v>
      </c>
      <c r="L2714" s="444">
        <f t="shared" ca="1" si="152"/>
        <v>-3433723587.7097321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-3433723587.7097321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-14307181.615457216</v>
      </c>
      <c r="L2715" s="444">
        <f t="shared" ca="1" si="152"/>
        <v>-3448030769.3251891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-3448030769.3251891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-14366794.872188285</v>
      </c>
      <c r="L2716" s="444">
        <f t="shared" ca="1" si="152"/>
        <v>-3462397564.1973772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-3462397564.1973772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-14426656.517489072</v>
      </c>
      <c r="L2717" s="444">
        <f t="shared" ca="1" si="152"/>
        <v>-3476824220.7148662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-3476824220.7148662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-14486767.586311942</v>
      </c>
      <c r="L2718" s="444">
        <f t="shared" ca="1" si="152"/>
        <v>-3491310988.301178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-3491310988.301178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-14547129.117921572</v>
      </c>
      <c r="L2719" s="444">
        <f t="shared" ca="1" si="152"/>
        <v>-3505858117.4190993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-3505858117.4190993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-14607742.155912915</v>
      </c>
      <c r="L2720" s="444">
        <f t="shared" ca="1" si="152"/>
        <v>-3520465859.5750122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-3520465859.5750122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-14668607.748229217</v>
      </c>
      <c r="L2721" s="444">
        <f t="shared" ca="1" si="152"/>
        <v>-3535134467.3232412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-3535134467.3232412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-14729726.947180169</v>
      </c>
      <c r="L2722" s="444">
        <f t="shared" ca="1" si="152"/>
        <v>-3549864194.2704215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-3549864194.2704215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-14791100.809460087</v>
      </c>
      <c r="L2723" s="444">
        <f t="shared" ca="1" si="152"/>
        <v>-3564655295.0798817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-3564655295.0798817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-14852730.396166174</v>
      </c>
      <c r="L2724" s="444">
        <f t="shared" ca="1" si="152"/>
        <v>-3579508025.476048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-3579508025.476048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-14914616.772816865</v>
      </c>
      <c r="L2725" s="444">
        <f t="shared" ca="1" si="152"/>
        <v>-3594422642.2488647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-3594422642.2488647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-14976761.009370269</v>
      </c>
      <c r="L2726" s="444">
        <f t="shared" ca="1" si="152"/>
        <v>-3609399403.258235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-3609399403.258235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-15039164.180242643</v>
      </c>
      <c r="L2727" s="444">
        <f t="shared" ca="1" si="152"/>
        <v>-3624438567.4384775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-3624438567.4384775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-15101827.364326987</v>
      </c>
      <c r="L2728" s="444">
        <f t="shared" ca="1" si="152"/>
        <v>-3639540394.8028045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-3639540394.8028045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-15164751.645011686</v>
      </c>
      <c r="L2729" s="444">
        <f t="shared" ca="1" si="152"/>
        <v>-3654705146.4478164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-3654705146.4478164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-15227938.110199237</v>
      </c>
      <c r="L2730" s="444">
        <f t="shared" ca="1" si="152"/>
        <v>-3669933084.5580158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-3669933084.5580158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-15291387.852325067</v>
      </c>
      <c r="L2731" s="444">
        <f t="shared" ca="1" si="152"/>
        <v>-3685224472.4103408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-3685224472.4103408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-15355101.96837642</v>
      </c>
      <c r="L2732" s="444">
        <f t="shared" ca="1" si="152"/>
        <v>-3700579574.3787174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-3700579574.3787174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-15419081.559911322</v>
      </c>
      <c r="L2733" s="444">
        <f t="shared" ca="1" si="152"/>
        <v>-3715998655.9386287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-3715998655.9386287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-15483327.733077619</v>
      </c>
      <c r="L2734" s="444">
        <f t="shared" ca="1" si="152"/>
        <v>-3731481983.6717062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-3731481983.6717062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-15547841.598632108</v>
      </c>
      <c r="L2735" s="444">
        <f t="shared" ca="1" si="152"/>
        <v>-3747029825.2703385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-3747029825.2703385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-15612624.271959744</v>
      </c>
      <c r="L2736" s="444">
        <f t="shared" ca="1" si="152"/>
        <v>-3762642449.5422983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-3762642449.5422983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-15677676.87309291</v>
      </c>
      <c r="L2737" s="444">
        <f t="shared" ca="1" si="152"/>
        <v>-3778320126.4153914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-3778320126.4153914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-15743000.526730798</v>
      </c>
      <c r="L2738" s="444">
        <f t="shared" ca="1" si="152"/>
        <v>-3794063126.9421225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-3794063126.9421225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-15808596.362258846</v>
      </c>
      <c r="L2739" s="444">
        <f t="shared" ca="1" si="152"/>
        <v>-3809871723.3043814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-3809871723.3043814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-15874465.513768256</v>
      </c>
      <c r="L2740" s="444">
        <f t="shared" ca="1" si="152"/>
        <v>-3825746188.8181496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-3825746188.8181496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-15940609.120075623</v>
      </c>
      <c r="L2741" s="444">
        <f t="shared" ca="1" si="152"/>
        <v>-3841686797.9382253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-3841686797.9382253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-16007028.324742602</v>
      </c>
      <c r="L2742" s="444">
        <f t="shared" ca="1" si="152"/>
        <v>-3857693826.2629681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-3857693826.2629681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-16073724.2760957</v>
      </c>
      <c r="L2743" s="444">
        <f t="shared" ca="1" si="152"/>
        <v>-3873767550.5390639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-3873767550.5390639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-16140698.127246102</v>
      </c>
      <c r="L2744" s="444">
        <f t="shared" ca="1" si="152"/>
        <v>-3889908248.6663098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-3889908248.6663098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-16207951.036109626</v>
      </c>
      <c r="L2745" s="444">
        <f t="shared" ca="1" si="152"/>
        <v>-3906116199.7024193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-3906116199.7024193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-16275484.165426746</v>
      </c>
      <c r="L2746" s="444">
        <f t="shared" ca="1" si="152"/>
        <v>-3922391683.867846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-3922391683.867846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-16343298.682782691</v>
      </c>
      <c r="L2747" s="444">
        <f t="shared" ca="1" si="152"/>
        <v>-3938734982.5506287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-3938734982.5506287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-16411395.76062762</v>
      </c>
      <c r="L2748" s="444">
        <f t="shared" ca="1" si="152"/>
        <v>-3955146378.3112564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-3955146378.3112564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-16479776.576296901</v>
      </c>
      <c r="L2749" s="444">
        <f t="shared" ca="1" si="152"/>
        <v>-3971626154.8875532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-3971626154.8875532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-16548442.312031472</v>
      </c>
      <c r="L2750" s="444">
        <f t="shared" ca="1" si="152"/>
        <v>-3988174597.1995845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-3988174597.1995845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-16617394.154998267</v>
      </c>
      <c r="L2751" s="444">
        <f t="shared" ca="1" si="152"/>
        <v>-4004791991.3545828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-4004791991.3545828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-16686633.297310764</v>
      </c>
      <c r="L2752" s="444">
        <f t="shared" ca="1" si="152"/>
        <v>-4021478624.6518936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-4021478624.6518936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-16756160.936049556</v>
      </c>
      <c r="L2753" s="444">
        <f t="shared" ca="1" si="152"/>
        <v>-4038234785.5879431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-4038234785.5879431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-16825978.273283098</v>
      </c>
      <c r="L2754" s="444">
        <f t="shared" ca="1" si="152"/>
        <v>-4055060763.8612261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-4055060763.8612261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-16896086.516088441</v>
      </c>
      <c r="L2755" s="444">
        <f t="shared" ca="1" si="152"/>
        <v>-4071956850.3773146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-4071956850.3773146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-16966486.876572143</v>
      </c>
      <c r="L2756" s="444">
        <f t="shared" ca="1" si="152"/>
        <v>-4088923337.2538867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-4088923337.2538867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-17037180.571891196</v>
      </c>
      <c r="L2757" s="444">
        <f t="shared" ca="1" si="152"/>
        <v>-4105960517.825778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-4105960517.825778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-17108168.824274074</v>
      </c>
      <c r="L2758" s="444">
        <f t="shared" ca="1" si="152"/>
        <v>-4123068686.6500521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-4123068686.6500521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-17179452.861041885</v>
      </c>
      <c r="L2759" s="444">
        <f t="shared" ca="1" si="152"/>
        <v>-4140248139.5110941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-4140248139.5110941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-17251033.91462956</v>
      </c>
      <c r="L2760" s="444">
        <f t="shared" ca="1" si="152"/>
        <v>-4157499173.4257236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-4157499173.4257236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-17322913.22260718</v>
      </c>
      <c r="L2761" s="444">
        <f t="shared" ca="1" si="152"/>
        <v>-4174822086.6483307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-4174822086.6483307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-17395092.027701378</v>
      </c>
      <c r="L2762" s="444">
        <f t="shared" ca="1" si="152"/>
        <v>-4192217178.6760321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-4192217178.6760321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-17467571.577816799</v>
      </c>
      <c r="L2763" s="444">
        <f t="shared" ca="1" si="152"/>
        <v>-4209684750.253849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-4209684750.253849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-17540353.126057703</v>
      </c>
      <c r="L2764" s="444">
        <f t="shared" ca="1" si="152"/>
        <v>-4227225103.3799067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-4227225103.3799067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-17613437.93074961</v>
      </c>
      <c r="L2765" s="444">
        <f t="shared" ca="1" si="152"/>
        <v>-4244838541.3106561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-4244838541.3106561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-17686827.255461067</v>
      </c>
      <c r="L2766" s="444">
        <f t="shared" ca="1" si="152"/>
        <v>-4262525368.5661173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-4262525368.5661173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-17760522.369025487</v>
      </c>
      <c r="L2767" s="444">
        <f t="shared" ca="1" si="152"/>
        <v>-4280285890.935143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-4280285890.935143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-17834524.545563094</v>
      </c>
      <c r="L2768" s="444">
        <f t="shared" ca="1" si="152"/>
        <v>-4298120415.4807062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-4298120415.4807062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-17908835.064502943</v>
      </c>
      <c r="L2769" s="444">
        <f t="shared" ca="1" si="152"/>
        <v>-4316029250.5452089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-4316029250.5452089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-17983455.210605036</v>
      </c>
      <c r="L2770" s="444">
        <f t="shared" ca="1" si="152"/>
        <v>-4334012705.7558136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-4334012705.7558136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-18058386.273982555</v>
      </c>
      <c r="L2771" s="444">
        <f t="shared" ca="1" si="152"/>
        <v>-4352071092.0297966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-4352071092.0297966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-18133629.550124153</v>
      </c>
      <c r="L2772" s="444">
        <f t="shared" ca="1" si="152"/>
        <v>-4370204721.5799208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-4370204721.5799208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-18209186.339916337</v>
      </c>
      <c r="L2773" s="444">
        <f t="shared" ca="1" si="152"/>
        <v>-4388413907.919837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-4388413907.919837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-18285057.949665986</v>
      </c>
      <c r="L2774" s="444">
        <f t="shared" ca="1" si="152"/>
        <v>-4406698965.869503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-4406698965.869503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-18361245.69112293</v>
      </c>
      <c r="L2775" s="444">
        <f t="shared" ca="1" si="152"/>
        <v>-4425060211.560626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-4425060211.560626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-18437750.88150261</v>
      </c>
      <c r="L2776" s="444">
        <f t="shared" ca="1" si="152"/>
        <v>-4443497962.4421282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-4443497962.4421282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-18514574.843508866</v>
      </c>
      <c r="L2777" s="444">
        <f t="shared" ca="1" si="152"/>
        <v>-4462012537.2856369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-4462012537.2856369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-18591718.905356821</v>
      </c>
      <c r="L2778" s="444">
        <f t="shared" ca="1" si="152"/>
        <v>-4480604256.1909933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-4480604256.1909933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-18669184.400795806</v>
      </c>
      <c r="L2779" s="444">
        <f t="shared" ca="1" si="152"/>
        <v>-4499273440.5917892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-4499273440.5917892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-18746972.669132456</v>
      </c>
      <c r="L2780" s="444">
        <f t="shared" ca="1" si="152"/>
        <v>-4518020413.2609215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-4518020413.2609215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-18825085.055253841</v>
      </c>
      <c r="L2781" s="444">
        <f t="shared" ca="1" si="152"/>
        <v>-4536845498.3161755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-4536845498.3161755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-18903522.909650732</v>
      </c>
      <c r="L2782" s="444">
        <f t="shared" ca="1" si="152"/>
        <v>-4555749021.2258263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-4555749021.2258263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-18982287.588440944</v>
      </c>
      <c r="L2783" s="444">
        <f t="shared" ca="1" si="152"/>
        <v>-4574731308.8142672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-4574731308.8142672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-19061380.453392781</v>
      </c>
      <c r="L2784" s="444">
        <f t="shared" ca="1" si="152"/>
        <v>-4593792689.2676601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-4593792689.2676601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-19140802.871948585</v>
      </c>
      <c r="L2785" s="444">
        <f t="shared" ca="1" si="152"/>
        <v>-4612933492.1396084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-4612933492.1396084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-19220556.217248369</v>
      </c>
      <c r="L2786" s="444">
        <f t="shared" ca="1" si="152"/>
        <v>-4632154048.3568563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-4632154048.3568563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-19300641.868153568</v>
      </c>
      <c r="L2787" s="444">
        <f t="shared" ca="1" si="152"/>
        <v>-4651454690.2250099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-4651454690.2250099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-19381061.209270876</v>
      </c>
      <c r="L2788" s="444">
        <f t="shared" ca="1" si="152"/>
        <v>-4670835751.4342804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-4670835751.4342804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-19461815.630976167</v>
      </c>
      <c r="L2789" s="444">
        <f t="shared" ca="1" si="152"/>
        <v>-4690297567.0652561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-4690297567.0652561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-19542906.529438566</v>
      </c>
      <c r="L2790" s="444">
        <f t="shared" ca="1" si="152"/>
        <v>-4709840473.5946951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-4709840473.5946951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-19624335.306644563</v>
      </c>
      <c r="L2791" s="444">
        <f t="shared" ca="1" si="152"/>
        <v>-4729464808.9013395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-4729464808.9013395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-19706103.370422248</v>
      </c>
      <c r="L2792" s="444">
        <f t="shared" ca="1" si="152"/>
        <v>-4749170912.2717619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-4749170912.2717619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-19788212.134465676</v>
      </c>
      <c r="L2793" s="444">
        <f t="shared" ca="1" si="152"/>
        <v>-4768959124.4062271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-4768959124.4062271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-19870663.018359281</v>
      </c>
      <c r="L2794" s="444">
        <f t="shared" ca="1" si="152"/>
        <v>-4788829787.4245863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-4788829787.4245863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-19953457.447602443</v>
      </c>
      <c r="L2795" s="444">
        <f t="shared" ca="1" si="152"/>
        <v>-4808783244.8721886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-4808783244.8721886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-20036596.853634119</v>
      </c>
      <c r="L2796" s="444">
        <f t="shared" ca="1" si="152"/>
        <v>-4828819841.7258224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-4828819841.7258224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-20120082.673857592</v>
      </c>
      <c r="L2797" s="444">
        <f t="shared" ca="1" si="152"/>
        <v>-4848939924.3996801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-4848939924.3996801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-20203916.351665333</v>
      </c>
      <c r="L2798" s="444">
        <f t="shared" ca="1" si="152"/>
        <v>-4869143840.7513456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-4869143840.7513456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-20288099.336463939</v>
      </c>
      <c r="L2799" s="444">
        <f t="shared" ca="1" si="152"/>
        <v>-4889431940.0878096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-4889431940.0878096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-20372633.083699208</v>
      </c>
      <c r="L2800" s="444">
        <f t="shared" ca="1" si="152"/>
        <v>-4909804573.1715088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-4909804573.1715088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-20457519.054881286</v>
      </c>
      <c r="L2801" s="444">
        <f t="shared" ca="1" si="152"/>
        <v>-4930262092.2263899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-4930262092.2263899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-20542758.717609957</v>
      </c>
      <c r="L2802" s="444">
        <f t="shared" ca="1" si="152"/>
        <v>-4950804850.9440002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-4950804850.9440002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-20628353.545600001</v>
      </c>
      <c r="L2803" s="444">
        <f t="shared" ca="1" si="152"/>
        <v>-4971433204.4896002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-4971433204.4896002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-20714305.018706668</v>
      </c>
      <c r="L2804" s="444">
        <f t="shared" ca="1" si="152"/>
        <v>-4992147509.5083065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-4992147509.5083065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-20800614.622951277</v>
      </c>
      <c r="L2805" s="444">
        <f t="shared" ca="1" si="152"/>
        <v>-5012948124.131258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-5012948124.131258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-20887283.850546908</v>
      </c>
      <c r="L2806" s="444">
        <f t="shared" ca="1" si="152"/>
        <v>-5033835407.9818048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-5033835407.9818048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-20974314.199924186</v>
      </c>
      <c r="L2807" s="444">
        <f t="shared" ca="1" si="152"/>
        <v>-5054809722.1817293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-5054809722.1817293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-21061707.175757207</v>
      </c>
      <c r="L2808" s="444">
        <f t="shared" ca="1" si="152"/>
        <v>-5075871429.3574867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-5075871429.3574867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-21149464.288989529</v>
      </c>
      <c r="L2809" s="444">
        <f t="shared" ca="1" si="152"/>
        <v>-5097020893.6464758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-5097020893.6464758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-21237587.056860317</v>
      </c>
      <c r="L2810" s="444">
        <f t="shared" ca="1" si="152"/>
        <v>-5118258480.7033358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-5118258480.7033358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-21326077.002930567</v>
      </c>
      <c r="L2811" s="444">
        <f t="shared" ca="1" si="152"/>
        <v>-5139584557.7062664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-5139584557.7062664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-21414935.657109443</v>
      </c>
      <c r="L2812" s="444">
        <f t="shared" ca="1" si="152"/>
        <v>-5160999493.3633757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-5160999493.3633757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-21504164.555680733</v>
      </c>
      <c r="L2813" s="444">
        <f t="shared" ref="L2813:L3067" ca="1" si="157">I2813-J2813+K2813</f>
        <v>-5182503657.9190559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-5182503657.9190559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-21593765.241329398</v>
      </c>
      <c r="L2814" s="444">
        <f t="shared" ca="1" si="157"/>
        <v>-5204097423.1603851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-5204097423.1603851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-21683739.263168272</v>
      </c>
      <c r="L2815" s="444">
        <f t="shared" ca="1" si="157"/>
        <v>-5225781162.4235535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-5225781162.4235535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-21774088.176764805</v>
      </c>
      <c r="L2816" s="444">
        <f t="shared" ca="1" si="157"/>
        <v>-5247555250.600318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-5247555250.600318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-21864813.544167992</v>
      </c>
      <c r="L2817" s="444">
        <f t="shared" ca="1" si="157"/>
        <v>-5269420064.1444855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-5269420064.1444855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-21955916.933935355</v>
      </c>
      <c r="L2818" s="444">
        <f t="shared" ca="1" si="157"/>
        <v>-5291375981.0784206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-5291375981.0784206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-22047399.921160087</v>
      </c>
      <c r="L2819" s="444">
        <f t="shared" ca="1" si="157"/>
        <v>-5313423380.9995804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-5313423380.9995804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-22139264.087498251</v>
      </c>
      <c r="L2820" s="444">
        <f t="shared" ca="1" si="157"/>
        <v>-5335562645.087079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-5335562645.087079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-22231511.021196164</v>
      </c>
      <c r="L2821" s="444">
        <f t="shared" ca="1" si="157"/>
        <v>-5357794156.1082754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-5357794156.1082754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-22324142.317117814</v>
      </c>
      <c r="L2822" s="444">
        <f t="shared" ca="1" si="157"/>
        <v>-5380118298.4253931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-5380118298.4253931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-22417159.57677247</v>
      </c>
      <c r="L2823" s="444">
        <f t="shared" ca="1" si="157"/>
        <v>-5402535458.0021658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-5402535458.0021658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-22510564.408342358</v>
      </c>
      <c r="L2824" s="444">
        <f t="shared" ca="1" si="157"/>
        <v>-5425046022.4105082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-5425046022.4105082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-22604358.426710449</v>
      </c>
      <c r="L2825" s="444">
        <f t="shared" ca="1" si="157"/>
        <v>-5447650380.8372183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-5447650380.8372183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-22698543.25348841</v>
      </c>
      <c r="L2826" s="444">
        <f t="shared" ca="1" si="157"/>
        <v>-5470348924.0907068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-5470348924.0907068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-22793120.517044611</v>
      </c>
      <c r="L2827" s="444">
        <f t="shared" ca="1" si="157"/>
        <v>-5493142044.6077518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-5493142044.6077518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-22888091.852532297</v>
      </c>
      <c r="L2828" s="444">
        <f t="shared" ca="1" si="157"/>
        <v>-5516030136.4602842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-5516030136.4602842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-22983458.901917852</v>
      </c>
      <c r="L2829" s="444">
        <f t="shared" ca="1" si="157"/>
        <v>-5539013595.3622017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-5539013595.3622017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-23079223.314009175</v>
      </c>
      <c r="L2830" s="444">
        <f t="shared" ca="1" si="157"/>
        <v>-5562092818.6762104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-5562092818.6762104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-23175386.744484209</v>
      </c>
      <c r="L2831" s="444">
        <f t="shared" ca="1" si="157"/>
        <v>-5585268205.4206944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-5585268205.4206944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-23271950.855919559</v>
      </c>
      <c r="L2832" s="444">
        <f t="shared" ca="1" si="157"/>
        <v>-5608540156.2766142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-5608540156.2766142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-23368917.317819227</v>
      </c>
      <c r="L2833" s="444">
        <f t="shared" ca="1" si="157"/>
        <v>-5631909073.5944338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-5631909073.5944338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-23466287.806643475</v>
      </c>
      <c r="L2834" s="444">
        <f t="shared" ca="1" si="157"/>
        <v>-5655375361.4010773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-5655375361.4010773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-23564064.00583782</v>
      </c>
      <c r="L2835" s="444">
        <f t="shared" ca="1" si="157"/>
        <v>-5678939425.4069147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-5678939425.4069147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-23662247.605862144</v>
      </c>
      <c r="L2836" s="444">
        <f t="shared" ca="1" si="157"/>
        <v>-5702601673.0127773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-5702601673.0127773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-23760840.304219905</v>
      </c>
      <c r="L2837" s="444">
        <f t="shared" ca="1" si="157"/>
        <v>-5726362513.3169975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-5726362513.3169975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-23859843.805487491</v>
      </c>
      <c r="L2838" s="444">
        <f t="shared" ca="1" si="157"/>
        <v>-5750222357.1224852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-5750222357.1224852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-23959259.821343686</v>
      </c>
      <c r="L2839" s="444">
        <f t="shared" ca="1" si="157"/>
        <v>-5774181616.9438286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-5774181616.9438286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-24059090.070599284</v>
      </c>
      <c r="L2840" s="444">
        <f t="shared" ca="1" si="157"/>
        <v>-5798240707.0144281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-5798240707.0144281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-24159336.279226784</v>
      </c>
      <c r="L2841" s="444">
        <f t="shared" ca="1" si="157"/>
        <v>-5822400043.2936554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-5822400043.2936554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-24260000.180390231</v>
      </c>
      <c r="L2842" s="444">
        <f t="shared" ca="1" si="157"/>
        <v>-5846660043.4740458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-5846660043.4740458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-24361083.514475189</v>
      </c>
      <c r="L2843" s="444">
        <f t="shared" ca="1" si="157"/>
        <v>-5871021126.9885206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-5871021126.9885206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-24462588.029118836</v>
      </c>
      <c r="L2844" s="444">
        <f t="shared" ca="1" si="157"/>
        <v>-5895483715.0176392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-5895483715.0176392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-24564515.479240164</v>
      </c>
      <c r="L2845" s="444">
        <f t="shared" ca="1" si="157"/>
        <v>-5920048230.4968796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-5920048230.4968796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-24666867.62707033</v>
      </c>
      <c r="L2846" s="444">
        <f t="shared" ca="1" si="157"/>
        <v>-5944715098.12395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-5944715098.12395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-24769646.242183127</v>
      </c>
      <c r="L2847" s="444">
        <f t="shared" ca="1" si="157"/>
        <v>-5969484744.3661327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-5969484744.3661327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-24872853.101525553</v>
      </c>
      <c r="L2848" s="444">
        <f t="shared" ca="1" si="157"/>
        <v>-5994357597.467658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-5994357597.467658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-24976489.989448573</v>
      </c>
      <c r="L2849" s="444">
        <f t="shared" ca="1" si="157"/>
        <v>-6019334087.4571066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-6019334087.4571066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-25080558.697737943</v>
      </c>
      <c r="L2850" s="444">
        <f t="shared" ca="1" si="157"/>
        <v>-6044414646.1548443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-6044414646.1548443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-25185061.025645185</v>
      </c>
      <c r="L2851" s="444">
        <f t="shared" ca="1" si="157"/>
        <v>-6069599707.1804895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-6069599707.1804895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-25289998.779918708</v>
      </c>
      <c r="L2852" s="444">
        <f t="shared" ca="1" si="157"/>
        <v>-6094889705.9604082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-6094889705.9604082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-25395373.774835035</v>
      </c>
      <c r="L2853" s="444">
        <f t="shared" ca="1" si="157"/>
        <v>-6120285079.7352428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-6120285079.7352428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-25501187.832230177</v>
      </c>
      <c r="L2854" s="444">
        <f t="shared" ca="1" si="157"/>
        <v>-6145786267.5674734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-6145786267.5674734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-25607442.78153114</v>
      </c>
      <c r="L2855" s="444">
        <f t="shared" ca="1" si="157"/>
        <v>-6171393710.3490047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-6171393710.3490047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-25714140.459787518</v>
      </c>
      <c r="L2856" s="444">
        <f t="shared" ca="1" si="157"/>
        <v>-6197107850.8087921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-6197107850.8087921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-25821282.7117033</v>
      </c>
      <c r="L2857" s="444">
        <f t="shared" ca="1" si="157"/>
        <v>-6222929133.5204954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-6222929133.5204954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-25928871.389668729</v>
      </c>
      <c r="L2858" s="444">
        <f t="shared" ca="1" si="157"/>
        <v>-6248858004.9101639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-6248858004.9101639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-26036908.353792351</v>
      </c>
      <c r="L2859" s="444">
        <f t="shared" ca="1" si="157"/>
        <v>-6274894913.2639561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-6274894913.2639561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-26145395.471933149</v>
      </c>
      <c r="L2860" s="444">
        <f t="shared" ca="1" si="157"/>
        <v>-6301040308.7358894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-6301040308.7358894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-26254334.619732872</v>
      </c>
      <c r="L2861" s="444">
        <f t="shared" ca="1" si="157"/>
        <v>-6327294643.3556223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-6327294643.3556223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-26363727.680648427</v>
      </c>
      <c r="L2862" s="444">
        <f t="shared" ca="1" si="157"/>
        <v>-6353658371.0362711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-6353658371.0362711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-26473576.545984462</v>
      </c>
      <c r="L2863" s="444">
        <f t="shared" ca="1" si="157"/>
        <v>-6380131947.5822554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-6380131947.5822554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-26583883.114926063</v>
      </c>
      <c r="L2864" s="444">
        <f t="shared" ca="1" si="157"/>
        <v>-6406715830.6971817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-6406715830.6971817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-26694649.29457159</v>
      </c>
      <c r="L2865" s="444">
        <f t="shared" ca="1" si="157"/>
        <v>-6433410479.9917536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-6433410479.9917536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-26805876.999965638</v>
      </c>
      <c r="L2866" s="444">
        <f t="shared" ca="1" si="157"/>
        <v>-6460216356.9917192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-6460216356.9917192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-26917568.154132161</v>
      </c>
      <c r="L2867" s="444">
        <f t="shared" ca="1" si="157"/>
        <v>-6487133925.1458511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-6487133925.1458511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-27029724.688107714</v>
      </c>
      <c r="L2868" s="444">
        <f t="shared" ca="1" si="157"/>
        <v>-6514163649.8339586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-6514163649.8339586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-27142348.540974826</v>
      </c>
      <c r="L2869" s="444">
        <f t="shared" ca="1" si="157"/>
        <v>-6541305998.3749332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-6541305998.3749332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-27255441.659895554</v>
      </c>
      <c r="L2870" s="444">
        <f t="shared" ca="1" si="157"/>
        <v>-6568561440.0348291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-6568561440.0348291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-27369006.000145122</v>
      </c>
      <c r="L2871" s="444">
        <f t="shared" ca="1" si="157"/>
        <v>-6595930446.0349741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-6595930446.0349741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-27483043.525145724</v>
      </c>
      <c r="L2872" s="444">
        <f t="shared" ca="1" si="157"/>
        <v>-6623413489.5601196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-6623413489.5601196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-27597556.206500497</v>
      </c>
      <c r="L2873" s="444">
        <f t="shared" ca="1" si="157"/>
        <v>-6651011045.7666197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-6651011045.7666197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-27712546.024027582</v>
      </c>
      <c r="L2874" s="444">
        <f t="shared" ca="1" si="157"/>
        <v>-6678723591.7906475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-6678723591.7906475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-27828014.965794366</v>
      </c>
      <c r="L2875" s="444">
        <f t="shared" ca="1" si="157"/>
        <v>-6706551606.7564421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-6706551606.7564421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-27943965.02815184</v>
      </c>
      <c r="L2876" s="444">
        <f t="shared" ca="1" si="157"/>
        <v>-6734495571.7845936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-6734495571.7845936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-28060398.215769142</v>
      </c>
      <c r="L2877" s="444">
        <f t="shared" ca="1" si="157"/>
        <v>-6762555970.0003624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-6762555970.0003624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-28177316.541668177</v>
      </c>
      <c r="L2878" s="444">
        <f t="shared" ca="1" si="157"/>
        <v>-6790733286.5420303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-6790733286.5420303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-28294722.027258459</v>
      </c>
      <c r="L2879" s="444">
        <f t="shared" ca="1" si="157"/>
        <v>-6819028008.5692892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-6819028008.5692892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-28412616.702372037</v>
      </c>
      <c r="L2880" s="444">
        <f t="shared" ca="1" si="157"/>
        <v>-6847440625.2716608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-6847440625.2716608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-28531002.605298586</v>
      </c>
      <c r="L2881" s="444">
        <f t="shared" ca="1" si="157"/>
        <v>-6875971627.8769598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-6875971627.8769598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-28649881.782820664</v>
      </c>
      <c r="L2882" s="444">
        <f t="shared" ca="1" si="157"/>
        <v>-6904621509.6597805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-6904621509.6597805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-28769256.290249091</v>
      </c>
      <c r="L2883" s="444">
        <f t="shared" ca="1" si="157"/>
        <v>-6933390765.9500294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-6933390765.9500294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-28889128.191458456</v>
      </c>
      <c r="L2884" s="444">
        <f t="shared" ca="1" si="157"/>
        <v>-6962279894.1414881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-6962279894.1414881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-29009499.558922868</v>
      </c>
      <c r="L2885" s="444">
        <f t="shared" ca="1" si="157"/>
        <v>-6991289393.7004108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-6991289393.7004108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-29130372.473751713</v>
      </c>
      <c r="L2886" s="444">
        <f t="shared" ca="1" si="157"/>
        <v>-7020419766.1741629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-7020419766.1741629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-29251749.025725678</v>
      </c>
      <c r="L2887" s="444">
        <f t="shared" ca="1" si="157"/>
        <v>-7049671515.1998882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-7049671515.1998882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-29373631.313332871</v>
      </c>
      <c r="L2888" s="444">
        <f t="shared" ca="1" si="157"/>
        <v>-7079045146.5132208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-7079045146.5132208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-29496021.443805091</v>
      </c>
      <c r="L2889" s="444">
        <f t="shared" ca="1" si="157"/>
        <v>-7108541167.9570255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-7108541167.9570255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-29618921.533154272</v>
      </c>
      <c r="L2890" s="444">
        <f t="shared" ca="1" si="157"/>
        <v>-7138160089.49018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-7138160089.49018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-29742333.706209082</v>
      </c>
      <c r="L2891" s="444">
        <f t="shared" ca="1" si="157"/>
        <v>-7167902423.1963892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-7167902423.1963892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-29866260.096651621</v>
      </c>
      <c r="L2892" s="444">
        <f t="shared" ca="1" si="157"/>
        <v>-7197768683.2930412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-7197768683.2930412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-29990702.847054336</v>
      </c>
      <c r="L2893" s="444">
        <f t="shared" ca="1" si="157"/>
        <v>-7227759386.1400957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-7227759386.1400957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-30115664.108917069</v>
      </c>
      <c r="L2894" s="444">
        <f t="shared" ca="1" si="157"/>
        <v>-7257875050.2490129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-7257875050.2490129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-30241146.042704217</v>
      </c>
      <c r="L2895" s="444">
        <f t="shared" ca="1" si="157"/>
        <v>-7288116196.2917175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-7288116196.2917175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-30367150.817882162</v>
      </c>
      <c r="L2896" s="444">
        <f t="shared" ca="1" si="157"/>
        <v>-7318483347.1096001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-7318483347.1096001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-30493680.612956665</v>
      </c>
      <c r="L2897" s="444">
        <f t="shared" ca="1" si="157"/>
        <v>-7348977027.7225571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-7348977027.7225571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-30620737.615510654</v>
      </c>
      <c r="L2898" s="444">
        <f t="shared" ca="1" si="157"/>
        <v>-7379597765.338068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-7379597765.338068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-30748324.022241954</v>
      </c>
      <c r="L2899" s="444">
        <f t="shared" ca="1" si="157"/>
        <v>-7410346089.3603096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-7410346089.3603096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-30876442.03900129</v>
      </c>
      <c r="L2900" s="444">
        <f t="shared" ca="1" si="157"/>
        <v>-7441222531.3993111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-7441222531.3993111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-31005093.880830459</v>
      </c>
      <c r="L2901" s="444">
        <f t="shared" ca="1" si="157"/>
        <v>-7472227625.2801418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-7472227625.2801418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-31134281.772000596</v>
      </c>
      <c r="L2902" s="444">
        <f t="shared" ca="1" si="157"/>
        <v>-7503361907.0521421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-7503361907.0521421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-31264007.946050592</v>
      </c>
      <c r="L2903" s="444">
        <f t="shared" ca="1" si="157"/>
        <v>-7534625914.9981928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-7534625914.9981928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-31394274.645825803</v>
      </c>
      <c r="L2904" s="444">
        <f t="shared" ca="1" si="157"/>
        <v>-7566020189.6440182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-7566020189.6440182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-31525084.123516742</v>
      </c>
      <c r="L2905" s="444">
        <f t="shared" ca="1" si="157"/>
        <v>-7597545273.7675352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-7597545273.7675352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-31656438.640698064</v>
      </c>
      <c r="L2906" s="444">
        <f t="shared" ca="1" si="157"/>
        <v>-7629201712.4082336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-7629201712.4082336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-31788340.468367636</v>
      </c>
      <c r="L2907" s="444">
        <f t="shared" ca="1" si="157"/>
        <v>-7660990052.8766012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-7660990052.8766012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-31920791.886985838</v>
      </c>
      <c r="L2908" s="444">
        <f t="shared" ca="1" si="157"/>
        <v>-7692910844.763587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-7692910844.763587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-32053795.186514944</v>
      </c>
      <c r="L2909" s="444">
        <f t="shared" ca="1" si="157"/>
        <v>-7724964639.9501019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-7724964639.9501019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-32187352.666458756</v>
      </c>
      <c r="L2910" s="444">
        <f t="shared" ca="1" si="157"/>
        <v>-7757151992.6165609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-7757151992.6165609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-32321466.635902338</v>
      </c>
      <c r="L2911" s="444">
        <f t="shared" ca="1" si="157"/>
        <v>-7789473459.2524633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-7789473459.2524633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-32456139.41355193</v>
      </c>
      <c r="L2912" s="444">
        <f t="shared" ca="1" si="157"/>
        <v>-7821929598.6660156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-7821929598.6660156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-32591373.327775065</v>
      </c>
      <c r="L2913" s="444">
        <f t="shared" ca="1" si="157"/>
        <v>-7854520971.9937906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-7854520971.9937906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-32727170.716640797</v>
      </c>
      <c r="L2914" s="444">
        <f t="shared" ca="1" si="157"/>
        <v>-7887248142.7104311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-7887248142.7104311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-32863533.927960128</v>
      </c>
      <c r="L2915" s="444">
        <f t="shared" ca="1" si="157"/>
        <v>-7920111676.6383915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-7920111676.6383915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-33000465.319326628</v>
      </c>
      <c r="L2916" s="444">
        <f t="shared" ca="1" si="157"/>
        <v>-7953112141.9577179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-7953112141.9577179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-33137967.258157156</v>
      </c>
      <c r="L2917" s="444">
        <f t="shared" ca="1" si="157"/>
        <v>-7986250109.2158747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-7986250109.2158747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-33276042.121732812</v>
      </c>
      <c r="L2918" s="444">
        <f t="shared" ca="1" si="157"/>
        <v>-8019526151.3376074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-8019526151.3376074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-33414692.29724003</v>
      </c>
      <c r="L2919" s="444">
        <f t="shared" ca="1" si="157"/>
        <v>-8052940843.6348476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-8052940843.6348476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-33553920.181811869</v>
      </c>
      <c r="L2920" s="444">
        <f t="shared" ca="1" si="157"/>
        <v>-8086494763.8166599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-8086494763.8166599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-33693728.182569422</v>
      </c>
      <c r="L2921" s="444">
        <f t="shared" ca="1" si="157"/>
        <v>-8120188491.9992294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-8120188491.9992294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-33834118.716663457</v>
      </c>
      <c r="L2922" s="444">
        <f t="shared" ca="1" si="157"/>
        <v>-8154022610.7158928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-8154022610.7158928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-33975094.21131622</v>
      </c>
      <c r="L2923" s="444">
        <f t="shared" ca="1" si="157"/>
        <v>-8187997704.9272089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-8187997704.9272089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-34116657.103863373</v>
      </c>
      <c r="L2924" s="444">
        <f t="shared" ca="1" si="157"/>
        <v>-8222114362.0310726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-8222114362.0310726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-34258809.84179613</v>
      </c>
      <c r="L2925" s="444">
        <f t="shared" ca="1" si="157"/>
        <v>-8256373171.8728685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-8256373171.8728685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-34401554.882803619</v>
      </c>
      <c r="L2926" s="444">
        <f t="shared" ca="1" si="157"/>
        <v>-8290774726.7556725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-8290774726.7556725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-34544894.6948153</v>
      </c>
      <c r="L2927" s="444">
        <f t="shared" ca="1" si="157"/>
        <v>-8325319621.4504881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-8325319621.4504881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-34688831.756043695</v>
      </c>
      <c r="L2928" s="444">
        <f t="shared" ca="1" si="157"/>
        <v>-8360008453.2065315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-8360008453.2065315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-34833368.555027217</v>
      </c>
      <c r="L2929" s="444">
        <f t="shared" ca="1" si="157"/>
        <v>-8394841821.7615585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-8394841821.7615585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-34978507.590673164</v>
      </c>
      <c r="L2930" s="444">
        <f t="shared" ca="1" si="157"/>
        <v>-8429820329.352232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-8429820329.352232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-35124251.372300968</v>
      </c>
      <c r="L2931" s="444">
        <f t="shared" ca="1" si="157"/>
        <v>-8464944580.7245331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-8464944580.7245331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-35270602.419685557</v>
      </c>
      <c r="L2932" s="444">
        <f t="shared" ca="1" si="157"/>
        <v>-8500215183.1442184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-8500215183.1442184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-35417563.263100915</v>
      </c>
      <c r="L2933" s="444">
        <f t="shared" ca="1" si="157"/>
        <v>-8535632746.4073191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-8535632746.4073191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-35565136.44336383</v>
      </c>
      <c r="L2934" s="444">
        <f t="shared" ca="1" si="157"/>
        <v>-8571197882.8506832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-8571197882.8506832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-35713324.511877842</v>
      </c>
      <c r="L2935" s="444">
        <f t="shared" ca="1" si="157"/>
        <v>-8606911207.3625603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-8606911207.3625603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-35862130.030677333</v>
      </c>
      <c r="L2936" s="444">
        <f t="shared" ca="1" si="157"/>
        <v>-8642773337.3932381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-8642773337.3932381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-36011555.572471827</v>
      </c>
      <c r="L2937" s="444">
        <f t="shared" ca="1" si="157"/>
        <v>-8678784892.9657097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-8678784892.9657097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-36161603.720690459</v>
      </c>
      <c r="L2938" s="444">
        <f t="shared" ca="1" si="157"/>
        <v>-8714946496.6863995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-8714946496.6863995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-36312277.069526665</v>
      </c>
      <c r="L2939" s="444">
        <f t="shared" ca="1" si="157"/>
        <v>-8751258773.7559261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-8751258773.7559261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-36463578.223983027</v>
      </c>
      <c r="L2940" s="444">
        <f t="shared" ca="1" si="157"/>
        <v>-8787722351.9799099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-8787722351.9799099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-36615509.79991629</v>
      </c>
      <c r="L2941" s="444">
        <f t="shared" ca="1" si="157"/>
        <v>-8824337861.7798271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-8824337861.7798271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-36768074.424082614</v>
      </c>
      <c r="L2942" s="444">
        <f t="shared" ca="1" si="157"/>
        <v>-8861105936.2039089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-8861105936.2039089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-36921274.734182954</v>
      </c>
      <c r="L2943" s="444">
        <f t="shared" ca="1" si="157"/>
        <v>-8898027210.9380913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-8898027210.9380913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-37075113.378908716</v>
      </c>
      <c r="L2944" s="444">
        <f t="shared" ca="1" si="157"/>
        <v>-8935102324.3169994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-8935102324.3169994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-37229593.017987497</v>
      </c>
      <c r="L2945" s="444">
        <f t="shared" ca="1" si="157"/>
        <v>-8972331917.3349876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-8972331917.3349876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-37384716.322229117</v>
      </c>
      <c r="L2946" s="444">
        <f t="shared" ca="1" si="157"/>
        <v>-9009716633.657217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-9009716633.657217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-37540485.97357174</v>
      </c>
      <c r="L2947" s="444">
        <f t="shared" ca="1" si="157"/>
        <v>-9047257119.6307888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-9047257119.6307888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-37696904.665128283</v>
      </c>
      <c r="L2948" s="444">
        <f t="shared" ca="1" si="157"/>
        <v>-9084954024.2959175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-9084954024.2959175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-37853975.101232991</v>
      </c>
      <c r="L2949" s="444">
        <f t="shared" ca="1" si="157"/>
        <v>-9122807999.39715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-9122807999.39715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-38011699.997488126</v>
      </c>
      <c r="L2950" s="444">
        <f t="shared" ca="1" si="157"/>
        <v>-9160819699.3946381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-9160819699.3946381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-38170082.080810994</v>
      </c>
      <c r="L2951" s="444">
        <f t="shared" ca="1" si="157"/>
        <v>-9198989781.4754486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-9198989781.4754486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-38329124.089481033</v>
      </c>
      <c r="L2952" s="444">
        <f t="shared" ca="1" si="157"/>
        <v>-9237318905.56493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-9237318905.56493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-38488828.773187205</v>
      </c>
      <c r="L2953" s="444">
        <f t="shared" ca="1" si="157"/>
        <v>-9275807734.3381176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-9275807734.3381176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-38649198.893075489</v>
      </c>
      <c r="L2954" s="444">
        <f t="shared" ca="1" si="157"/>
        <v>-9314456933.2311935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-9314456933.2311935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-38810237.221796639</v>
      </c>
      <c r="L2955" s="444">
        <f t="shared" ca="1" si="157"/>
        <v>-9353267170.4529896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-9353267170.4529896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-38971946.54355412</v>
      </c>
      <c r="L2956" s="444">
        <f t="shared" ca="1" si="157"/>
        <v>-9392239116.9965439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-9392239116.9965439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-39134329.654152267</v>
      </c>
      <c r="L2957" s="444">
        <f t="shared" ca="1" si="157"/>
        <v>-9431373446.6506958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-9431373446.6506958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-39297389.361044563</v>
      </c>
      <c r="L2958" s="444">
        <f t="shared" ca="1" si="157"/>
        <v>-9470670836.0117397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-9470670836.0117397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-39461128.483382247</v>
      </c>
      <c r="L2959" s="444">
        <f t="shared" ca="1" si="157"/>
        <v>-9510131964.4951229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-9510131964.4951229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-39625549.852063015</v>
      </c>
      <c r="L2960" s="444">
        <f t="shared" ca="1" si="157"/>
        <v>-9549757514.3471851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-9549757514.3471851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-39790656.309779935</v>
      </c>
      <c r="L2961" s="444">
        <f t="shared" ca="1" si="157"/>
        <v>-9589548170.6569653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-9589548170.6569653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-39956450.711070687</v>
      </c>
      <c r="L2962" s="444">
        <f t="shared" ca="1" si="157"/>
        <v>-9629504621.3680363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-9629504621.3680363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-40122935.92236682</v>
      </c>
      <c r="L2963" s="444">
        <f t="shared" ca="1" si="157"/>
        <v>-9669627557.2904034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-9669627557.2904034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-40290114.822043344</v>
      </c>
      <c r="L2964" s="444">
        <f t="shared" ca="1" si="157"/>
        <v>-9709917672.1124458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-9709917672.1124458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-40457990.300468527</v>
      </c>
      <c r="L2965" s="444">
        <f t="shared" ca="1" si="157"/>
        <v>-9750375662.4129143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-9750375662.4129143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-40626565.260053806</v>
      </c>
      <c r="L2966" s="444">
        <f t="shared" ca="1" si="157"/>
        <v>-9791002227.6729679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-9791002227.6729679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-40795842.61530403</v>
      </c>
      <c r="L2967" s="444">
        <f t="shared" ca="1" si="157"/>
        <v>-9831798070.2882729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-9831798070.2882729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-40965825.292867802</v>
      </c>
      <c r="L2968" s="444">
        <f t="shared" ca="1" si="157"/>
        <v>-9872763895.5811405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-9872763895.5811405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-41136516.231588088</v>
      </c>
      <c r="L2969" s="444">
        <f t="shared" ca="1" si="157"/>
        <v>-9913900411.8127289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-9913900411.8127289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-41307918.382553034</v>
      </c>
      <c r="L2970" s="444">
        <f t="shared" ca="1" si="157"/>
        <v>-9955208330.195282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-9955208330.195282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-41480034.709147006</v>
      </c>
      <c r="L2971" s="444">
        <f t="shared" ca="1" si="157"/>
        <v>-9996688364.9044285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-9996688364.9044285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-41652868.187101781</v>
      </c>
      <c r="L2972" s="444">
        <f t="shared" ca="1" si="157"/>
        <v>-10038341233.09153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-10038341233.09153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-41826421.80454804</v>
      </c>
      <c r="L2973" s="444">
        <f t="shared" ca="1" si="157"/>
        <v>-10080167654.896078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-10080167654.896078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-42000698.562066995</v>
      </c>
      <c r="L2974" s="444">
        <f t="shared" ca="1" si="157"/>
        <v>-10122168353.458145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-10122168353.458145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-42175701.472742274</v>
      </c>
      <c r="L2975" s="444">
        <f t="shared" ca="1" si="157"/>
        <v>-10164344054.930887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-10164344054.930887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-42351433.562212028</v>
      </c>
      <c r="L2976" s="444">
        <f t="shared" ca="1" si="157"/>
        <v>-10206695488.493099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-10206695488.493099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-42527897.868721247</v>
      </c>
      <c r="L2977" s="444">
        <f t="shared" ca="1" si="157"/>
        <v>-10249223386.36182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-10249223386.36182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-42705097.44317425</v>
      </c>
      <c r="L2978" s="444">
        <f t="shared" ca="1" si="157"/>
        <v>-10291928483.804995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-10291928483.804995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-42883035.349187478</v>
      </c>
      <c r="L2979" s="444">
        <f t="shared" ca="1" si="157"/>
        <v>-10334811519.154182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-10334811519.154182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-43061714.663142428</v>
      </c>
      <c r="L2980" s="444">
        <f t="shared" ca="1" si="157"/>
        <v>-10377873233.817326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-10377873233.817326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-43241138.474238858</v>
      </c>
      <c r="L2981" s="444">
        <f t="shared" ca="1" si="157"/>
        <v>-10421114372.291565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-10421114372.291565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-43421309.884548187</v>
      </c>
      <c r="L2982" s="444">
        <f t="shared" ca="1" si="157"/>
        <v>-10464535682.176113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-10464535682.176113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-43602232.009067141</v>
      </c>
      <c r="L2983" s="444">
        <f t="shared" ca="1" si="157"/>
        <v>-10508137914.185181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-10508137914.185181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-43783907.975771584</v>
      </c>
      <c r="L2984" s="444">
        <f t="shared" ca="1" si="157"/>
        <v>-10551921822.160952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-10551921822.160952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-43966340.925670631</v>
      </c>
      <c r="L2985" s="444">
        <f t="shared" ca="1" si="157"/>
        <v>-10595888163.086622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-10595888163.086622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-44149534.012860924</v>
      </c>
      <c r="L2986" s="444">
        <f t="shared" ca="1" si="157"/>
        <v>-10640037697.099483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-10640037697.099483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-44333490.404581182</v>
      </c>
      <c r="L2987" s="444">
        <f t="shared" ca="1" si="157"/>
        <v>-10684371187.504065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-10684371187.504065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-44518213.281266935</v>
      </c>
      <c r="L2988" s="444">
        <f t="shared" ca="1" si="157"/>
        <v>-10728889400.785332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-10728889400.785332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-44703705.836605549</v>
      </c>
      <c r="L2989" s="444">
        <f t="shared" ca="1" si="157"/>
        <v>-10773593106.621937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-10773593106.621937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-44889971.2775914</v>
      </c>
      <c r="L2990" s="444">
        <f t="shared" ca="1" si="157"/>
        <v>-10818483077.899529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-10818483077.899529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-45077012.82458137</v>
      </c>
      <c r="L2991" s="444">
        <f t="shared" ca="1" si="157"/>
        <v>-10863560090.72411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-10863560090.72411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-45264833.711350456</v>
      </c>
      <c r="L2992" s="444">
        <f t="shared" ca="1" si="157"/>
        <v>-10908824924.435461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-10908824924.435461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-45453437.185147755</v>
      </c>
      <c r="L2993" s="444">
        <f t="shared" ca="1" si="157"/>
        <v>-10954278361.620609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-10954278361.620609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-45642826.506752536</v>
      </c>
      <c r="L2994" s="444">
        <f t="shared" ca="1" si="157"/>
        <v>-10999921188.127361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-10999921188.127361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-45833004.950530671</v>
      </c>
      <c r="L2995" s="444">
        <f t="shared" ca="1" si="157"/>
        <v>-11045754193.077892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-11045754193.077892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-46023975.804491214</v>
      </c>
      <c r="L2996" s="444">
        <f t="shared" ca="1" si="157"/>
        <v>-11091778168.882383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-11091778168.882383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-46215742.37034326</v>
      </c>
      <c r="L2997" s="444">
        <f t="shared" ca="1" si="157"/>
        <v>-11137993911.252728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-11137993911.252728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-46408307.963553034</v>
      </c>
      <c r="L2998" s="444">
        <f t="shared" ca="1" si="157"/>
        <v>-11184402219.21628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-11184402219.21628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-46601675.913401164</v>
      </c>
      <c r="L2999" s="444">
        <f t="shared" ca="1" si="157"/>
        <v>-11231003895.129681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-11231003895.129681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-46795849.563040338</v>
      </c>
      <c r="L3000" s="444">
        <f t="shared" ca="1" si="157"/>
        <v>-11277799744.69272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-11277799744.69272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-46990832.269552998</v>
      </c>
      <c r="L3001" s="444">
        <f t="shared" ca="1" si="157"/>
        <v>-11324790576.962273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-11324790576.962273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-47186627.404009469</v>
      </c>
      <c r="L3002" s="444">
        <f t="shared" ca="1" si="157"/>
        <v>-11371977204.366282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-11371977204.366282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-47383238.351526171</v>
      </c>
      <c r="L3003" s="444">
        <f t="shared" ca="1" si="157"/>
        <v>-11419360442.717808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-11419360442.717808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-47580668.511324197</v>
      </c>
      <c r="L3004" s="444">
        <f t="shared" ca="1" si="157"/>
        <v>-11466941111.229132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-11466941111.229132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-47778921.296788052</v>
      </c>
      <c r="L3005" s="444">
        <f t="shared" ca="1" si="157"/>
        <v>-11514720032.525919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-11514720032.525919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-47978000.13552466</v>
      </c>
      <c r="L3006" s="444">
        <f t="shared" ca="1" si="157"/>
        <v>-11562698032.661444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-11562698032.661444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-48177908.469422683</v>
      </c>
      <c r="L3007" s="444">
        <f t="shared" ca="1" si="157"/>
        <v>-11610875941.130867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-11610875941.130867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-48378649.754711948</v>
      </c>
      <c r="L3008" s="444">
        <f t="shared" ca="1" si="157"/>
        <v>-11659254590.885578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-11659254590.885578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-48580227.462023243</v>
      </c>
      <c r="L3009" s="444">
        <f t="shared" ca="1" si="157"/>
        <v>-11707834818.347601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-11707834818.347601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-48782645.076448336</v>
      </c>
      <c r="L3010" s="444">
        <f t="shared" ca="1" si="157"/>
        <v>-11756617463.424049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-11756617463.424049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-48985906.097600207</v>
      </c>
      <c r="L3011" s="444">
        <f t="shared" ca="1" si="157"/>
        <v>-11805603369.52165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-11805603369.52165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-49190014.039673544</v>
      </c>
      <c r="L3012" s="444">
        <f t="shared" ca="1" si="157"/>
        <v>-11854793383.561323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-11854793383.561323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-49394972.431505516</v>
      </c>
      <c r="L3013" s="444">
        <f t="shared" ca="1" si="157"/>
        <v>-11904188355.992828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-11904188355.992828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-49600784.816636786</v>
      </c>
      <c r="L3014" s="444">
        <f t="shared" ca="1" si="157"/>
        <v>-11953789140.809465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-11953789140.809465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-49807454.753372774</v>
      </c>
      <c r="L3015" s="444">
        <f t="shared" ca="1" si="157"/>
        <v>-12003596595.562838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-12003596595.562838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-50014985.81484516</v>
      </c>
      <c r="L3016" s="444">
        <f t="shared" ca="1" si="157"/>
        <v>-12053611581.377684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-12053611581.377684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-50223381.58907368</v>
      </c>
      <c r="L3017" s="444">
        <f t="shared" ca="1" si="157"/>
        <v>-12103834962.966757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-12103834962.966757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-50432645.679028153</v>
      </c>
      <c r="L3018" s="444">
        <f t="shared" ca="1" si="157"/>
        <v>-12154267608.645784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-12154267608.645784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-50642781.702690765</v>
      </c>
      <c r="L3019" s="444">
        <f t="shared" ca="1" si="157"/>
        <v>-12204910390.348475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-12204910390.348475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-50853793.293118641</v>
      </c>
      <c r="L3020" s="444">
        <f t="shared" ca="1" si="157"/>
        <v>-12255764183.641594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-12255764183.641594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-51065684.098506644</v>
      </c>
      <c r="L3021" s="444">
        <f t="shared" ca="1" si="157"/>
        <v>-12306829867.740101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-12306829867.740101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-51278457.782250419</v>
      </c>
      <c r="L3022" s="444">
        <f t="shared" ca="1" si="157"/>
        <v>-12358108325.522352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-12358108325.522352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-51492118.023009799</v>
      </c>
      <c r="L3023" s="444">
        <f t="shared" ca="1" si="157"/>
        <v>-12409600443.545362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-12409600443.545362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-51706668.514772341</v>
      </c>
      <c r="L3024" s="444">
        <f t="shared" ca="1" si="157"/>
        <v>-12461307112.060135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-12461307112.060135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-51922112.966917232</v>
      </c>
      <c r="L3025" s="444">
        <f t="shared" ca="1" si="157"/>
        <v>-12513229225.027052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-12513229225.027052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-52138455.104279384</v>
      </c>
      <c r="L3026" s="444">
        <f t="shared" ca="1" si="157"/>
        <v>-12565367680.13133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-12565367680.13133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-52355698.66721388</v>
      </c>
      <c r="L3027" s="444">
        <f t="shared" ca="1" si="157"/>
        <v>-12617723378.798544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-12617723378.798544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-52573847.411660597</v>
      </c>
      <c r="L3028" s="444">
        <f t="shared" ca="1" si="157"/>
        <v>-12670297226.210205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-12670297226.210205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-52792905.109209187</v>
      </c>
      <c r="L3029" s="444">
        <f t="shared" ca="1" si="157"/>
        <v>-12723090131.319414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-12723090131.319414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-53012875.547164224</v>
      </c>
      <c r="L3030" s="444">
        <f t="shared" ca="1" si="157"/>
        <v>-12776103006.866579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-12776103006.866579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-53233762.528610744</v>
      </c>
      <c r="L3031" s="444">
        <f t="shared" ca="1" si="157"/>
        <v>-12829336769.395189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-12829336769.395189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-53455569.872479953</v>
      </c>
      <c r="L3032" s="444">
        <f t="shared" ca="1" si="157"/>
        <v>-12882792339.26767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-12882792339.26767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-53678301.413615286</v>
      </c>
      <c r="L3033" s="444">
        <f t="shared" ca="1" si="157"/>
        <v>-12936470640.681286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-12936470640.681286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-53901961.002838694</v>
      </c>
      <c r="L3034" s="444">
        <f t="shared" ca="1" si="157"/>
        <v>-12990372601.684124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-12990372601.684124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-54126552.50701718</v>
      </c>
      <c r="L3035" s="444">
        <f t="shared" ca="1" si="157"/>
        <v>-13044499154.191141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-13044499154.191141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-54352079.809129752</v>
      </c>
      <c r="L3036" s="444">
        <f t="shared" ca="1" si="157"/>
        <v>-13098851234.000271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-13098851234.000271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-54578546.808334462</v>
      </c>
      <c r="L3037" s="444">
        <f t="shared" ca="1" si="157"/>
        <v>-13153429780.808605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-13153429780.808605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-54805957.420035854</v>
      </c>
      <c r="L3038" s="444">
        <f t="shared" ca="1" si="157"/>
        <v>-13208235738.228642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-13208235738.228642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-55034315.575952671</v>
      </c>
      <c r="L3039" s="444">
        <f t="shared" ca="1" si="157"/>
        <v>-13263270053.804594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-13263270053.804594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-55263625.224185809</v>
      </c>
      <c r="L3040" s="444">
        <f t="shared" ca="1" si="157"/>
        <v>-13318533679.02878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-13318533679.02878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-55493890.329286583</v>
      </c>
      <c r="L3041" s="444">
        <f t="shared" ca="1" si="157"/>
        <v>-13374027569.358067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-13374027569.358067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-55725114.872325279</v>
      </c>
      <c r="L3042" s="444">
        <f t="shared" ca="1" si="157"/>
        <v>-13429752684.230392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-13429752684.230392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-55957302.850959957</v>
      </c>
      <c r="L3043" s="444">
        <f t="shared" ca="1" si="157"/>
        <v>-13485709987.081352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-13485709987.081352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-56190458.279505625</v>
      </c>
      <c r="L3044" s="444">
        <f t="shared" ca="1" si="157"/>
        <v>-13541900445.360857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-13541900445.360857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-56424585.189003579</v>
      </c>
      <c r="L3045" s="444">
        <f t="shared" ca="1" si="157"/>
        <v>-13598325030.54986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-13598325030.54986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-56659687.627291091</v>
      </c>
      <c r="L3046" s="444">
        <f t="shared" ca="1" si="157"/>
        <v>-13654984718.177151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-13654984718.177151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-56895769.65907146</v>
      </c>
      <c r="L3047" s="444">
        <f t="shared" ca="1" si="157"/>
        <v>-13711880487.836222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-13711880487.836222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-57132835.365984254</v>
      </c>
      <c r="L3048" s="444">
        <f t="shared" ca="1" si="157"/>
        <v>-13769013323.202206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-13769013323.202206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-57370888.846675858</v>
      </c>
      <c r="L3049" s="444">
        <f t="shared" ca="1" si="157"/>
        <v>-13826384212.048882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-13826384212.048882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-57609934.216870345</v>
      </c>
      <c r="L3050" s="444">
        <f t="shared" ca="1" si="157"/>
        <v>-13883994146.265753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-13883994146.265753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-57849975.609440632</v>
      </c>
      <c r="L3051" s="444">
        <f t="shared" ca="1" si="157"/>
        <v>-13941844121.875193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-13941844121.875193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-58091017.174479976</v>
      </c>
      <c r="L3052" s="444">
        <f t="shared" ca="1" si="157"/>
        <v>-13999935139.049673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-13999935139.049673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-58333063.079373628</v>
      </c>
      <c r="L3053" s="444">
        <f t="shared" ca="1" si="157"/>
        <v>-14058268202.129047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-14058268202.129047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-58576117.508871026</v>
      </c>
      <c r="L3054" s="444">
        <f t="shared" ca="1" si="157"/>
        <v>-14116844319.637918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-14116844319.637918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-58820184.665157996</v>
      </c>
      <c r="L3055" s="444">
        <f t="shared" ca="1" si="157"/>
        <v>-14175664504.303076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-14175664504.303076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-59065268.767929472</v>
      </c>
      <c r="L3056" s="444">
        <f t="shared" ca="1" si="157"/>
        <v>-14234729773.071005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-14234729773.071005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-59311374.054462515</v>
      </c>
      <c r="L3057" s="444">
        <f t="shared" ca="1" si="157"/>
        <v>-14294041147.125467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-14294041147.125467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-59558504.779689446</v>
      </c>
      <c r="L3058" s="444">
        <f t="shared" ca="1" si="157"/>
        <v>-14353599651.905157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-14353599651.905157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-59806665.21627149</v>
      </c>
      <c r="L3059" s="444">
        <f t="shared" ca="1" si="157"/>
        <v>-14413406317.121429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-14413406317.121429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-60055859.654672623</v>
      </c>
      <c r="L3060" s="444">
        <f t="shared" ca="1" si="157"/>
        <v>-14473462176.776102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-14473462176.776102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-60306092.403233759</v>
      </c>
      <c r="L3061" s="444">
        <f t="shared" ca="1" si="157"/>
        <v>-14533768269.179337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-14533768269.179337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-60557367.788247243</v>
      </c>
      <c r="L3062" s="444">
        <f t="shared" ca="1" si="157"/>
        <v>-14594325636.967585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-14594325636.967585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-60809690.154031605</v>
      </c>
      <c r="L3063" s="444">
        <f t="shared" ca="1" si="157"/>
        <v>-14655135327.121616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-14655135327.121616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-61063063.863006733</v>
      </c>
      <c r="L3064" s="444">
        <f t="shared" ca="1" si="157"/>
        <v>-14716198390.984623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-14716198390.984623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-61317493.295769259</v>
      </c>
      <c r="L3065" s="444">
        <f t="shared" ca="1" si="157"/>
        <v>-14777515884.280392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-14777515884.280392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-61572982.851168305</v>
      </c>
      <c r="L3066" s="444">
        <f t="shared" ca="1" si="157"/>
        <v>-14839088867.131559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-14839088867.131559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-61829536.946381487</v>
      </c>
      <c r="L3067" s="444">
        <f t="shared" ca="1" si="157"/>
        <v>-14900918404.07794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-14900918404.07794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-62087160.016991422</v>
      </c>
      <c r="L3068" s="444">
        <f t="shared" ref="L3068:L3322" ca="1" si="162">I3068-J3068+K3068</f>
        <v>-14963005564.094931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-14963005564.094931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-62345856.51706221</v>
      </c>
      <c r="L3069" s="444">
        <f t="shared" ca="1" si="162"/>
        <v>-15025351420.611994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-15025351420.611994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-62605630.91921664</v>
      </c>
      <c r="L3070" s="444">
        <f t="shared" ca="1" si="162"/>
        <v>-15087957051.53121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-15087957051.53121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-62866487.714713372</v>
      </c>
      <c r="L3071" s="444">
        <f t="shared" ca="1" si="162"/>
        <v>-15150823539.245924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-15150823539.245924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-63128431.41352468</v>
      </c>
      <c r="L3072" s="444">
        <f t="shared" ca="1" si="162"/>
        <v>-15213951970.659449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-15213951970.659449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-63391466.544414379</v>
      </c>
      <c r="L3073" s="444">
        <f t="shared" ca="1" si="162"/>
        <v>-15277343437.203863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-15277343437.203863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-63655597.655016087</v>
      </c>
      <c r="L3074" s="444">
        <f t="shared" ca="1" si="162"/>
        <v>-15340999034.858879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-15340999034.858879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-63920829.311911993</v>
      </c>
      <c r="L3075" s="444">
        <f t="shared" ca="1" si="162"/>
        <v>-15404919864.170792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-15404919864.170792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-64187166.100711629</v>
      </c>
      <c r="L3076" s="444">
        <f t="shared" ca="1" si="162"/>
        <v>-15469107030.271503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-15469107030.271503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-64454612.626131266</v>
      </c>
      <c r="L3077" s="444">
        <f t="shared" ca="1" si="162"/>
        <v>-15533561642.897635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-15533561642.897635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-64723173.51207348</v>
      </c>
      <c r="L3078" s="444">
        <f t="shared" ca="1" si="162"/>
        <v>-15598284816.409708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-15598284816.409708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-64992853.401707113</v>
      </c>
      <c r="L3079" s="444">
        <f t="shared" ca="1" si="162"/>
        <v>-15663277669.811415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-15663277669.811415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-65263656.95754756</v>
      </c>
      <c r="L3080" s="444">
        <f t="shared" ca="1" si="162"/>
        <v>-15728541326.768963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-15728541326.768963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-65535588.861537345</v>
      </c>
      <c r="L3081" s="444">
        <f t="shared" ca="1" si="162"/>
        <v>-15794076915.630501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-15794076915.630501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-65808653.815127082</v>
      </c>
      <c r="L3082" s="444">
        <f t="shared" ca="1" si="162"/>
        <v>-15859885569.445627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-15859885569.445627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-66082856.539356776</v>
      </c>
      <c r="L3083" s="444">
        <f t="shared" ca="1" si="162"/>
        <v>-15925968425.984983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-15925968425.984983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-66358201.774937429</v>
      </c>
      <c r="L3084" s="444">
        <f t="shared" ca="1" si="162"/>
        <v>-15992326627.75992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-15992326627.75992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-66634694.282333001</v>
      </c>
      <c r="L3085" s="444">
        <f t="shared" ca="1" si="162"/>
        <v>-16058961322.042253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-16058961322.042253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-66912338.841842733</v>
      </c>
      <c r="L3086" s="444">
        <f t="shared" ca="1" si="162"/>
        <v>-16125873660.884096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-16125873660.884096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-67191140.253683731</v>
      </c>
      <c r="L3087" s="444">
        <f t="shared" ca="1" si="162"/>
        <v>-16193064801.137779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-16193064801.137779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-67471103.338074073</v>
      </c>
      <c r="L3088" s="444">
        <f t="shared" ca="1" si="162"/>
        <v>-16260535904.475853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-16260535904.475853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-67752232.935316056</v>
      </c>
      <c r="L3089" s="444">
        <f t="shared" ca="1" si="162"/>
        <v>-16328288137.411169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-16328288137.411169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-68034533.905879855</v>
      </c>
      <c r="L3090" s="444">
        <f t="shared" ca="1" si="162"/>
        <v>-16396322671.317049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-16396322671.317049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-68318011.13048771</v>
      </c>
      <c r="L3091" s="444">
        <f t="shared" ca="1" si="162"/>
        <v>-16464640682.447536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-16464640682.447536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-68602669.510198072</v>
      </c>
      <c r="L3092" s="444">
        <f t="shared" ca="1" si="162"/>
        <v>-16533243351.957735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-16533243351.957735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-68888513.966490567</v>
      </c>
      <c r="L3093" s="444">
        <f t="shared" ca="1" si="162"/>
        <v>-16602131865.924225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-16602131865.924225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-69175549.441350922</v>
      </c>
      <c r="L3094" s="444">
        <f t="shared" ca="1" si="162"/>
        <v>-16671307415.365576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-16671307415.365576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-69463780.89735657</v>
      </c>
      <c r="L3095" s="444">
        <f t="shared" ca="1" si="162"/>
        <v>-16740771196.262932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-16740771196.262932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-69753213.317762211</v>
      </c>
      <c r="L3096" s="444">
        <f t="shared" ca="1" si="162"/>
        <v>-16810524409.580694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-16810524409.580694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-70043851.706586227</v>
      </c>
      <c r="L3097" s="444">
        <f t="shared" ca="1" si="162"/>
        <v>-16880568261.287281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-16880568261.287281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-70335701.088697001</v>
      </c>
      <c r="L3098" s="444">
        <f t="shared" ca="1" si="162"/>
        <v>-16950903962.375978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-16950903962.375978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-70628766.509899914</v>
      </c>
      <c r="L3099" s="444">
        <f t="shared" ca="1" si="162"/>
        <v>-17021532728.885878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-17021532728.885878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-70923053.037024483</v>
      </c>
      <c r="L3100" s="444">
        <f t="shared" ca="1" si="162"/>
        <v>-17092455781.922901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-17092455781.922901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-71218565.758012086</v>
      </c>
      <c r="L3101" s="444">
        <f t="shared" ca="1" si="162"/>
        <v>-17163674347.680914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-17163674347.680914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-71515309.782003805</v>
      </c>
      <c r="L3102" s="444">
        <f t="shared" ca="1" si="162"/>
        <v>-17235189657.462917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-17235189657.462917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-71813290.239428818</v>
      </c>
      <c r="L3103" s="444">
        <f t="shared" ca="1" si="162"/>
        <v>-17307002947.702347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-17307002947.702347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-72112512.282093108</v>
      </c>
      <c r="L3104" s="444">
        <f t="shared" ca="1" si="162"/>
        <v>-17379115459.98444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-17379115459.98444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-72412981.083268493</v>
      </c>
      <c r="L3105" s="444">
        <f t="shared" ca="1" si="162"/>
        <v>-17451528441.067707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-17451528441.067707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-72714701.837782115</v>
      </c>
      <c r="L3106" s="444">
        <f t="shared" ca="1" si="162"/>
        <v>-17524243142.905491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-17524243142.905491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-73017679.76210621</v>
      </c>
      <c r="L3107" s="444">
        <f t="shared" ca="1" si="162"/>
        <v>-17597260822.667599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-17597260822.667599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-73321920.094448328</v>
      </c>
      <c r="L3108" s="444">
        <f t="shared" ca="1" si="162"/>
        <v>-17670582742.762047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-17670582742.762047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-73627428.094841868</v>
      </c>
      <c r="L3109" s="444">
        <f t="shared" ca="1" si="162"/>
        <v>-17744210170.856888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-17744210170.856888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-73934209.045237035</v>
      </c>
      <c r="L3110" s="444">
        <f t="shared" ca="1" si="162"/>
        <v>-17818144379.902126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-17818144379.902126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-74242268.249592185</v>
      </c>
      <c r="L3111" s="444">
        <f t="shared" ca="1" si="162"/>
        <v>-17892386648.151718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-17892386648.151718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-74551611.033965498</v>
      </c>
      <c r="L3112" s="444">
        <f t="shared" ca="1" si="162"/>
        <v>-17966938259.185684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-17966938259.185684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-74862242.74660702</v>
      </c>
      <c r="L3113" s="444">
        <f t="shared" ca="1" si="162"/>
        <v>-18041800501.932293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-18041800501.932293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-75174168.758051217</v>
      </c>
      <c r="L3114" s="444">
        <f t="shared" ca="1" si="162"/>
        <v>-18116974670.690346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-18116974670.690346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-75487394.461209774</v>
      </c>
      <c r="L3115" s="444">
        <f t="shared" ca="1" si="162"/>
        <v>-18192462065.151554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-18192462065.151554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-75801925.27146481</v>
      </c>
      <c r="L3116" s="444">
        <f t="shared" ca="1" si="162"/>
        <v>-18268263990.423019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-18268263990.423019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-76117766.626762584</v>
      </c>
      <c r="L3117" s="444">
        <f t="shared" ca="1" si="162"/>
        <v>-18344381757.049782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-18344381757.049782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-76434923.987707421</v>
      </c>
      <c r="L3118" s="444">
        <f t="shared" ca="1" si="162"/>
        <v>-18420816681.037491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-18420816681.037491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-76753402.837656215</v>
      </c>
      <c r="L3119" s="444">
        <f t="shared" ca="1" si="162"/>
        <v>-18497570083.875149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-18497570083.875149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-77073208.682813123</v>
      </c>
      <c r="L3120" s="444">
        <f t="shared" ca="1" si="162"/>
        <v>-18574643292.557961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-18574643292.557961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-77394347.052324831</v>
      </c>
      <c r="L3121" s="444">
        <f t="shared" ca="1" si="162"/>
        <v>-18652037639.610287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-18652037639.610287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-77716823.498376191</v>
      </c>
      <c r="L3122" s="444">
        <f t="shared" ca="1" si="162"/>
        <v>-18729754463.108662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-18729754463.108662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-78040643.596286088</v>
      </c>
      <c r="L3123" s="444">
        <f t="shared" ca="1" si="162"/>
        <v>-18807795106.704948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-18807795106.704948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-78365812.94460395</v>
      </c>
      <c r="L3124" s="444">
        <f t="shared" ca="1" si="162"/>
        <v>-18886160919.649551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-18886160919.649551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-78692337.165206462</v>
      </c>
      <c r="L3125" s="444">
        <f t="shared" ca="1" si="162"/>
        <v>-18964853256.814758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-18964853256.814758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-79020221.903394818</v>
      </c>
      <c r="L3126" s="444">
        <f t="shared" ca="1" si="162"/>
        <v>-19043873478.718155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-19043873478.718155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-79349472.827992305</v>
      </c>
      <c r="L3127" s="444">
        <f t="shared" ca="1" si="162"/>
        <v>-19123222951.546146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-19123222951.546146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-79680095.631442279</v>
      </c>
      <c r="L3128" s="444">
        <f t="shared" ca="1" si="162"/>
        <v>-19202903047.177589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-19202903047.177589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-80012096.029906616</v>
      </c>
      <c r="L3129" s="444">
        <f t="shared" ca="1" si="162"/>
        <v>-19282915143.207497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-19282915143.207497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-80345479.763364568</v>
      </c>
      <c r="L3130" s="444">
        <f t="shared" ca="1" si="162"/>
        <v>-19363260622.97086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-19363260622.97086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-80680252.595711917</v>
      </c>
      <c r="L3131" s="444">
        <f t="shared" ca="1" si="162"/>
        <v>-19443940875.56657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-19443940875.56657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-81016420.314860702</v>
      </c>
      <c r="L3132" s="444">
        <f t="shared" ca="1" si="162"/>
        <v>-19524957295.881432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-19524957295.881432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-81353988.732839301</v>
      </c>
      <c r="L3133" s="444">
        <f t="shared" ca="1" si="162"/>
        <v>-19606311284.614269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-19606311284.614269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-81692963.685892791</v>
      </c>
      <c r="L3134" s="444">
        <f t="shared" ca="1" si="162"/>
        <v>-19688004248.300163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-19688004248.300163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-82033351.034584016</v>
      </c>
      <c r="L3135" s="444">
        <f t="shared" ca="1" si="162"/>
        <v>-19770037599.334747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-19770037599.334747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-82375156.663894773</v>
      </c>
      <c r="L3136" s="444">
        <f t="shared" ca="1" si="162"/>
        <v>-19852412755.998642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-19852412755.998642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-82718386.483327672</v>
      </c>
      <c r="L3137" s="444">
        <f t="shared" ca="1" si="162"/>
        <v>-19935131142.481968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-19935131142.481968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-83063046.427008197</v>
      </c>
      <c r="L3138" s="444">
        <f t="shared" ca="1" si="162"/>
        <v>-20018194188.908978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-20018194188.908978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-83409142.453787401</v>
      </c>
      <c r="L3139" s="444">
        <f t="shared" ca="1" si="162"/>
        <v>-20101603331.362766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-20101603331.362766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-83756680.547344863</v>
      </c>
      <c r="L3140" s="444">
        <f t="shared" ca="1" si="162"/>
        <v>-20185360011.91011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-20185360011.91011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-84105666.716292128</v>
      </c>
      <c r="L3141" s="444">
        <f t="shared" ca="1" si="162"/>
        <v>-20269465678.626404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-20269465678.626404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-84456106.994276688</v>
      </c>
      <c r="L3142" s="444">
        <f t="shared" ca="1" si="162"/>
        <v>-20353921785.620682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-20353921785.620682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-84808007.440086171</v>
      </c>
      <c r="L3143" s="444">
        <f t="shared" ca="1" si="162"/>
        <v>-20438729793.060768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-20438729793.060768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-85161374.137753204</v>
      </c>
      <c r="L3144" s="444">
        <f t="shared" ca="1" si="162"/>
        <v>-20523891167.198521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-20523891167.198521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-85516213.196660504</v>
      </c>
      <c r="L3145" s="444">
        <f t="shared" ca="1" si="162"/>
        <v>-20609407380.39518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-20609407380.39518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-85872530.751646578</v>
      </c>
      <c r="L3146" s="444">
        <f t="shared" ca="1" si="162"/>
        <v>-20695279911.146828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-20695279911.146828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-86230332.963111788</v>
      </c>
      <c r="L3147" s="444">
        <f t="shared" ca="1" si="162"/>
        <v>-20781510244.10994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-20781510244.10994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-86589626.017124742</v>
      </c>
      <c r="L3148" s="444">
        <f t="shared" ca="1" si="162"/>
        <v>-20868099870.127064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-20868099870.127064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-86950416.125529438</v>
      </c>
      <c r="L3149" s="444">
        <f t="shared" ca="1" si="162"/>
        <v>-20955050286.252594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-20955050286.252594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-87312709.526052475</v>
      </c>
      <c r="L3150" s="444">
        <f t="shared" ca="1" si="162"/>
        <v>-21042362995.778648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-21042362995.778648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-87676512.482411027</v>
      </c>
      <c r="L3151" s="444">
        <f t="shared" ca="1" si="162"/>
        <v>-21130039508.261059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-21130039508.261059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-88041831.284421071</v>
      </c>
      <c r="L3152" s="444">
        <f t="shared" ca="1" si="162"/>
        <v>-21218081339.545479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-21218081339.545479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-88408672.248106167</v>
      </c>
      <c r="L3153" s="444">
        <f t="shared" ca="1" si="162"/>
        <v>-21306490011.793587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-21306490011.793587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-88777041.715806603</v>
      </c>
      <c r="L3154" s="444">
        <f t="shared" ca="1" si="162"/>
        <v>-21395267053.509392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-21395267053.509392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-89146946.056289136</v>
      </c>
      <c r="L3155" s="444">
        <f t="shared" ca="1" si="162"/>
        <v>-21484413999.565681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-21484413999.565681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-89518391.664857</v>
      </c>
      <c r="L3156" s="444">
        <f t="shared" ca="1" si="162"/>
        <v>-21573932391.230537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-21573932391.230537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-89891384.963460565</v>
      </c>
      <c r="L3157" s="444">
        <f t="shared" ca="1" si="162"/>
        <v>-21663823776.193996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-21663823776.193996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-90265932.400808319</v>
      </c>
      <c r="L3158" s="444">
        <f t="shared" ca="1" si="162"/>
        <v>-21754089708.594803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-21754089708.594803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-90642040.452478349</v>
      </c>
      <c r="L3159" s="444">
        <f t="shared" ca="1" si="162"/>
        <v>-21844731749.047279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-21844731749.047279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-91019715.621030331</v>
      </c>
      <c r="L3160" s="444">
        <f t="shared" ca="1" si="162"/>
        <v>-21935751464.668308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-21935751464.668308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-91398964.436117947</v>
      </c>
      <c r="L3161" s="444">
        <f t="shared" ca="1" si="162"/>
        <v>-22027150429.104427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-22027150429.104427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-91779793.45460178</v>
      </c>
      <c r="L3162" s="444">
        <f t="shared" ca="1" si="162"/>
        <v>-22118930222.559029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-22118930222.559029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-92162209.260662615</v>
      </c>
      <c r="L3163" s="444">
        <f t="shared" ca="1" si="162"/>
        <v>-22211092431.819691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-22211092431.819691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-92546218.465915382</v>
      </c>
      <c r="L3164" s="444">
        <f t="shared" ca="1" si="162"/>
        <v>-22303638650.285606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-22303638650.285606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-92931827.709523365</v>
      </c>
      <c r="L3165" s="444">
        <f t="shared" ca="1" si="162"/>
        <v>-22396570477.995129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-22396570477.995129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-93319043.658313036</v>
      </c>
      <c r="L3166" s="444">
        <f t="shared" ca="1" si="162"/>
        <v>-22489889521.653442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-22489889521.653442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-93707873.006889343</v>
      </c>
      <c r="L3167" s="444">
        <f t="shared" ca="1" si="162"/>
        <v>-22583597394.660332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-22583597394.660332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-94098322.477751374</v>
      </c>
      <c r="L3168" s="444">
        <f t="shared" ca="1" si="162"/>
        <v>-22677695717.138084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-22677695717.138084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-94490398.821408689</v>
      </c>
      <c r="L3169" s="444">
        <f t="shared" ca="1" si="162"/>
        <v>-22772186115.959492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-22772186115.959492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-94884108.816497877</v>
      </c>
      <c r="L3170" s="444">
        <f t="shared" ca="1" si="162"/>
        <v>-22867070224.77599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-22867070224.77599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-95279459.269899949</v>
      </c>
      <c r="L3171" s="444">
        <f t="shared" ca="1" si="162"/>
        <v>-22962349684.045891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-22962349684.045891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-95676457.016857877</v>
      </c>
      <c r="L3172" s="444">
        <f t="shared" ca="1" si="162"/>
        <v>-23058026141.062748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-23058026141.062748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-96075108.921094775</v>
      </c>
      <c r="L3173" s="444">
        <f t="shared" ca="1" si="162"/>
        <v>-23154101249.983841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-23154101249.983841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-96475421.874932677</v>
      </c>
      <c r="L3174" s="444">
        <f t="shared" ca="1" si="162"/>
        <v>-23250576671.858772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-23250576671.858772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-96877402.79941155</v>
      </c>
      <c r="L3175" s="444">
        <f t="shared" ca="1" si="162"/>
        <v>-23347454074.658184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-23347454074.658184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-97281058.644409105</v>
      </c>
      <c r="L3176" s="444">
        <f t="shared" ca="1" si="162"/>
        <v>-23444735133.302593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-23444735133.302593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-97686396.388760805</v>
      </c>
      <c r="L3177" s="444">
        <f t="shared" ca="1" si="162"/>
        <v>-23542421529.691353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-23542421529.691353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-98093423.040380642</v>
      </c>
      <c r="L3178" s="444">
        <f t="shared" ca="1" si="162"/>
        <v>-23640514952.731735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-23640514952.731735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-98502145.636382222</v>
      </c>
      <c r="L3179" s="444">
        <f t="shared" ca="1" si="162"/>
        <v>-23739017098.368118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-23739017098.368118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-98912571.243200496</v>
      </c>
      <c r="L3180" s="444">
        <f t="shared" ca="1" si="162"/>
        <v>-23837929669.61132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-23837929669.61132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-99324706.95671384</v>
      </c>
      <c r="L3181" s="444">
        <f t="shared" ca="1" si="162"/>
        <v>-23937254376.568035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-23937254376.568035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-99738559.902366817</v>
      </c>
      <c r="L3182" s="444">
        <f t="shared" ca="1" si="162"/>
        <v>-24036992936.470402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-24036992936.470402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-100154137.23529334</v>
      </c>
      <c r="L3183" s="444">
        <f t="shared" ca="1" si="162"/>
        <v>-24137147073.705696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-24137147073.705696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-100571446.1404404</v>
      </c>
      <c r="L3184" s="444">
        <f t="shared" ca="1" si="162"/>
        <v>-24237718519.846138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-24237718519.846138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-100990493.83269224</v>
      </c>
      <c r="L3185" s="444">
        <f t="shared" ca="1" si="162"/>
        <v>-24338709013.678829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-24338709013.678829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-101411287.55699512</v>
      </c>
      <c r="L3186" s="444">
        <f t="shared" ca="1" si="162"/>
        <v>-24440120301.235825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-24440120301.235825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-101833834.5884826</v>
      </c>
      <c r="L3187" s="444">
        <f t="shared" ca="1" si="162"/>
        <v>-24541954135.824306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-24541954135.824306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-102258142.23260127</v>
      </c>
      <c r="L3188" s="444">
        <f t="shared" ca="1" si="162"/>
        <v>-24644212278.056908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-24644212278.056908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-102684217.82523711</v>
      </c>
      <c r="L3189" s="444">
        <f t="shared" ca="1" si="162"/>
        <v>-24746896495.882145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-24746896495.882145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-103112068.73284227</v>
      </c>
      <c r="L3190" s="444">
        <f t="shared" ca="1" si="162"/>
        <v>-24850008564.614986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-24850008564.614986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-103541702.35256244</v>
      </c>
      <c r="L3191" s="444">
        <f t="shared" ca="1" si="162"/>
        <v>-24953550266.967548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-24953550266.967548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-103973126.11236478</v>
      </c>
      <c r="L3192" s="444">
        <f t="shared" ca="1" si="162"/>
        <v>-25057523393.079914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-25057523393.079914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-104406347.47116631</v>
      </c>
      <c r="L3193" s="444">
        <f t="shared" ca="1" si="162"/>
        <v>-25161929740.551079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-25161929740.551079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-104841373.91896282</v>
      </c>
      <c r="L3194" s="444">
        <f t="shared" ca="1" si="162"/>
        <v>-25266771114.470043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-25266771114.470043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-105278212.97695851</v>
      </c>
      <c r="L3195" s="444">
        <f t="shared" ca="1" si="162"/>
        <v>-25372049327.447002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-25372049327.447002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-105716872.19769584</v>
      </c>
      <c r="L3196" s="444">
        <f t="shared" ca="1" si="162"/>
        <v>-25477766199.644699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-25477766199.644699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-106157359.16518624</v>
      </c>
      <c r="L3197" s="444">
        <f t="shared" ca="1" si="162"/>
        <v>-25583923558.809887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-25583923558.809887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-106599681.49504119</v>
      </c>
      <c r="L3198" s="444">
        <f t="shared" ca="1" si="162"/>
        <v>-25690523240.304928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-25690523240.304928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-107043846.83460386</v>
      </c>
      <c r="L3199" s="444">
        <f t="shared" ca="1" si="162"/>
        <v>-25797567087.13953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-25797567087.13953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-107489862.86308138</v>
      </c>
      <c r="L3200" s="444">
        <f t="shared" ca="1" si="162"/>
        <v>-25905056950.002613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-25905056950.002613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-107937737.29167755</v>
      </c>
      <c r="L3201" s="444">
        <f t="shared" ca="1" si="162"/>
        <v>-26012994687.294292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-26012994687.294292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-108387477.86372621</v>
      </c>
      <c r="L3202" s="444">
        <f t="shared" ca="1" si="162"/>
        <v>-26121382165.15802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-26121382165.15802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-108839092.35482508</v>
      </c>
      <c r="L3203" s="444">
        <f t="shared" ca="1" si="162"/>
        <v>-26230221257.512844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-26230221257.512844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-109292588.57297018</v>
      </c>
      <c r="L3204" s="444">
        <f t="shared" ca="1" si="162"/>
        <v>-26339513846.085815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-26339513846.085815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-109747974.3586909</v>
      </c>
      <c r="L3205" s="444">
        <f t="shared" ca="1" si="162"/>
        <v>-26449261820.444508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-26449261820.444508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-110205257.58518545</v>
      </c>
      <c r="L3206" s="444">
        <f t="shared" ca="1" si="162"/>
        <v>-26559467078.029694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-26559467078.029694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-110664446.15845706</v>
      </c>
      <c r="L3207" s="444">
        <f t="shared" ca="1" si="162"/>
        <v>-26670131524.188152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-26670131524.188152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-111125548.01745063</v>
      </c>
      <c r="L3208" s="444">
        <f t="shared" ca="1" si="162"/>
        <v>-26781257072.205605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-26781257072.205605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-111588571.13419002</v>
      </c>
      <c r="L3209" s="444">
        <f t="shared" ca="1" si="162"/>
        <v>-26892845643.339794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-26892845643.339794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-112053523.51391581</v>
      </c>
      <c r="L3210" s="444">
        <f t="shared" ca="1" si="162"/>
        <v>-27004899166.85371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-27004899166.85371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-112520413.19522378</v>
      </c>
      <c r="L3211" s="444">
        <f t="shared" ca="1" si="162"/>
        <v>-27117419580.048935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-27117419580.048935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-112989248.25020388</v>
      </c>
      <c r="L3212" s="444">
        <f t="shared" ca="1" si="162"/>
        <v>-27230408828.299137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-27230408828.299137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-113460036.78457974</v>
      </c>
      <c r="L3213" s="444">
        <f t="shared" ca="1" si="162"/>
        <v>-27343868865.083717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-27343868865.083717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-113932786.93784882</v>
      </c>
      <c r="L3214" s="444">
        <f t="shared" ca="1" si="162"/>
        <v>-27457801652.021564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-27457801652.021564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-114407506.88342318</v>
      </c>
      <c r="L3215" s="444">
        <f t="shared" ca="1" si="162"/>
        <v>-27572209158.904987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-27572209158.904987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-114884204.8287708</v>
      </c>
      <c r="L3216" s="444">
        <f t="shared" ca="1" si="162"/>
        <v>-27687093363.733757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-27687093363.733757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-115362889.01555732</v>
      </c>
      <c r="L3217" s="444">
        <f t="shared" ca="1" si="162"/>
        <v>-27802456252.749313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-27802456252.749313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-115843567.7197888</v>
      </c>
      <c r="L3218" s="444">
        <f t="shared" ca="1" si="162"/>
        <v>-27918299820.469101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-27918299820.469101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-116326249.25195459</v>
      </c>
      <c r="L3219" s="444">
        <f t="shared" ca="1" si="162"/>
        <v>-28034626069.721054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-28034626069.721054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-116810941.95717105</v>
      </c>
      <c r="L3220" s="444">
        <f t="shared" ca="1" si="162"/>
        <v>-28151437011.678226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-28151437011.678226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-117297654.21532594</v>
      </c>
      <c r="L3221" s="444">
        <f t="shared" ca="1" si="162"/>
        <v>-28268734665.893551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-28268734665.893551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-117786394.44122313</v>
      </c>
      <c r="L3222" s="444">
        <f t="shared" ca="1" si="162"/>
        <v>-28386521060.334774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-28386521060.334774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-118277171.08472823</v>
      </c>
      <c r="L3223" s="444">
        <f t="shared" ca="1" si="162"/>
        <v>-28504798231.419502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-28504798231.419502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-118769992.63091461</v>
      </c>
      <c r="L3224" s="444">
        <f t="shared" ca="1" si="162"/>
        <v>-28623568224.050415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-28623568224.050415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-119264867.60021006</v>
      </c>
      <c r="L3225" s="444">
        <f t="shared" ca="1" si="162"/>
        <v>-28742833091.650623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-28742833091.650623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-119761804.54854426</v>
      </c>
      <c r="L3226" s="444">
        <f t="shared" ca="1" si="162"/>
        <v>-28862594896.199169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-28862594896.199169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-120260812.06749655</v>
      </c>
      <c r="L3227" s="444">
        <f t="shared" ca="1" si="162"/>
        <v>-28982855708.266666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-28982855708.266666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-120761898.78444444</v>
      </c>
      <c r="L3228" s="444">
        <f t="shared" ca="1" si="162"/>
        <v>-29103617607.051109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-29103617607.051109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-121265073.36271293</v>
      </c>
      <c r="L3229" s="444">
        <f t="shared" ca="1" si="162"/>
        <v>-29224882680.413822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-29224882680.413822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-121770344.50172426</v>
      </c>
      <c r="L3230" s="444">
        <f t="shared" ca="1" si="162"/>
        <v>-29346653024.915546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-29346653024.915546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-122277720.93714811</v>
      </c>
      <c r="L3231" s="444">
        <f t="shared" ca="1" si="162"/>
        <v>-29468930745.852695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-29468930745.852695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-122787211.4410529</v>
      </c>
      <c r="L3232" s="444">
        <f t="shared" ca="1" si="162"/>
        <v>-29591717957.293747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-29591717957.293747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-123298824.82205726</v>
      </c>
      <c r="L3233" s="444">
        <f t="shared" ca="1" si="162"/>
        <v>-29715016782.115803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-29715016782.115803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-123812569.92548251</v>
      </c>
      <c r="L3234" s="444">
        <f t="shared" ca="1" si="162"/>
        <v>-29838829352.041286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-29838829352.041286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-124328455.63350534</v>
      </c>
      <c r="L3235" s="444">
        <f t="shared" ca="1" si="162"/>
        <v>-29963157807.674793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-29963157807.674793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-124846490.86531164</v>
      </c>
      <c r="L3236" s="444">
        <f t="shared" ca="1" si="162"/>
        <v>-30088004298.540104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-30088004298.540104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-125366684.57725044</v>
      </c>
      <c r="L3237" s="444">
        <f t="shared" ca="1" si="162"/>
        <v>-30213370983.117355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-30213370983.117355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-125889045.762989</v>
      </c>
      <c r="L3238" s="444">
        <f t="shared" ca="1" si="162"/>
        <v>-30339260028.880344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-30339260028.880344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-126413583.45366809</v>
      </c>
      <c r="L3239" s="444">
        <f t="shared" ca="1" si="162"/>
        <v>-30465673612.334011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-30465673612.334011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-126940306.71805838</v>
      </c>
      <c r="L3240" s="444">
        <f t="shared" ca="1" si="162"/>
        <v>-30592613919.052071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-30592613919.052071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-127469224.66271695</v>
      </c>
      <c r="L3241" s="444">
        <f t="shared" ca="1" si="162"/>
        <v>-30720083143.714787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-30720083143.714787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-128000346.43214494</v>
      </c>
      <c r="L3242" s="444">
        <f t="shared" ca="1" si="162"/>
        <v>-30848083490.146931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-30848083490.146931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-128533681.20894556</v>
      </c>
      <c r="L3243" s="444">
        <f t="shared" ca="1" si="162"/>
        <v>-30976617171.355877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-30976617171.355877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-129069238.21398281</v>
      </c>
      <c r="L3244" s="444">
        <f t="shared" ca="1" si="162"/>
        <v>-31105686409.569859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-31105686409.569859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-129607026.70654109</v>
      </c>
      <c r="L3245" s="444">
        <f t="shared" ca="1" si="162"/>
        <v>-31235293436.276402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-31235293436.276402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-130147055.98448499</v>
      </c>
      <c r="L3246" s="444">
        <f t="shared" ca="1" si="162"/>
        <v>-31365440492.260887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-31365440492.260887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-130689335.38442037</v>
      </c>
      <c r="L3247" s="444">
        <f t="shared" ca="1" si="162"/>
        <v>-31496129827.645306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-31496129827.645306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-131233874.28185543</v>
      </c>
      <c r="L3248" s="444">
        <f t="shared" ca="1" si="162"/>
        <v>-31627363701.927162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-31627363701.927162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-131780682.09136319</v>
      </c>
      <c r="L3249" s="444">
        <f t="shared" ca="1" si="162"/>
        <v>-31759144384.018524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-31759144384.018524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-132329768.26674385</v>
      </c>
      <c r="L3250" s="444">
        <f t="shared" ca="1" si="162"/>
        <v>-31891474152.285267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-31891474152.285267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-132881142.3011886</v>
      </c>
      <c r="L3251" s="444">
        <f t="shared" ca="1" si="162"/>
        <v>-32024355294.586456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-32024355294.586456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-133434813.72744356</v>
      </c>
      <c r="L3252" s="444">
        <f t="shared" ca="1" si="162"/>
        <v>-32157790108.3139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-32157790108.3139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-133990792.11797456</v>
      </c>
      <c r="L3253" s="444">
        <f t="shared" ca="1" si="162"/>
        <v>-32291780900.431873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-32291780900.431873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-134549087.08513281</v>
      </c>
      <c r="L3254" s="444">
        <f t="shared" ca="1" si="162"/>
        <v>-32426329987.517006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-32426329987.517006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-135109708.28132087</v>
      </c>
      <c r="L3255" s="444">
        <f t="shared" ca="1" si="162"/>
        <v>-32561439695.798328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-32561439695.798328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-135672665.3991597</v>
      </c>
      <c r="L3256" s="444">
        <f t="shared" ca="1" si="162"/>
        <v>-32697112361.197487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-32697112361.197487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-136237968.17165619</v>
      </c>
      <c r="L3257" s="444">
        <f t="shared" ca="1" si="162"/>
        <v>-32833350329.369144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-32833350329.369144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-136805626.37237141</v>
      </c>
      <c r="L3258" s="444">
        <f t="shared" ca="1" si="162"/>
        <v>-32970155955.741516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-32970155955.741516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-137375649.81558964</v>
      </c>
      <c r="L3259" s="444">
        <f t="shared" ca="1" si="162"/>
        <v>-33107531605.557106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-33107531605.557106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-137948048.35648793</v>
      </c>
      <c r="L3260" s="444">
        <f t="shared" ca="1" si="162"/>
        <v>-33245479653.913593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-33245479653.913593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-138522831.89130664</v>
      </c>
      <c r="L3261" s="444">
        <f t="shared" ca="1" si="162"/>
        <v>-33384002485.804901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-33384002485.804901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-139100010.35752043</v>
      </c>
      <c r="L3262" s="444">
        <f t="shared" ca="1" si="162"/>
        <v>-33523102496.162422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-33523102496.162422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-139679593.7340101</v>
      </c>
      <c r="L3263" s="444">
        <f t="shared" ca="1" si="162"/>
        <v>-33662782089.896431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-33662782089.896431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-140261592.04123512</v>
      </c>
      <c r="L3264" s="444">
        <f t="shared" ca="1" si="162"/>
        <v>-33803043681.937668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-33803043681.937668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-140846015.34140694</v>
      </c>
      <c r="L3265" s="444">
        <f t="shared" ca="1" si="162"/>
        <v>-33943889697.279076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-33943889697.279076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-141432873.73866281</v>
      </c>
      <c r="L3266" s="444">
        <f t="shared" ca="1" si="162"/>
        <v>-34085322571.017738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-34085322571.017738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-142022177.37924057</v>
      </c>
      <c r="L3267" s="444">
        <f t="shared" ca="1" si="162"/>
        <v>-34227344748.39698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-34227344748.39698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-142613936.45165408</v>
      </c>
      <c r="L3268" s="444">
        <f t="shared" ca="1" si="162"/>
        <v>-34369958684.848633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-34369958684.848633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-143208161.18686929</v>
      </c>
      <c r="L3269" s="444">
        <f t="shared" ca="1" si="162"/>
        <v>-34513166846.0355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-34513166846.0355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-143804861.85848126</v>
      </c>
      <c r="L3270" s="444">
        <f t="shared" ca="1" si="162"/>
        <v>-34656971707.893982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-34656971707.893982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-144404048.7828916</v>
      </c>
      <c r="L3271" s="444">
        <f t="shared" ca="1" si="162"/>
        <v>-34801375756.676872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-34801375756.676872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-145005732.31948698</v>
      </c>
      <c r="L3272" s="444">
        <f t="shared" ca="1" si="162"/>
        <v>-34946381488.996361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-34946381488.996361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-145609922.87081817</v>
      </c>
      <c r="L3273" s="444">
        <f t="shared" ca="1" si="162"/>
        <v>-35091991411.86718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-35091991411.86718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-146216630.88277993</v>
      </c>
      <c r="L3274" s="444">
        <f t="shared" ca="1" si="162"/>
        <v>-35238208042.749962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-35238208042.749962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-146825866.8447915</v>
      </c>
      <c r="L3275" s="444">
        <f t="shared" ca="1" si="162"/>
        <v>-35385033909.594757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-35385033909.594757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-147437641.28997815</v>
      </c>
      <c r="L3276" s="444">
        <f t="shared" ca="1" si="162"/>
        <v>-35532471550.884735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-35532471550.884735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-148051964.79535306</v>
      </c>
      <c r="L3277" s="444">
        <f t="shared" ca="1" si="162"/>
        <v>-35680523515.680092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-35680523515.680092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-148668847.98200038</v>
      </c>
      <c r="L3278" s="444">
        <f t="shared" ca="1" si="162"/>
        <v>-35829192363.662094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-35829192363.662094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-149288301.51525873</v>
      </c>
      <c r="L3279" s="444">
        <f t="shared" ca="1" si="162"/>
        <v>-35978480665.177353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-35978480665.177353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-149910336.10490564</v>
      </c>
      <c r="L3280" s="444">
        <f t="shared" ca="1" si="162"/>
        <v>-36128391001.282257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-36128391001.282257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-150534962.50534272</v>
      </c>
      <c r="L3281" s="444">
        <f t="shared" ca="1" si="162"/>
        <v>-36278925963.787598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-36278925963.787598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-151162191.51578164</v>
      </c>
      <c r="L3282" s="444">
        <f t="shared" ca="1" si="162"/>
        <v>-36430088155.303383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-36430088155.303383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-151792033.98043075</v>
      </c>
      <c r="L3283" s="444">
        <f t="shared" ca="1" si="162"/>
        <v>-36581880189.283813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-36581880189.283813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-152424500.78868255</v>
      </c>
      <c r="L3284" s="444">
        <f t="shared" ca="1" si="162"/>
        <v>-36734304690.072495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-36734304690.072495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-153059602.87530205</v>
      </c>
      <c r="L3285" s="444">
        <f t="shared" ca="1" si="162"/>
        <v>-36887364292.9478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-36887364292.9478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-153697351.22061583</v>
      </c>
      <c r="L3286" s="444">
        <f t="shared" ca="1" si="162"/>
        <v>-37041061644.168419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-37041061644.168419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-154337756.85070175</v>
      </c>
      <c r="L3287" s="444">
        <f t="shared" ca="1" si="162"/>
        <v>-37195399401.019119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-37195399401.019119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-154980830.83757967</v>
      </c>
      <c r="L3288" s="444">
        <f t="shared" ca="1" si="162"/>
        <v>-37350380231.856697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-37350380231.856697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-155626584.29940289</v>
      </c>
      <c r="L3289" s="444">
        <f t="shared" ca="1" si="162"/>
        <v>-37506006816.156097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-37506006816.156097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-156275028.40065041</v>
      </c>
      <c r="L3290" s="444">
        <f t="shared" ca="1" si="162"/>
        <v>-37662281844.556747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-37662281844.556747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-156926174.35231978</v>
      </c>
      <c r="L3291" s="444">
        <f t="shared" ca="1" si="162"/>
        <v>-37819208018.909065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-37819208018.909065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-157580033.41212112</v>
      </c>
      <c r="L3292" s="444">
        <f t="shared" ca="1" si="162"/>
        <v>-37976788052.32119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-37976788052.32119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-158236616.88467163</v>
      </c>
      <c r="L3293" s="444">
        <f t="shared" ca="1" si="162"/>
        <v>-38135024669.205864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-38135024669.205864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-158895936.12169111</v>
      </c>
      <c r="L3294" s="444">
        <f t="shared" ca="1" si="162"/>
        <v>-38293920605.327553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-38293920605.327553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-159558002.52219814</v>
      </c>
      <c r="L3295" s="444">
        <f t="shared" ca="1" si="162"/>
        <v>-38453478607.849754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-38453478607.849754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-160222827.5327073</v>
      </c>
      <c r="L3296" s="444">
        <f t="shared" ca="1" si="162"/>
        <v>-38613701435.382462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-38613701435.382462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-160890422.64742693</v>
      </c>
      <c r="L3297" s="444">
        <f t="shared" ca="1" si="162"/>
        <v>-38774591858.029892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-38774591858.029892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-161560799.40845788</v>
      </c>
      <c r="L3298" s="444">
        <f t="shared" ca="1" si="162"/>
        <v>-38936152657.438347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-38936152657.438347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-162233969.4059931</v>
      </c>
      <c r="L3299" s="444">
        <f t="shared" ca="1" si="162"/>
        <v>-39098386626.844337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-39098386626.844337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-162909944.27851808</v>
      </c>
      <c r="L3300" s="444">
        <f t="shared" ca="1" si="162"/>
        <v>-39261296571.122856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-39261296571.122856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-163588735.71301189</v>
      </c>
      <c r="L3301" s="444">
        <f t="shared" ca="1" si="162"/>
        <v>-39424885306.835869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-39424885306.835869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-164270355.44514945</v>
      </c>
      <c r="L3302" s="444">
        <f t="shared" ca="1" si="162"/>
        <v>-39589155662.281021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-39589155662.281021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-164954815.25950426</v>
      </c>
      <c r="L3303" s="444">
        <f t="shared" ca="1" si="162"/>
        <v>-39754110477.540527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-39754110477.540527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-165642126.9897522</v>
      </c>
      <c r="L3304" s="444">
        <f t="shared" ca="1" si="162"/>
        <v>-39919752604.530281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-39919752604.530281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-166332302.51887617</v>
      </c>
      <c r="L3305" s="444">
        <f t="shared" ca="1" si="162"/>
        <v>-40086084907.049156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-40086084907.049156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-167025353.77937147</v>
      </c>
      <c r="L3306" s="444">
        <f t="shared" ca="1" si="162"/>
        <v>-40253110260.828529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-40253110260.828529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-167721292.75345221</v>
      </c>
      <c r="L3307" s="444">
        <f t="shared" ca="1" si="162"/>
        <v>-40420831553.581978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-40420831553.581978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-168420131.47325823</v>
      </c>
      <c r="L3308" s="444">
        <f t="shared" ca="1" si="162"/>
        <v>-40589251685.055237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-40589251685.055237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-169121882.02106348</v>
      </c>
      <c r="L3309" s="444">
        <f t="shared" ca="1" si="162"/>
        <v>-40758373567.076302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-40758373567.076302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-169826556.5294846</v>
      </c>
      <c r="L3310" s="444">
        <f t="shared" ca="1" si="162"/>
        <v>-40928200123.605789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-40928200123.605789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-170534167.18169078</v>
      </c>
      <c r="L3311" s="444">
        <f t="shared" ca="1" si="162"/>
        <v>-41098734290.787483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-41098734290.787483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-171244726.21161452</v>
      </c>
      <c r="L3312" s="444">
        <f t="shared" ca="1" si="162"/>
        <v>-41269979016.9991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-41269979016.9991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-171958245.90416291</v>
      </c>
      <c r="L3313" s="444">
        <f t="shared" ca="1" si="162"/>
        <v>-41441937262.903259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-41441937262.903259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-172674738.59543025</v>
      </c>
      <c r="L3314" s="444">
        <f t="shared" ca="1" si="162"/>
        <v>-41614612001.498688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-41614612001.498688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-173394216.6729112</v>
      </c>
      <c r="L3315" s="444">
        <f t="shared" ca="1" si="162"/>
        <v>-41788006218.1716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-41788006218.1716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-174116692.57571501</v>
      </c>
      <c r="L3316" s="444">
        <f t="shared" ca="1" si="162"/>
        <v>-41962122910.747314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-41962122910.747314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-174842178.79478046</v>
      </c>
      <c r="L3317" s="444">
        <f t="shared" ca="1" si="162"/>
        <v>-42136965089.542091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-42136965089.542091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-175570687.87309206</v>
      </c>
      <c r="L3318" s="444">
        <f t="shared" ca="1" si="162"/>
        <v>-42312535777.415184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-42312535777.415184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-176302232.4058966</v>
      </c>
      <c r="L3319" s="444">
        <f t="shared" ca="1" si="162"/>
        <v>-42488838009.821083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-42488838009.821083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-177036825.04092118</v>
      </c>
      <c r="L3320" s="444">
        <f t="shared" ca="1" si="162"/>
        <v>-42665874834.862007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-42665874834.862007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-177774478.47859168</v>
      </c>
      <c r="L3321" s="444">
        <f t="shared" ca="1" si="162"/>
        <v>-42843649313.340599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-42843649313.340599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-178515205.47225249</v>
      </c>
      <c r="L3322" s="444">
        <f t="shared" ca="1" si="162"/>
        <v>-43022164518.812851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-43022164518.812851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-179259018.82838687</v>
      </c>
      <c r="L3323" s="444">
        <f t="shared" ref="L3323:L3577" ca="1" si="167">I3323-J3323+K3323</f>
        <v>-43201423537.641235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-43201423537.641235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-180005931.40683848</v>
      </c>
      <c r="L3324" s="444">
        <f t="shared" ca="1" si="167"/>
        <v>-43381429469.048073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-43381429469.048073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-180755956.12103364</v>
      </c>
      <c r="L3325" s="444">
        <f t="shared" ca="1" si="167"/>
        <v>-43562185425.169106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-43562185425.169106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-181509105.93820462</v>
      </c>
      <c r="L3326" s="444">
        <f t="shared" ca="1" si="167"/>
        <v>-43743694531.107307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-43743694531.107307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-182265393.87961379</v>
      </c>
      <c r="L3327" s="444">
        <f t="shared" ca="1" si="167"/>
        <v>-43925959924.986923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-43925959924.986923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-183024833.02077883</v>
      </c>
      <c r="L3328" s="444">
        <f t="shared" ca="1" si="167"/>
        <v>-44108984758.007706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-44108984758.007706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-183787436.49169877</v>
      </c>
      <c r="L3329" s="444">
        <f t="shared" ca="1" si="167"/>
        <v>-44292772194.499405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-44292772194.499405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-184553217.47708085</v>
      </c>
      <c r="L3330" s="444">
        <f t="shared" ca="1" si="167"/>
        <v>-44477325411.976486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-44477325411.976486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-185322189.21656868</v>
      </c>
      <c r="L3331" s="444">
        <f t="shared" ca="1" si="167"/>
        <v>-44662647601.193054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-44662647601.193054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-186094365.00497106</v>
      </c>
      <c r="L3332" s="444">
        <f t="shared" ca="1" si="167"/>
        <v>-44848741966.198029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-44848741966.198029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-186869758.19249177</v>
      </c>
      <c r="L3333" s="444">
        <f t="shared" ca="1" si="167"/>
        <v>-45035611724.390518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-45035611724.390518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-187648382.18496048</v>
      </c>
      <c r="L3334" s="444">
        <f t="shared" ca="1" si="167"/>
        <v>-45223260106.575478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-45223260106.575478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-188430250.4440645</v>
      </c>
      <c r="L3335" s="444">
        <f t="shared" ca="1" si="167"/>
        <v>-45411690357.019539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-45411690357.019539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-189215376.4875814</v>
      </c>
      <c r="L3336" s="444">
        <f t="shared" ca="1" si="167"/>
        <v>-45600905733.507118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-45600905733.507118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-190003773.889613</v>
      </c>
      <c r="L3337" s="444">
        <f t="shared" ca="1" si="167"/>
        <v>-45790909507.396729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-45790909507.396729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-190795456.28081971</v>
      </c>
      <c r="L3338" s="444">
        <f t="shared" ca="1" si="167"/>
        <v>-45981704963.677551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-45981704963.677551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-191590437.34865648</v>
      </c>
      <c r="L3339" s="444">
        <f t="shared" ca="1" si="167"/>
        <v>-46173295401.026207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-46173295401.026207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-192388730.8376092</v>
      </c>
      <c r="L3340" s="444">
        <f t="shared" ca="1" si="167"/>
        <v>-46365684131.863815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-46365684131.863815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-193190350.54943258</v>
      </c>
      <c r="L3341" s="444">
        <f t="shared" ca="1" si="167"/>
        <v>-46558874482.413246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-46558874482.413246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-193995310.34338853</v>
      </c>
      <c r="L3342" s="444">
        <f t="shared" ca="1" si="167"/>
        <v>-46752869792.756638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-46752869792.756638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-194803624.13648599</v>
      </c>
      <c r="L3343" s="444">
        <f t="shared" ca="1" si="167"/>
        <v>-46947673416.89312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-46947673416.89312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-195615305.90372133</v>
      </c>
      <c r="L3344" s="444">
        <f t="shared" ca="1" si="167"/>
        <v>-47143288722.796844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-47143288722.796844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-196430369.67832017</v>
      </c>
      <c r="L3345" s="444">
        <f t="shared" ca="1" si="167"/>
        <v>-47339719092.475166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-47339719092.475166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-197248829.55197987</v>
      </c>
      <c r="L3346" s="444">
        <f t="shared" ca="1" si="167"/>
        <v>-47536967922.027145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-47536967922.027145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-198070699.67511311</v>
      </c>
      <c r="L3347" s="444">
        <f t="shared" ca="1" si="167"/>
        <v>-47735038621.702255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-47735038621.702255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-198895994.25709271</v>
      </c>
      <c r="L3348" s="444">
        <f t="shared" ca="1" si="167"/>
        <v>-47933934615.959351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-47933934615.959351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-199724727.5664973</v>
      </c>
      <c r="L3349" s="444">
        <f t="shared" ca="1" si="167"/>
        <v>-48133659343.525848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-48133659343.525848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-200556913.93135771</v>
      </c>
      <c r="L3350" s="444">
        <f t="shared" ca="1" si="167"/>
        <v>-48334216257.457207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-48334216257.457207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-201392567.73940504</v>
      </c>
      <c r="L3351" s="444">
        <f t="shared" ca="1" si="167"/>
        <v>-48535608825.196609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-48535608825.196609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-202231703.43831921</v>
      </c>
      <c r="L3352" s="444">
        <f t="shared" ca="1" si="167"/>
        <v>-48737840528.634926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-48737840528.634926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-203074335.53597885</v>
      </c>
      <c r="L3353" s="444">
        <f t="shared" ca="1" si="167"/>
        <v>-48940914864.170906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-48940914864.170906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-203920478.60071212</v>
      </c>
      <c r="L3354" s="444">
        <f t="shared" ca="1" si="167"/>
        <v>-49144835342.771622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-49144835342.771622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-204770147.26154843</v>
      </c>
      <c r="L3355" s="444">
        <f t="shared" ca="1" si="167"/>
        <v>-49349605490.033173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-49349605490.033173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-205623356.20847154</v>
      </c>
      <c r="L3356" s="444">
        <f t="shared" ca="1" si="167"/>
        <v>-49555228846.241646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-49555228846.241646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-206480120.19267353</v>
      </c>
      <c r="L3357" s="444">
        <f t="shared" ca="1" si="167"/>
        <v>-49761708966.434319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-49761708966.434319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-207340454.02680966</v>
      </c>
      <c r="L3358" s="444">
        <f t="shared" ca="1" si="167"/>
        <v>-49969049420.461128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-49969049420.461128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-208204372.5852547</v>
      </c>
      <c r="L3359" s="444">
        <f t="shared" ca="1" si="167"/>
        <v>-50177253793.046387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-50177253793.046387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-209071890.80435994</v>
      </c>
      <c r="L3360" s="444">
        <f t="shared" ca="1" si="167"/>
        <v>-50386325683.850746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-50386325683.850746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-209943023.68271145</v>
      </c>
      <c r="L3361" s="444">
        <f t="shared" ca="1" si="167"/>
        <v>-50596268707.533455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-50596268707.533455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-210817786.28138939</v>
      </c>
      <c r="L3362" s="444">
        <f t="shared" ca="1" si="167"/>
        <v>-50807086493.814842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-50807086493.814842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-211696193.7242285</v>
      </c>
      <c r="L3363" s="444">
        <f t="shared" ca="1" si="167"/>
        <v>-51018782687.53907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-51018782687.53907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-212578261.19807947</v>
      </c>
      <c r="L3364" s="444">
        <f t="shared" ca="1" si="167"/>
        <v>-51231360948.737152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-51231360948.737152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-213464003.95307148</v>
      </c>
      <c r="L3365" s="444">
        <f t="shared" ca="1" si="167"/>
        <v>-51444824952.690224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-51444824952.690224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-214353437.30287594</v>
      </c>
      <c r="L3366" s="444">
        <f t="shared" ca="1" si="167"/>
        <v>-51659178389.993103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-51659178389.993103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-215246576.62497127</v>
      </c>
      <c r="L3367" s="444">
        <f t="shared" ca="1" si="167"/>
        <v>-51874424966.618073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-51874424966.618073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-216143437.36090863</v>
      </c>
      <c r="L3368" s="444">
        <f t="shared" ca="1" si="167"/>
        <v>-52090568403.978981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-52090568403.978981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-217044035.01657909</v>
      </c>
      <c r="L3369" s="444">
        <f t="shared" ca="1" si="167"/>
        <v>-52307612438.99556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-52307612438.99556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-217948385.16248149</v>
      </c>
      <c r="L3370" s="444">
        <f t="shared" ca="1" si="167"/>
        <v>-52525560824.158043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-52525560824.158043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-218856503.43399185</v>
      </c>
      <c r="L3371" s="444">
        <f t="shared" ca="1" si="167"/>
        <v>-52744417327.592033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-52744417327.592033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-219768405.53163347</v>
      </c>
      <c r="L3372" s="444">
        <f t="shared" ca="1" si="167"/>
        <v>-52964185733.123665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-52964185733.123665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-220684107.22134861</v>
      </c>
      <c r="L3373" s="444">
        <f t="shared" ca="1" si="167"/>
        <v>-53184869840.345016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-53184869840.345016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-221603624.33477089</v>
      </c>
      <c r="L3374" s="444">
        <f t="shared" ca="1" si="167"/>
        <v>-53406473464.679787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-53406473464.679787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-222526972.76949909</v>
      </c>
      <c r="L3375" s="444">
        <f t="shared" ca="1" si="167"/>
        <v>-53629000437.449287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-53629000437.449287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-223454168.48937201</v>
      </c>
      <c r="L3376" s="444">
        <f t="shared" ca="1" si="167"/>
        <v>-53852454605.93866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-53852454605.93866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-224385227.52474442</v>
      </c>
      <c r="L3377" s="444">
        <f t="shared" ca="1" si="167"/>
        <v>-54076839833.463402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-54076839833.463402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-225320165.97276419</v>
      </c>
      <c r="L3378" s="444">
        <f t="shared" ca="1" si="167"/>
        <v>-54302159999.436165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-54302159999.436165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-226258999.99765068</v>
      </c>
      <c r="L3379" s="444">
        <f t="shared" ca="1" si="167"/>
        <v>-54528418999.433815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-54528418999.433815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-227201745.83097419</v>
      </c>
      <c r="L3380" s="444">
        <f t="shared" ca="1" si="167"/>
        <v>-54755620745.264786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-54755620745.264786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-228148419.7719366</v>
      </c>
      <c r="L3381" s="444">
        <f t="shared" ca="1" si="167"/>
        <v>-54983769165.03672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-54983769165.03672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-229099038.18765301</v>
      </c>
      <c r="L3382" s="444">
        <f t="shared" ca="1" si="167"/>
        <v>-55212868203.224373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-55212868203.224373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-230053617.51343492</v>
      </c>
      <c r="L3383" s="444">
        <f t="shared" ca="1" si="167"/>
        <v>-55442921820.737808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-55442921820.737808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-231012174.2530742</v>
      </c>
      <c r="L3384" s="444">
        <f t="shared" ca="1" si="167"/>
        <v>-55673933994.990883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-55673933994.990883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-231974724.97912869</v>
      </c>
      <c r="L3385" s="444">
        <f t="shared" ca="1" si="167"/>
        <v>-55905908719.970009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-55905908719.970009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-232941286.33320841</v>
      </c>
      <c r="L3386" s="444">
        <f t="shared" ca="1" si="167"/>
        <v>-56138850006.303215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-56138850006.303215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-233911875.02626336</v>
      </c>
      <c r="L3387" s="444">
        <f t="shared" ca="1" si="167"/>
        <v>-56372761881.329475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-56372761881.329475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-234886507.83887282</v>
      </c>
      <c r="L3388" s="444">
        <f t="shared" ca="1" si="167"/>
        <v>-56607648389.16835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-56607648389.16835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-235865201.62153479</v>
      </c>
      <c r="L3389" s="444">
        <f t="shared" ca="1" si="167"/>
        <v>-56843513590.789886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-56843513590.789886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-236847973.29495785</v>
      </c>
      <c r="L3390" s="444">
        <f t="shared" ca="1" si="167"/>
        <v>-57080361564.084846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-57080361564.084846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-237834839.85035351</v>
      </c>
      <c r="L3391" s="444">
        <f t="shared" ca="1" si="167"/>
        <v>-57318196403.935204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-57318196403.935204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-238825818.34973004</v>
      </c>
      <c r="L3392" s="444">
        <f t="shared" ca="1" si="167"/>
        <v>-57557022222.284935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-57557022222.284935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-239820925.92618722</v>
      </c>
      <c r="L3393" s="444">
        <f t="shared" ca="1" si="167"/>
        <v>-57796843148.211121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-57796843148.211121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-240820179.78421301</v>
      </c>
      <c r="L3394" s="444">
        <f t="shared" ca="1" si="167"/>
        <v>-58037663327.995331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-58037663327.995331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-241823597.1999805</v>
      </c>
      <c r="L3395" s="444">
        <f t="shared" ca="1" si="167"/>
        <v>-58279486925.195313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-58279486925.195313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-242831195.52164713</v>
      </c>
      <c r="L3396" s="444">
        <f t="shared" ca="1" si="167"/>
        <v>-58522318120.716957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-58522318120.716957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-243842992.16965401</v>
      </c>
      <c r="L3397" s="444">
        <f t="shared" ca="1" si="167"/>
        <v>-58766161112.886612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-58766161112.886612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-244859004.63702753</v>
      </c>
      <c r="L3398" s="444">
        <f t="shared" ca="1" si="167"/>
        <v>-59011020117.523636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-59011020117.523636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-245879250.48968181</v>
      </c>
      <c r="L3399" s="444">
        <f t="shared" ca="1" si="167"/>
        <v>-59256899368.013321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-59256899368.013321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-246903747.36672214</v>
      </c>
      <c r="L3400" s="444">
        <f t="shared" ca="1" si="167"/>
        <v>-59503803115.380043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-59503803115.380043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-247932512.98075017</v>
      </c>
      <c r="L3401" s="444">
        <f t="shared" ca="1" si="167"/>
        <v>-59751735628.360794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-59751735628.360794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-248965565.11816996</v>
      </c>
      <c r="L3402" s="444">
        <f t="shared" ca="1" si="167"/>
        <v>-60000701193.478966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-60000701193.478966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-250002921.6394957</v>
      </c>
      <c r="L3403" s="444">
        <f t="shared" ca="1" si="167"/>
        <v>-60250704115.118462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-60250704115.118462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-251044600.47966024</v>
      </c>
      <c r="L3404" s="444">
        <f t="shared" ca="1" si="167"/>
        <v>-60501748715.598122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-60501748715.598122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-252090619.6483255</v>
      </c>
      <c r="L3405" s="444">
        <f t="shared" ca="1" si="167"/>
        <v>-60753839335.246445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-60753839335.246445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-253140997.23019353</v>
      </c>
      <c r="L3406" s="444">
        <f t="shared" ca="1" si="167"/>
        <v>-61006980332.476639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-61006980332.476639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-254195751.38531932</v>
      </c>
      <c r="L3407" s="444">
        <f t="shared" ca="1" si="167"/>
        <v>-61261176083.861961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-61261176083.861961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-255254900.34942487</v>
      </c>
      <c r="L3408" s="444">
        <f t="shared" ca="1" si="167"/>
        <v>-61516430984.211388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-61516430984.211388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-256318462.43421412</v>
      </c>
      <c r="L3409" s="444">
        <f t="shared" ca="1" si="167"/>
        <v>-61772749446.645599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-61772749446.645599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-257386456.02768999</v>
      </c>
      <c r="L3410" s="444">
        <f t="shared" ca="1" si="167"/>
        <v>-62030135902.673286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-62030135902.673286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-258458899.59447202</v>
      </c>
      <c r="L3411" s="444">
        <f t="shared" ca="1" si="167"/>
        <v>-62288594802.267761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-62288594802.267761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-259535811.67611563</v>
      </c>
      <c r="L3412" s="444">
        <f t="shared" ca="1" si="167"/>
        <v>-62548130613.943878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-62548130613.943878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-260617210.89143285</v>
      </c>
      <c r="L3413" s="444">
        <f t="shared" ca="1" si="167"/>
        <v>-62808747824.835312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-62808747824.835312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-261703115.9368138</v>
      </c>
      <c r="L3414" s="444">
        <f t="shared" ca="1" si="167"/>
        <v>-63070450940.772125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-63070450940.772125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-262793545.5865505</v>
      </c>
      <c r="L3415" s="444">
        <f t="shared" ca="1" si="167"/>
        <v>-63333244486.358673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-63333244486.358673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-263888518.69316113</v>
      </c>
      <c r="L3416" s="444">
        <f t="shared" ca="1" si="167"/>
        <v>-63597133005.051834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-63597133005.051834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-264988054.18771598</v>
      </c>
      <c r="L3417" s="444">
        <f t="shared" ca="1" si="167"/>
        <v>-63862121059.239548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-63862121059.239548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-266092171.08016476</v>
      </c>
      <c r="L3418" s="444">
        <f t="shared" ca="1" si="167"/>
        <v>-64128213230.31971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-64128213230.31971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-267200888.45966545</v>
      </c>
      <c r="L3419" s="444">
        <f t="shared" ca="1" si="167"/>
        <v>-64395414118.779373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-64395414118.779373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-268314225.49491405</v>
      </c>
      <c r="L3420" s="444">
        <f t="shared" ca="1" si="167"/>
        <v>-64663728344.274284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-64663728344.274284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-269432201.43447614</v>
      </c>
      <c r="L3421" s="444">
        <f t="shared" ca="1" si="167"/>
        <v>-64933160545.708763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-64933160545.708763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-270554835.60711986</v>
      </c>
      <c r="L3422" s="444">
        <f t="shared" ca="1" si="167"/>
        <v>-65203715381.31588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-65203715381.31588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-271682147.42214948</v>
      </c>
      <c r="L3423" s="444">
        <f t="shared" ca="1" si="167"/>
        <v>-65475397528.738029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-65475397528.738029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-272814156.36974174</v>
      </c>
      <c r="L3424" s="444">
        <f t="shared" ca="1" si="167"/>
        <v>-65748211685.107773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-65748211685.107773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-273950882.02128237</v>
      </c>
      <c r="L3425" s="444">
        <f t="shared" ca="1" si="167"/>
        <v>-66022162567.129059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-66022162567.129059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-275092344.02970439</v>
      </c>
      <c r="L3426" s="444">
        <f t="shared" ca="1" si="167"/>
        <v>-66297254911.15876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-66297254911.15876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-276238562.12982816</v>
      </c>
      <c r="L3427" s="444">
        <f t="shared" ca="1" si="167"/>
        <v>-66573493473.288589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-66573493473.288589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-277389556.13870239</v>
      </c>
      <c r="L3428" s="444">
        <f t="shared" ca="1" si="167"/>
        <v>-66850883029.427292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-66850883029.427292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-278545345.9559471</v>
      </c>
      <c r="L3429" s="444">
        <f t="shared" ca="1" si="167"/>
        <v>-67129428375.38324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-67129428375.38324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-279705951.56409681</v>
      </c>
      <c r="L3430" s="444">
        <f t="shared" ca="1" si="167"/>
        <v>-67409134326.947334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-67409134326.947334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-280871393.02894723</v>
      </c>
      <c r="L3431" s="444">
        <f t="shared" ca="1" si="167"/>
        <v>-67690005719.97628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-67690005719.97628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-282041690.49990118</v>
      </c>
      <c r="L3432" s="444">
        <f t="shared" ca="1" si="167"/>
        <v>-67972047410.476181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-67972047410.476181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-283216864.21031743</v>
      </c>
      <c r="L3433" s="444">
        <f t="shared" ca="1" si="167"/>
        <v>-68255264274.686501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-68255264274.686501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-284396934.47786039</v>
      </c>
      <c r="L3434" s="444">
        <f t="shared" ca="1" si="167"/>
        <v>-68539661209.16436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-68539661209.16436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-285581921.70485151</v>
      </c>
      <c r="L3435" s="444">
        <f t="shared" ca="1" si="167"/>
        <v>-68825243130.869217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-68825243130.869217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-286771846.37862176</v>
      </c>
      <c r="L3436" s="444">
        <f t="shared" ca="1" si="167"/>
        <v>-69112014977.247833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-69112014977.247833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-287966729.07186598</v>
      </c>
      <c r="L3437" s="444">
        <f t="shared" ca="1" si="167"/>
        <v>-69399981706.319702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-69399981706.319702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-289166590.44299877</v>
      </c>
      <c r="L3438" s="444">
        <f t="shared" ca="1" si="167"/>
        <v>-69689148296.762695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-69689148296.762695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-290371451.23651123</v>
      </c>
      <c r="L3439" s="444">
        <f t="shared" ca="1" si="167"/>
        <v>-69979519747.999207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-69979519747.999207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-291581332.28333002</v>
      </c>
      <c r="L3440" s="444">
        <f t="shared" ca="1" si="167"/>
        <v>-70271101080.282532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-70271101080.282532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-292796254.50117719</v>
      </c>
      <c r="L3441" s="444">
        <f t="shared" ca="1" si="167"/>
        <v>-70563897334.783707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-70563897334.783707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-294016238.89493209</v>
      </c>
      <c r="L3442" s="444">
        <f t="shared" ca="1" si="167"/>
        <v>-70857913573.678635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-70857913573.678635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-295241306.55699432</v>
      </c>
      <c r="L3443" s="444">
        <f t="shared" ca="1" si="167"/>
        <v>-71153154880.235626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-71153154880.235626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-296471478.66764843</v>
      </c>
      <c r="L3444" s="444">
        <f t="shared" ca="1" si="167"/>
        <v>-71449626358.903275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-71449626358.903275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-297706776.49543029</v>
      </c>
      <c r="L3445" s="444">
        <f t="shared" ca="1" si="167"/>
        <v>-71747333135.398712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-71747333135.398712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-298947221.39749461</v>
      </c>
      <c r="L3446" s="444">
        <f t="shared" ca="1" si="167"/>
        <v>-72046280356.796204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-72046280356.796204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-300192834.8199842</v>
      </c>
      <c r="L3447" s="444">
        <f t="shared" ca="1" si="167"/>
        <v>-72346473191.61618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-72346473191.61618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-301443638.29840076</v>
      </c>
      <c r="L3448" s="444">
        <f t="shared" ca="1" si="167"/>
        <v>-72647916829.914581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-72647916829.914581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-302699653.45797741</v>
      </c>
      <c r="L3449" s="444">
        <f t="shared" ca="1" si="167"/>
        <v>-72950616483.372559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-72950616483.372559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-303960902.01405233</v>
      </c>
      <c r="L3450" s="444">
        <f t="shared" ca="1" si="167"/>
        <v>-73254577385.386612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-73254577385.386612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-305227405.77244419</v>
      </c>
      <c r="L3451" s="444">
        <f t="shared" ca="1" si="167"/>
        <v>-73559804791.159058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-73559804791.159058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-306499186.62982941</v>
      </c>
      <c r="L3452" s="444">
        <f t="shared" ca="1" si="167"/>
        <v>-73866303977.788879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-73866303977.788879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-307776266.57412034</v>
      </c>
      <c r="L3453" s="444">
        <f t="shared" ca="1" si="167"/>
        <v>-74174080244.363007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-74174080244.363007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-309058667.68484586</v>
      </c>
      <c r="L3454" s="444">
        <f t="shared" ca="1" si="167"/>
        <v>-74483138912.047852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-74483138912.047852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-310346412.1335327</v>
      </c>
      <c r="L3455" s="444">
        <f t="shared" ca="1" si="167"/>
        <v>-74793485324.181381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-74793485324.181381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-311639522.18408906</v>
      </c>
      <c r="L3456" s="444">
        <f t="shared" ca="1" si="167"/>
        <v>-75105124846.365463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-75105124846.365463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-312938020.19318944</v>
      </c>
      <c r="L3457" s="444">
        <f t="shared" ca="1" si="167"/>
        <v>-75418062866.558655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-75418062866.558655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-314241928.61066103</v>
      </c>
      <c r="L3458" s="444">
        <f t="shared" ca="1" si="167"/>
        <v>-75732304795.169312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-75732304795.169312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-315551269.97987211</v>
      </c>
      <c r="L3459" s="444">
        <f t="shared" ca="1" si="167"/>
        <v>-76047856065.149185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-76047856065.149185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-316866066.93812162</v>
      </c>
      <c r="L3460" s="444">
        <f t="shared" ca="1" si="167"/>
        <v>-76364722132.087311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-76364722132.087311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-318186342.21703047</v>
      </c>
      <c r="L3461" s="444">
        <f t="shared" ca="1" si="167"/>
        <v>-76682908474.304337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-76682908474.304337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-319512118.64293474</v>
      </c>
      <c r="L3462" s="444">
        <f t="shared" ca="1" si="167"/>
        <v>-77002420592.947266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-77002420592.947266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-320843419.13728029</v>
      </c>
      <c r="L3463" s="444">
        <f t="shared" ca="1" si="167"/>
        <v>-77323264012.084549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-77323264012.084549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-322180266.71701896</v>
      </c>
      <c r="L3464" s="444">
        <f t="shared" ca="1" si="167"/>
        <v>-77645444278.801575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-77645444278.801575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-323522684.49500656</v>
      </c>
      <c r="L3465" s="444">
        <f t="shared" ca="1" si="167"/>
        <v>-77968966963.296585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-77968966963.296585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-324870695.68040246</v>
      </c>
      <c r="L3466" s="444">
        <f t="shared" ca="1" si="167"/>
        <v>-78293837658.97699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-78293837658.97699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-326224323.57907081</v>
      </c>
      <c r="L3467" s="444">
        <f t="shared" ca="1" si="167"/>
        <v>-78620061982.556061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-78620061982.556061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-327583591.59398359</v>
      </c>
      <c r="L3468" s="444">
        <f t="shared" ca="1" si="167"/>
        <v>-78947645574.15004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-78947645574.15004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-328948523.22562516</v>
      </c>
      <c r="L3469" s="444">
        <f t="shared" ca="1" si="167"/>
        <v>-79276594097.375671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-79276594097.375671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-330319142.0723986</v>
      </c>
      <c r="L3470" s="444">
        <f t="shared" ca="1" si="167"/>
        <v>-79606913239.448074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-79606913239.448074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-331695471.83103365</v>
      </c>
      <c r="L3471" s="444">
        <f t="shared" ca="1" si="167"/>
        <v>-79938608711.279114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-79938608711.279114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-333077536.2969963</v>
      </c>
      <c r="L3472" s="444">
        <f t="shared" ca="1" si="167"/>
        <v>-80271686247.576111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-80271686247.576111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-334465359.36490047</v>
      </c>
      <c r="L3473" s="444">
        <f t="shared" ca="1" si="167"/>
        <v>-80606151606.94101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-80606151606.94101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-335858965.02892089</v>
      </c>
      <c r="L3474" s="444">
        <f t="shared" ca="1" si="167"/>
        <v>-80942010571.969925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-80942010571.969925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-337258377.38320804</v>
      </c>
      <c r="L3475" s="444">
        <f t="shared" ca="1" si="167"/>
        <v>-81279268949.353134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-81279268949.353134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-338663620.62230474</v>
      </c>
      <c r="L3476" s="444">
        <f t="shared" ca="1" si="167"/>
        <v>-81617932569.975433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-81617932569.975433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-340074719.04156429</v>
      </c>
      <c r="L3477" s="444">
        <f t="shared" ca="1" si="167"/>
        <v>-81958007289.016998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-81958007289.016998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-341491697.03757083</v>
      </c>
      <c r="L3478" s="444">
        <f t="shared" ca="1" si="167"/>
        <v>-82299498986.054565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-82299498986.054565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-342914579.10856068</v>
      </c>
      <c r="L3479" s="444">
        <f t="shared" ca="1" si="167"/>
        <v>-82642413565.163132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-82642413565.163132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-344343389.85484636</v>
      </c>
      <c r="L3480" s="444">
        <f t="shared" ca="1" si="167"/>
        <v>-82986756955.017975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-82986756955.017975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-345778153.97924155</v>
      </c>
      <c r="L3481" s="444">
        <f t="shared" ca="1" si="167"/>
        <v>-83332535108.997223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-83332535108.997223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-347218896.2874884</v>
      </c>
      <c r="L3482" s="444">
        <f t="shared" ca="1" si="167"/>
        <v>-83679754005.284714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-83679754005.284714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-348665641.68868631</v>
      </c>
      <c r="L3483" s="444">
        <f t="shared" ca="1" si="167"/>
        <v>-84028419646.973404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-84028419646.973404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-350118415.19572252</v>
      </c>
      <c r="L3484" s="444">
        <f t="shared" ca="1" si="167"/>
        <v>-84378538062.169128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-84378538062.169128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-351577241.92570472</v>
      </c>
      <c r="L3485" s="444">
        <f t="shared" ca="1" si="167"/>
        <v>-84730115304.094833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-84730115304.094833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-353042147.10039514</v>
      </c>
      <c r="L3486" s="444">
        <f t="shared" ca="1" si="167"/>
        <v>-85083157451.195221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-85083157451.195221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-354513156.04664677</v>
      </c>
      <c r="L3487" s="444">
        <f t="shared" ca="1" si="167"/>
        <v>-85437670607.241867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-85437670607.241867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-355990294.19684112</v>
      </c>
      <c r="L3488" s="444">
        <f t="shared" ca="1" si="167"/>
        <v>-85793660901.438705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-85793660901.438705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-357473587.08932793</v>
      </c>
      <c r="L3489" s="444">
        <f t="shared" ca="1" si="167"/>
        <v>-86151134488.52803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-86151134488.52803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-358963060.3688668</v>
      </c>
      <c r="L3490" s="444">
        <f t="shared" ca="1" si="167"/>
        <v>-86510097548.896896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-86510097548.896896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-360458739.78707039</v>
      </c>
      <c r="L3491" s="444">
        <f t="shared" ca="1" si="167"/>
        <v>-86870556288.68396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-86870556288.68396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-361960651.20284981</v>
      </c>
      <c r="L3492" s="444">
        <f t="shared" ca="1" si="167"/>
        <v>-87232516939.88681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-87232516939.88681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-363468820.58286172</v>
      </c>
      <c r="L3493" s="444">
        <f t="shared" ca="1" si="167"/>
        <v>-87595985760.469666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-87595985760.469666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-364983274.00195694</v>
      </c>
      <c r="L3494" s="444">
        <f t="shared" ca="1" si="167"/>
        <v>-87960969034.471619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-87960969034.471619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-366504037.64363176</v>
      </c>
      <c r="L3495" s="444">
        <f t="shared" ca="1" si="167"/>
        <v>-88327473072.11525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-88327473072.11525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-368031137.80048019</v>
      </c>
      <c r="L3496" s="444">
        <f t="shared" ca="1" si="167"/>
        <v>-88695504209.915726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-88695504209.915726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-369564600.87464887</v>
      </c>
      <c r="L3497" s="444">
        <f t="shared" ca="1" si="167"/>
        <v>-89065068810.790375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-89065068810.790375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-371104453.37829322</v>
      </c>
      <c r="L3498" s="444">
        <f t="shared" ca="1" si="167"/>
        <v>-89436173264.168671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-89436173264.168671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-372650721.93403614</v>
      </c>
      <c r="L3499" s="444">
        <f t="shared" ca="1" si="167"/>
        <v>-89808823986.102707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-89808823986.102707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-374203433.27542794</v>
      </c>
      <c r="L3500" s="444">
        <f t="shared" ca="1" si="167"/>
        <v>-90183027419.378128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-90183027419.378128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-375762614.24740887</v>
      </c>
      <c r="L3501" s="444">
        <f t="shared" ca="1" si="167"/>
        <v>-90558790033.625534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-90558790033.625534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-377328291.80677307</v>
      </c>
      <c r="L3502" s="444">
        <f t="shared" ca="1" si="167"/>
        <v>-90936118325.432312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-90936118325.432312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-378900493.02263463</v>
      </c>
      <c r="L3503" s="444">
        <f t="shared" ca="1" si="167"/>
        <v>-91315018818.454941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-91315018818.454941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-380479245.07689559</v>
      </c>
      <c r="L3504" s="444">
        <f t="shared" ca="1" si="167"/>
        <v>-91695498063.53183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-91695498063.53183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-382064575.26471597</v>
      </c>
      <c r="L3505" s="444">
        <f t="shared" ca="1" si="167"/>
        <v>-92077562638.796539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-92077562638.796539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-383656510.99498558</v>
      </c>
      <c r="L3506" s="444">
        <f t="shared" ca="1" si="167"/>
        <v>-92461219149.791519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-92461219149.791519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-385255079.79079801</v>
      </c>
      <c r="L3507" s="444">
        <f t="shared" ca="1" si="167"/>
        <v>-92846474229.582321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-92846474229.582321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-386860309.28992635</v>
      </c>
      <c r="L3508" s="444">
        <f t="shared" ca="1" si="167"/>
        <v>-93233334538.872253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-93233334538.872253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-388472227.24530107</v>
      </c>
      <c r="L3509" s="444">
        <f t="shared" ca="1" si="167"/>
        <v>-93621806766.117554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-93621806766.117554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-390090861.52548981</v>
      </c>
      <c r="L3510" s="444">
        <f t="shared" ca="1" si="167"/>
        <v>-94011897627.643036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-94011897627.643036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-391716240.1151793</v>
      </c>
      <c r="L3511" s="444">
        <f t="shared" ca="1" si="167"/>
        <v>-94403613867.758209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-94403613867.758209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-393348391.11565918</v>
      </c>
      <c r="L3512" s="444">
        <f t="shared" ca="1" si="167"/>
        <v>-94796962258.873871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-94796962258.873871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-394987342.7453078</v>
      </c>
      <c r="L3513" s="444">
        <f t="shared" ca="1" si="167"/>
        <v>-95191949601.619171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-95191949601.619171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-396633123.3400799</v>
      </c>
      <c r="L3514" s="444">
        <f t="shared" ca="1" si="167"/>
        <v>-95588582724.959244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-95588582724.959244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-398285761.35399687</v>
      </c>
      <c r="L3515" s="444">
        <f t="shared" ca="1" si="167"/>
        <v>-95986868486.313248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-95986868486.313248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-399945285.35963851</v>
      </c>
      <c r="L3516" s="444">
        <f t="shared" ca="1" si="167"/>
        <v>-96386813771.672882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-96386813771.672882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-401611724.04863703</v>
      </c>
      <c r="L3517" s="444">
        <f t="shared" ca="1" si="167"/>
        <v>-96788425495.721512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-96788425495.721512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-403285106.23217297</v>
      </c>
      <c r="L3518" s="444">
        <f t="shared" ca="1" si="167"/>
        <v>-97191710601.95369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-97191710601.95369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-404965460.8414737</v>
      </c>
      <c r="L3519" s="444">
        <f t="shared" ca="1" si="167"/>
        <v>-97596676062.795166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-97596676062.795166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-406652816.9283132</v>
      </c>
      <c r="L3520" s="444">
        <f t="shared" ca="1" si="167"/>
        <v>-98003328879.72348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-98003328879.72348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-408347203.66551447</v>
      </c>
      <c r="L3521" s="444">
        <f t="shared" ca="1" si="167"/>
        <v>-98411676083.388992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-98411676083.388992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-410048650.34745413</v>
      </c>
      <c r="L3522" s="444">
        <f t="shared" ca="1" si="167"/>
        <v>-98821724733.73645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-98821724733.73645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-411757186.39056855</v>
      </c>
      <c r="L3523" s="444">
        <f t="shared" ca="1" si="167"/>
        <v>-99233481920.127014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-99233481920.127014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-413472841.33386254</v>
      </c>
      <c r="L3524" s="444">
        <f t="shared" ca="1" si="167"/>
        <v>-99646954761.460876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-99646954761.460876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-415195644.83942032</v>
      </c>
      <c r="L3525" s="444">
        <f t="shared" ca="1" si="167"/>
        <v>-100062150406.30029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-100062150406.30029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-416925626.69291788</v>
      </c>
      <c r="L3526" s="444">
        <f t="shared" ca="1" si="167"/>
        <v>-100479076032.99321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-100479076032.99321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-418662816.80413836</v>
      </c>
      <c r="L3527" s="444">
        <f t="shared" ca="1" si="167"/>
        <v>-100897738849.79735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-100897738849.79735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-420407245.20748895</v>
      </c>
      <c r="L3528" s="444">
        <f t="shared" ca="1" si="167"/>
        <v>-101318146095.00484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-101318146095.00484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-422158942.06252015</v>
      </c>
      <c r="L3529" s="444">
        <f t="shared" ca="1" si="167"/>
        <v>-101740305037.06735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-101740305037.06735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-423917937.65444732</v>
      </c>
      <c r="L3530" s="444">
        <f t="shared" ca="1" si="167"/>
        <v>-102164222974.7218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-102164222974.7218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-425684262.39467418</v>
      </c>
      <c r="L3531" s="444">
        <f t="shared" ca="1" si="167"/>
        <v>-102589907237.11647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-102589907237.11647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-427457946.82131863</v>
      </c>
      <c r="L3532" s="444">
        <f t="shared" ca="1" si="167"/>
        <v>-103017365183.93779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-103017365183.93779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-429239021.5997408</v>
      </c>
      <c r="L3533" s="444">
        <f t="shared" ca="1" si="167"/>
        <v>-103446604205.53754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-103446604205.53754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-431027517.52307308</v>
      </c>
      <c r="L3534" s="444">
        <f t="shared" ca="1" si="167"/>
        <v>-103877631723.06061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-103877631723.06061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-432823465.51275253</v>
      </c>
      <c r="L3535" s="444">
        <f t="shared" ca="1" si="167"/>
        <v>-104310455188.57336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-104310455188.57336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-434626896.61905569</v>
      </c>
      <c r="L3536" s="444">
        <f t="shared" ca="1" si="167"/>
        <v>-104745082085.19241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-104745082085.19241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-436437842.02163506</v>
      </c>
      <c r="L3537" s="444">
        <f t="shared" ca="1" si="167"/>
        <v>-105181519927.21405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-105181519927.21405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-438256333.03005856</v>
      </c>
      <c r="L3538" s="444">
        <f t="shared" ca="1" si="167"/>
        <v>-105619776260.24411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-105619776260.24411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-440082401.08435047</v>
      </c>
      <c r="L3539" s="444">
        <f t="shared" ca="1" si="167"/>
        <v>-106059858661.32846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-106059858661.32846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-441916077.75553524</v>
      </c>
      <c r="L3540" s="444">
        <f t="shared" ca="1" si="167"/>
        <v>-106501774739.084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-106501774739.084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-443757394.74618334</v>
      </c>
      <c r="L3541" s="444">
        <f t="shared" ca="1" si="167"/>
        <v>-106945532133.83018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-106945532133.83018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-445606383.89095908</v>
      </c>
      <c r="L3542" s="444">
        <f t="shared" ca="1" si="167"/>
        <v>-107391138517.72115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-107391138517.72115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-447463077.15717143</v>
      </c>
      <c r="L3543" s="444">
        <f t="shared" ca="1" si="167"/>
        <v>-107838601594.87831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-107838601594.87831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-449327506.64532632</v>
      </c>
      <c r="L3544" s="444">
        <f t="shared" ca="1" si="167"/>
        <v>-108287929101.52364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-108287929101.52364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-451199704.5896818</v>
      </c>
      <c r="L3545" s="444">
        <f t="shared" ca="1" si="167"/>
        <v>-108739128806.11331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-108739128806.11331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-453079703.35880548</v>
      </c>
      <c r="L3546" s="444">
        <f t="shared" ca="1" si="167"/>
        <v>-109192208509.47212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-109192208509.47212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-454967535.45613384</v>
      </c>
      <c r="L3547" s="444">
        <f t="shared" ca="1" si="167"/>
        <v>-109647176044.92825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-109647176044.92825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-456863233.5205344</v>
      </c>
      <c r="L3548" s="444">
        <f t="shared" ca="1" si="167"/>
        <v>-110104039278.44879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-110104039278.44879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-458766830.32687002</v>
      </c>
      <c r="L3549" s="444">
        <f t="shared" ca="1" si="167"/>
        <v>-110562806108.77567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-110562806108.77567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-460678358.78656524</v>
      </c>
      <c r="L3550" s="444">
        <f t="shared" ca="1" si="167"/>
        <v>-111023484467.56223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-111023484467.56223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-462597851.94817591</v>
      </c>
      <c r="L3551" s="444">
        <f t="shared" ca="1" si="167"/>
        <v>-111486082319.51041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-111486082319.51041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-464525342.99796003</v>
      </c>
      <c r="L3552" s="444">
        <f t="shared" ca="1" si="167"/>
        <v>-111950607662.50836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-111950607662.50836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-466460865.2604515</v>
      </c>
      <c r="L3553" s="444">
        <f t="shared" ca="1" si="167"/>
        <v>-112417068527.76881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-112417068527.76881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-468404452.19903678</v>
      </c>
      <c r="L3554" s="444">
        <f t="shared" ca="1" si="167"/>
        <v>-112885472979.96785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-112885472979.96785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-470356137.4165327</v>
      </c>
      <c r="L3555" s="444">
        <f t="shared" ca="1" si="167"/>
        <v>-113355829117.38438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-113355829117.38438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-472315954.65576822</v>
      </c>
      <c r="L3556" s="444">
        <f t="shared" ca="1" si="167"/>
        <v>-113828145072.04015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-113828145072.04015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-474283937.80016726</v>
      </c>
      <c r="L3557" s="444">
        <f t="shared" ca="1" si="167"/>
        <v>-114302429009.84032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-114302429009.84032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-476260120.87433463</v>
      </c>
      <c r="L3558" s="444">
        <f t="shared" ca="1" si="167"/>
        <v>-114778689130.71465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-114778689130.71465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-478244538.04464436</v>
      </c>
      <c r="L3559" s="444">
        <f t="shared" ca="1" si="167"/>
        <v>-115256933668.75929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-115256933668.75929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-480237223.61983037</v>
      </c>
      <c r="L3560" s="444">
        <f t="shared" ca="1" si="167"/>
        <v>-115737170892.37912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-115737170892.37912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-482238212.05157971</v>
      </c>
      <c r="L3561" s="444">
        <f t="shared" ca="1" si="167"/>
        <v>-116219409104.43069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-116219409104.43069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-484247537.93512797</v>
      </c>
      <c r="L3562" s="444">
        <f t="shared" ca="1" si="167"/>
        <v>-116703656642.36583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-116703656642.36583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-486265236.00985759</v>
      </c>
      <c r="L3563" s="444">
        <f t="shared" ca="1" si="167"/>
        <v>-117189921878.37569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-117189921878.37569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-488291341.1598987</v>
      </c>
      <c r="L3564" s="444">
        <f t="shared" ca="1" si="167"/>
        <v>-117678213219.53558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-117678213219.53558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-490325888.41473168</v>
      </c>
      <c r="L3565" s="444">
        <f t="shared" ca="1" si="167"/>
        <v>-118168539107.95032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-118168539107.95032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-492368912.94979304</v>
      </c>
      <c r="L3566" s="444">
        <f t="shared" ca="1" si="167"/>
        <v>-118660908020.90012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-118660908020.90012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-494420450.08708376</v>
      </c>
      <c r="L3567" s="444">
        <f t="shared" ca="1" si="167"/>
        <v>-119155328470.9872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-119155328470.9872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-496480535.29578</v>
      </c>
      <c r="L3568" s="444">
        <f t="shared" ca="1" si="167"/>
        <v>-119651809006.28297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-119651809006.28297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-498549204.19284564</v>
      </c>
      <c r="L3569" s="444">
        <f t="shared" ca="1" si="167"/>
        <v>-120150358210.47581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-120150358210.47581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-500626492.54364914</v>
      </c>
      <c r="L3570" s="444">
        <f t="shared" ca="1" si="167"/>
        <v>-120650984703.01947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-120650984703.01947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-502712436.26258111</v>
      </c>
      <c r="L3571" s="444">
        <f t="shared" ca="1" si="167"/>
        <v>-121153697139.28206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-121153697139.28206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-504807071.41367525</v>
      </c>
      <c r="L3572" s="444">
        <f t="shared" ca="1" si="167"/>
        <v>-121658504210.69574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-121658504210.69574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-506910434.21123224</v>
      </c>
      <c r="L3573" s="444">
        <f t="shared" ca="1" si="167"/>
        <v>-122165414644.90697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-122165414644.90697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-509022561.0204457</v>
      </c>
      <c r="L3574" s="444">
        <f t="shared" ca="1" si="167"/>
        <v>-122674437205.92741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-122674437205.92741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-511143488.35803097</v>
      </c>
      <c r="L3575" s="444">
        <f t="shared" ca="1" si="167"/>
        <v>-123185580694.28545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-123185580694.28545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-513273252.892856</v>
      </c>
      <c r="L3576" s="444">
        <f t="shared" ca="1" si="167"/>
        <v>-123698853947.1783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-123698853947.1783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-515411891.44657624</v>
      </c>
      <c r="L3577" s="444">
        <f t="shared" ca="1" si="167"/>
        <v>-124214265838.62488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-124214265838.62488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-517559440.99427032</v>
      </c>
      <c r="L3578" s="444">
        <f t="shared" ref="L3578:L3832" ca="1" si="172">I3578-J3578+K3578</f>
        <v>-124731825279.61914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-124731825279.61914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-519715938.66507965</v>
      </c>
      <c r="L3579" s="444">
        <f t="shared" ca="1" si="172"/>
        <v>-125251541218.28423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-125251541218.28423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-521881421.74285084</v>
      </c>
      <c r="L3580" s="444">
        <f t="shared" ca="1" si="172"/>
        <v>-125773422640.02707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-125773422640.02707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-524055927.66677946</v>
      </c>
      <c r="L3581" s="444">
        <f t="shared" ca="1" si="172"/>
        <v>-126297478567.69385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-126297478567.69385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-526239494.03205776</v>
      </c>
      <c r="L3582" s="444">
        <f t="shared" ca="1" si="172"/>
        <v>-126823718061.72591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-126823718061.72591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-528432158.59052461</v>
      </c>
      <c r="L3583" s="444">
        <f t="shared" ca="1" si="172"/>
        <v>-127352150220.31644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-127352150220.31644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-530633959.25131845</v>
      </c>
      <c r="L3584" s="444">
        <f t="shared" ca="1" si="172"/>
        <v>-127882784179.56775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-127882784179.56775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-532844934.08153224</v>
      </c>
      <c r="L3585" s="444">
        <f t="shared" ca="1" si="172"/>
        <v>-128415629113.64928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-128415629113.64928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-535065121.30687195</v>
      </c>
      <c r="L3586" s="444">
        <f t="shared" ca="1" si="172"/>
        <v>-128950694234.95615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-128950694234.95615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-537294559.31231725</v>
      </c>
      <c r="L3587" s="444">
        <f t="shared" ca="1" si="172"/>
        <v>-129487988794.26846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-129487988794.26846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-539533286.64278519</v>
      </c>
      <c r="L3588" s="444">
        <f t="shared" ca="1" si="172"/>
        <v>-130027522080.91125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-130027522080.91125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-541781342.00379694</v>
      </c>
      <c r="L3589" s="444">
        <f t="shared" ca="1" si="172"/>
        <v>-130569303422.91505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-130569303422.91505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-544038764.26214612</v>
      </c>
      <c r="L3590" s="444">
        <f t="shared" ca="1" si="172"/>
        <v>-131113342187.1772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-131113342187.1772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-546305592.44657171</v>
      </c>
      <c r="L3591" s="444">
        <f t="shared" ca="1" si="172"/>
        <v>-131659647779.62378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-131659647779.62378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-548581865.7484324</v>
      </c>
      <c r="L3592" s="444">
        <f t="shared" ca="1" si="172"/>
        <v>-132208229645.37221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-132208229645.37221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-550867623.52238417</v>
      </c>
      <c r="L3593" s="444">
        <f t="shared" ca="1" si="172"/>
        <v>-132759097268.89459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-132759097268.89459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-553162905.28706074</v>
      </c>
      <c r="L3594" s="444">
        <f t="shared" ca="1" si="172"/>
        <v>-133312260174.18166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-133312260174.18166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-555467750.72575688</v>
      </c>
      <c r="L3595" s="444">
        <f t="shared" ca="1" si="172"/>
        <v>-133867727924.90741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-133867727924.90741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-557782199.68711412</v>
      </c>
      <c r="L3596" s="444">
        <f t="shared" ca="1" si="172"/>
        <v>-134425510124.59453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-134425510124.59453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-560106292.18581045</v>
      </c>
      <c r="L3597" s="444">
        <f t="shared" ca="1" si="172"/>
        <v>-134985616416.78033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-134985616416.78033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-562440068.40325141</v>
      </c>
      <c r="L3598" s="444">
        <f t="shared" ca="1" si="172"/>
        <v>-135548056485.18358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-135548056485.18358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-564783568.68826485</v>
      </c>
      <c r="L3599" s="444">
        <f t="shared" ca="1" si="172"/>
        <v>-136112840053.87184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-136112840053.87184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-567136833.55779934</v>
      </c>
      <c r="L3600" s="444">
        <f t="shared" ca="1" si="172"/>
        <v>-136679976887.42964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-136679976887.42964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-569499903.69762349</v>
      </c>
      <c r="L3601" s="444">
        <f t="shared" ca="1" si="172"/>
        <v>-137249476791.12726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-137249476791.12726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-571872819.96303022</v>
      </c>
      <c r="L3602" s="444">
        <f t="shared" ca="1" si="172"/>
        <v>-137821349611.0903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-137821349611.0903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-574255623.37954295</v>
      </c>
      <c r="L3603" s="444">
        <f t="shared" ca="1" si="172"/>
        <v>-138395605234.46985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-138395605234.46985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-576648355.14362431</v>
      </c>
      <c r="L3604" s="444">
        <f t="shared" ca="1" si="172"/>
        <v>-138972253589.61346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-138972253589.61346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-579051056.62338948</v>
      </c>
      <c r="L3605" s="444">
        <f t="shared" ca="1" si="172"/>
        <v>-139551304646.23685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-139551304646.23685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-581463769.35932016</v>
      </c>
      <c r="L3606" s="444">
        <f t="shared" ca="1" si="172"/>
        <v>-140132768415.59616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-140132768415.59616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-583886535.06498396</v>
      </c>
      <c r="L3607" s="444">
        <f t="shared" ca="1" si="172"/>
        <v>-140716654950.66113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-140716654950.66113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-586319395.62775469</v>
      </c>
      <c r="L3608" s="444">
        <f t="shared" ca="1" si="172"/>
        <v>-141302974346.28888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-141302974346.28888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-588762393.10953701</v>
      </c>
      <c r="L3609" s="444">
        <f t="shared" ca="1" si="172"/>
        <v>-141891736739.39841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-141891736739.39841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-591215569.74749339</v>
      </c>
      <c r="L3610" s="444">
        <f t="shared" ca="1" si="172"/>
        <v>-142482952309.1459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-142482952309.1459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-593678967.95477462</v>
      </c>
      <c r="L3611" s="444">
        <f t="shared" ca="1" si="172"/>
        <v>-143076631277.10068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-143076631277.10068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-596152630.32125282</v>
      </c>
      <c r="L3612" s="444">
        <f t="shared" ca="1" si="172"/>
        <v>-143672783907.42194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-143672783907.42194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-598636599.61425805</v>
      </c>
      <c r="L3613" s="444">
        <f t="shared" ca="1" si="172"/>
        <v>-144271420507.03619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-144271420507.03619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-601130918.7793175</v>
      </c>
      <c r="L3614" s="444">
        <f t="shared" ca="1" si="172"/>
        <v>-144872551425.81552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-144872551425.81552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-603635630.94089794</v>
      </c>
      <c r="L3615" s="444">
        <f t="shared" ca="1" si="172"/>
        <v>-145476187056.75641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-145476187056.75641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-606150779.40315175</v>
      </c>
      <c r="L3616" s="444">
        <f t="shared" ca="1" si="172"/>
        <v>-146082337836.15955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-146082337836.15955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-608676407.65066481</v>
      </c>
      <c r="L3617" s="444">
        <f t="shared" ca="1" si="172"/>
        <v>-146691014243.81021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-146691014243.81021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-611212559.34920919</v>
      </c>
      <c r="L3618" s="444">
        <f t="shared" ca="1" si="172"/>
        <v>-147302226803.15942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-147302226803.15942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-613759278.34649754</v>
      </c>
      <c r="L3619" s="444">
        <f t="shared" ca="1" si="172"/>
        <v>-147915986081.50592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-147915986081.50592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-616316608.67294133</v>
      </c>
      <c r="L3620" s="444">
        <f t="shared" ca="1" si="172"/>
        <v>-148532302690.17886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-148532302690.17886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-618884594.54241192</v>
      </c>
      <c r="L3621" s="444">
        <f t="shared" ca="1" si="172"/>
        <v>-149151187284.72128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-149151187284.72128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-621463280.35300529</v>
      </c>
      <c r="L3622" s="444">
        <f t="shared" ca="1" si="172"/>
        <v>-149772650565.07428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-149772650565.07428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-624052710.68780947</v>
      </c>
      <c r="L3623" s="444">
        <f t="shared" ca="1" si="172"/>
        <v>-150396703275.76208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-150396703275.76208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-626652930.31567538</v>
      </c>
      <c r="L3624" s="444">
        <f t="shared" ca="1" si="172"/>
        <v>-151023356206.07776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-151023356206.07776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-629263984.19199061</v>
      </c>
      <c r="L3625" s="444">
        <f t="shared" ca="1" si="172"/>
        <v>-151652620190.26974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-151652620190.26974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-631885917.45945728</v>
      </c>
      <c r="L3626" s="444">
        <f t="shared" ca="1" si="172"/>
        <v>-152284506107.72919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-152284506107.72919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-634518775.44887161</v>
      </c>
      <c r="L3627" s="444">
        <f t="shared" ca="1" si="172"/>
        <v>-152919024883.17807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-152919024883.17807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-637162603.67990863</v>
      </c>
      <c r="L3628" s="444">
        <f t="shared" ca="1" si="172"/>
        <v>-153556187486.85797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-153556187486.85797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-639817447.8619082</v>
      </c>
      <c r="L3629" s="444">
        <f t="shared" ca="1" si="172"/>
        <v>-154196004934.71988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-154196004934.71988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-642483353.89466619</v>
      </c>
      <c r="L3630" s="444">
        <f t="shared" ca="1" si="172"/>
        <v>-154838488288.61453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-154838488288.61453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-645160367.86922717</v>
      </c>
      <c r="L3631" s="444">
        <f t="shared" ca="1" si="172"/>
        <v>-155483648656.48376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-155483648656.48376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-647848536.06868231</v>
      </c>
      <c r="L3632" s="444">
        <f t="shared" ca="1" si="172"/>
        <v>-156131497192.55246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-156131497192.55246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-650547904.96896863</v>
      </c>
      <c r="L3633" s="444">
        <f t="shared" ca="1" si="172"/>
        <v>-156782045097.52142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-156782045097.52142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-653258521.23967254</v>
      </c>
      <c r="L3634" s="444">
        <f t="shared" ca="1" si="172"/>
        <v>-157435303618.76111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-157435303618.76111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-655980431.744838</v>
      </c>
      <c r="L3635" s="444">
        <f t="shared" ca="1" si="172"/>
        <v>-158091284050.50595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-158091284050.50595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-658713683.54377484</v>
      </c>
      <c r="L3636" s="444">
        <f t="shared" ca="1" si="172"/>
        <v>-158749997734.04971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-158749997734.04971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-661458323.89187384</v>
      </c>
      <c r="L3637" s="444">
        <f t="shared" ca="1" si="172"/>
        <v>-159411456057.94159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-159411456057.94159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-664214400.24142325</v>
      </c>
      <c r="L3638" s="444">
        <f t="shared" ca="1" si="172"/>
        <v>-160075670458.18301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-160075670458.18301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-666981960.24242926</v>
      </c>
      <c r="L3639" s="444">
        <f t="shared" ca="1" si="172"/>
        <v>-160742652418.42545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-160742652418.42545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-669761051.74343932</v>
      </c>
      <c r="L3640" s="444">
        <f t="shared" ca="1" si="172"/>
        <v>-161412413470.16888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-161412413470.16888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-672551722.79237032</v>
      </c>
      <c r="L3641" s="444">
        <f t="shared" ca="1" si="172"/>
        <v>-162084965192.96124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-162084965192.96124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-675354021.63733852</v>
      </c>
      <c r="L3642" s="444">
        <f t="shared" ca="1" si="172"/>
        <v>-162760319214.59857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-162760319214.59857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-678167996.727494</v>
      </c>
      <c r="L3643" s="444">
        <f t="shared" ca="1" si="172"/>
        <v>-163438487211.32608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-163438487211.32608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-680993696.7138586</v>
      </c>
      <c r="L3644" s="444">
        <f t="shared" ca="1" si="172"/>
        <v>-164119480908.03995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-164119480908.03995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-683831170.45016646</v>
      </c>
      <c r="L3645" s="444">
        <f t="shared" ca="1" si="172"/>
        <v>-164803312078.49011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-164803312078.49011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-686680466.99370885</v>
      </c>
      <c r="L3646" s="444">
        <f t="shared" ca="1" si="172"/>
        <v>-165489992545.48383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-165489992545.48383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-689541635.60618258</v>
      </c>
      <c r="L3647" s="444">
        <f t="shared" ca="1" si="172"/>
        <v>-166179534181.09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-166179534181.09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-692414725.75454164</v>
      </c>
      <c r="L3648" s="444">
        <f t="shared" ca="1" si="172"/>
        <v>-166871948906.84454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-166871948906.84454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-695299787.11185229</v>
      </c>
      <c r="L3649" s="444">
        <f t="shared" ca="1" si="172"/>
        <v>-167567248693.95639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-167567248693.95639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-698196869.5581516</v>
      </c>
      <c r="L3650" s="444">
        <f t="shared" ca="1" si="172"/>
        <v>-168265445563.51456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-168265445563.51456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-701106023.18131065</v>
      </c>
      <c r="L3651" s="444">
        <f t="shared" ca="1" si="172"/>
        <v>-168966551586.69586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-168966551586.69586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-704027298.27789938</v>
      </c>
      <c r="L3652" s="444">
        <f t="shared" ca="1" si="172"/>
        <v>-169670578884.97375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-169670578884.97375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-706960745.35405731</v>
      </c>
      <c r="L3653" s="444">
        <f t="shared" ca="1" si="172"/>
        <v>-170377539630.32782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-170377539630.32782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-709906415.1263659</v>
      </c>
      <c r="L3654" s="444">
        <f t="shared" ca="1" si="172"/>
        <v>-171087446045.45419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-171087446045.45419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-712864358.52272582</v>
      </c>
      <c r="L3655" s="444">
        <f t="shared" ca="1" si="172"/>
        <v>-171800310403.97693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-171800310403.97693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-715834626.6832372</v>
      </c>
      <c r="L3656" s="444">
        <f t="shared" ca="1" si="172"/>
        <v>-172516145030.66016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-172516145030.66016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-718817270.96108401</v>
      </c>
      <c r="L3657" s="444">
        <f t="shared" ca="1" si="172"/>
        <v>-173234962301.62125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-173234962301.62125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-721812342.92342186</v>
      </c>
      <c r="L3658" s="444">
        <f t="shared" ca="1" si="172"/>
        <v>-173956774644.54468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-173956774644.54468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-724819894.35226953</v>
      </c>
      <c r="L3659" s="444">
        <f t="shared" ca="1" si="172"/>
        <v>-174681594538.89694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-174681594538.89694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-727839977.24540389</v>
      </c>
      <c r="L3660" s="444">
        <f t="shared" ca="1" si="172"/>
        <v>-175409434516.14233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-175409434516.14233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-730872643.81725967</v>
      </c>
      <c r="L3661" s="444">
        <f t="shared" ca="1" si="172"/>
        <v>-176140307159.95959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-176140307159.95959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-733917946.49983168</v>
      </c>
      <c r="L3662" s="444">
        <f t="shared" ca="1" si="172"/>
        <v>-176874225106.45941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-176874225106.45941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-736975937.94358087</v>
      </c>
      <c r="L3663" s="444">
        <f t="shared" ca="1" si="172"/>
        <v>-177611201044.40298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-177611201044.40298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-740046671.01834571</v>
      </c>
      <c r="L3664" s="444">
        <f t="shared" ca="1" si="172"/>
        <v>-178351247715.42133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-178351247715.42133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-743130198.81425548</v>
      </c>
      <c r="L3665" s="444">
        <f t="shared" ca="1" si="172"/>
        <v>-179094377914.2356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-179094377914.2356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-746226574.64264834</v>
      </c>
      <c r="L3666" s="444">
        <f t="shared" ca="1" si="172"/>
        <v>-179840604488.87823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-179840604488.87823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-749335852.03699267</v>
      </c>
      <c r="L3667" s="444">
        <f t="shared" ca="1" si="172"/>
        <v>-180589940340.91522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-180589940340.91522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-752458084.75381339</v>
      </c>
      <c r="L3668" s="444">
        <f t="shared" ca="1" si="172"/>
        <v>-181342398425.66904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-181342398425.66904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-755593326.77362096</v>
      </c>
      <c r="L3669" s="444">
        <f t="shared" ca="1" si="172"/>
        <v>-182097991752.44266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-182097991752.44266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-758741632.30184436</v>
      </c>
      <c r="L3670" s="444">
        <f t="shared" ca="1" si="172"/>
        <v>-182856733384.74451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-182856733384.74451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-761903055.76976871</v>
      </c>
      <c r="L3671" s="444">
        <f t="shared" ca="1" si="172"/>
        <v>-183618636440.51428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-183618636440.51428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-765077651.83547616</v>
      </c>
      <c r="L3672" s="444">
        <f t="shared" ca="1" si="172"/>
        <v>-184383714092.34976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-184383714092.34976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-768265475.38479066</v>
      </c>
      <c r="L3673" s="444">
        <f t="shared" ca="1" si="172"/>
        <v>-185151979567.73456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-185151979567.73456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-771466581.53222728</v>
      </c>
      <c r="L3674" s="444">
        <f t="shared" ca="1" si="172"/>
        <v>-185923446149.26678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-185923446149.26678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-774681025.6219449</v>
      </c>
      <c r="L3675" s="444">
        <f t="shared" ca="1" si="172"/>
        <v>-186698127174.88873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-186698127174.88873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-777908863.22870302</v>
      </c>
      <c r="L3676" s="444">
        <f t="shared" ca="1" si="172"/>
        <v>-187476036038.11743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-187476036038.11743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-781150150.15882266</v>
      </c>
      <c r="L3677" s="444">
        <f t="shared" ca="1" si="172"/>
        <v>-188257186188.27625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-188257186188.27625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-784404942.45115101</v>
      </c>
      <c r="L3678" s="444">
        <f t="shared" ca="1" si="172"/>
        <v>-189041591130.72739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-189041591130.72739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-787673296.37803078</v>
      </c>
      <c r="L3679" s="444">
        <f t="shared" ca="1" si="172"/>
        <v>-189829264427.10541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-189829264427.10541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-790955268.44627249</v>
      </c>
      <c r="L3680" s="444">
        <f t="shared" ca="1" si="172"/>
        <v>-190620219695.55167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-190620219695.55167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-794250915.39813197</v>
      </c>
      <c r="L3681" s="444">
        <f t="shared" ca="1" si="172"/>
        <v>-191414470610.9498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-191414470610.9498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-797560294.21229076</v>
      </c>
      <c r="L3682" s="444">
        <f t="shared" ca="1" si="172"/>
        <v>-192212030905.16208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-192212030905.16208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-800883462.10484195</v>
      </c>
      <c r="L3683" s="444">
        <f t="shared" ca="1" si="172"/>
        <v>-193012914367.26691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-193012914367.26691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-804220476.5302788</v>
      </c>
      <c r="L3684" s="444">
        <f t="shared" ca="1" si="172"/>
        <v>-193817134843.79718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-193817134843.79718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-807571395.1824882</v>
      </c>
      <c r="L3685" s="444">
        <f t="shared" ca="1" si="172"/>
        <v>-194624706238.97968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-194624706238.97968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-810936275.99574864</v>
      </c>
      <c r="L3686" s="444">
        <f t="shared" ca="1" si="172"/>
        <v>-195435642514.97543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-195435642514.97543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-814315177.14573097</v>
      </c>
      <c r="L3687" s="444">
        <f t="shared" ca="1" si="172"/>
        <v>-196249957692.12115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-196249957692.12115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-817708157.0505048</v>
      </c>
      <c r="L3688" s="444">
        <f t="shared" ca="1" si="172"/>
        <v>-197067665849.17166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-197067665849.17166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-821115274.37154853</v>
      </c>
      <c r="L3689" s="444">
        <f t="shared" ca="1" si="172"/>
        <v>-197888781123.54321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-197888781123.54321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-824536588.01476336</v>
      </c>
      <c r="L3690" s="444">
        <f t="shared" ca="1" si="172"/>
        <v>-198713317711.55798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-198713317711.55798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-827972157.13149154</v>
      </c>
      <c r="L3691" s="444">
        <f t="shared" ca="1" si="172"/>
        <v>-199541289868.68948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-199541289868.68948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-831422041.1195395</v>
      </c>
      <c r="L3692" s="444">
        <f t="shared" ca="1" si="172"/>
        <v>-200372711909.80902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-200372711909.80902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-834886299.62420428</v>
      </c>
      <c r="L3693" s="444">
        <f t="shared" ca="1" si="172"/>
        <v>-201207598209.43323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-201207598209.43323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-838364992.53930509</v>
      </c>
      <c r="L3694" s="444">
        <f t="shared" ca="1" si="172"/>
        <v>-202045963201.97253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-202045963201.97253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-841858180.00821888</v>
      </c>
      <c r="L3695" s="444">
        <f t="shared" ca="1" si="172"/>
        <v>-202887821381.98074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-202887821381.98074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-845365922.42491972</v>
      </c>
      <c r="L3696" s="444">
        <f t="shared" ca="1" si="172"/>
        <v>-203733187304.40567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-203733187304.40567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-848888280.43502367</v>
      </c>
      <c r="L3697" s="444">
        <f t="shared" ca="1" si="172"/>
        <v>-204582075584.8407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-204582075584.8407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-852425314.93683624</v>
      </c>
      <c r="L3698" s="444">
        <f t="shared" ca="1" si="172"/>
        <v>-205434500899.77753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-205434500899.77753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-855977087.0824064</v>
      </c>
      <c r="L3699" s="444">
        <f t="shared" ca="1" si="172"/>
        <v>-206290477986.85992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-206290477986.85992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-859543658.27858305</v>
      </c>
      <c r="L3700" s="444">
        <f t="shared" ca="1" si="172"/>
        <v>-207150021645.13852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-207150021645.13852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-863125090.18807709</v>
      </c>
      <c r="L3701" s="444">
        <f t="shared" ca="1" si="172"/>
        <v>-208013146735.3266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-208013146735.3266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-866721444.73052752</v>
      </c>
      <c r="L3702" s="444">
        <f t="shared" ca="1" si="172"/>
        <v>-208879868180.05713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-208879868180.05713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-870332784.08357131</v>
      </c>
      <c r="L3703" s="444">
        <f t="shared" ca="1" si="172"/>
        <v>-209750200964.14069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-209750200964.14069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-873959170.68391955</v>
      </c>
      <c r="L3704" s="444">
        <f t="shared" ca="1" si="172"/>
        <v>-210624160134.82462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-210624160134.82462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-877600667.22843587</v>
      </c>
      <c r="L3705" s="444">
        <f t="shared" ca="1" si="172"/>
        <v>-211501760802.05304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-211501760802.05304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-881257336.67522097</v>
      </c>
      <c r="L3706" s="444">
        <f t="shared" ca="1" si="172"/>
        <v>-212383018138.72827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-212383018138.72827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-884929242.24470115</v>
      </c>
      <c r="L3707" s="444">
        <f t="shared" ca="1" si="172"/>
        <v>-213267947380.97296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-213267947380.97296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-888616447.4207207</v>
      </c>
      <c r="L3708" s="444">
        <f t="shared" ca="1" si="172"/>
        <v>-214156563828.39368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-214156563828.39368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-892319015.95164025</v>
      </c>
      <c r="L3709" s="444">
        <f t="shared" ca="1" si="172"/>
        <v>-215048882844.34531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-215048882844.34531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-896037011.85143864</v>
      </c>
      <c r="L3710" s="444">
        <f t="shared" ca="1" si="172"/>
        <v>-215944919856.19675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-215944919856.19675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-899770499.40081966</v>
      </c>
      <c r="L3711" s="444">
        <f t="shared" ca="1" si="172"/>
        <v>-216844690355.59756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-216844690355.59756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-903519543.14832306</v>
      </c>
      <c r="L3712" s="444">
        <f t="shared" ca="1" si="172"/>
        <v>-217748209898.74588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-217748209898.74588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-907284207.91144121</v>
      </c>
      <c r="L3713" s="444">
        <f t="shared" ca="1" si="172"/>
        <v>-218655494106.65732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-218655494106.65732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-911064558.77773881</v>
      </c>
      <c r="L3714" s="444">
        <f t="shared" ca="1" si="172"/>
        <v>-219566558665.43506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-219566558665.43506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-914860661.10597932</v>
      </c>
      <c r="L3715" s="444">
        <f t="shared" ca="1" si="172"/>
        <v>-220481419326.54105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-220481419326.54105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-918672580.52725446</v>
      </c>
      <c r="L3716" s="444">
        <f t="shared" ca="1" si="172"/>
        <v>-221400091907.0683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-221400091907.0683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-922500382.94611776</v>
      </c>
      <c r="L3717" s="444">
        <f t="shared" ca="1" si="172"/>
        <v>-222322592290.0144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-222322592290.0144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-926344134.54172671</v>
      </c>
      <c r="L3718" s="444">
        <f t="shared" ca="1" si="172"/>
        <v>-223248936424.55612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-223248936424.55612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-930203901.76898384</v>
      </c>
      <c r="L3719" s="444">
        <f t="shared" ca="1" si="172"/>
        <v>-224179140326.3251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-224179140326.3251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-934079751.35968781</v>
      </c>
      <c r="L3720" s="444">
        <f t="shared" ca="1" si="172"/>
        <v>-225113220077.68478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-225113220077.68478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-937971750.32368648</v>
      </c>
      <c r="L3721" s="444">
        <f t="shared" ca="1" si="172"/>
        <v>-226051191828.00848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-226051191828.00848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-941879965.95003533</v>
      </c>
      <c r="L3722" s="444">
        <f t="shared" ca="1" si="172"/>
        <v>-226993071793.95853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-226993071793.95853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-945804465.80816054</v>
      </c>
      <c r="L3723" s="444">
        <f t="shared" ca="1" si="172"/>
        <v>-227938876259.76669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-227938876259.76669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-949745317.74902773</v>
      </c>
      <c r="L3724" s="444">
        <f t="shared" ca="1" si="172"/>
        <v>-228888621577.51572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-228888621577.51572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-953702589.90631545</v>
      </c>
      <c r="L3725" s="444">
        <f t="shared" ca="1" si="172"/>
        <v>-229842324167.42203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-229842324167.42203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-957676350.69759178</v>
      </c>
      <c r="L3726" s="444">
        <f t="shared" ca="1" si="172"/>
        <v>-230800000518.11963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-230800000518.11963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-961666668.82549846</v>
      </c>
      <c r="L3727" s="444">
        <f t="shared" ca="1" si="172"/>
        <v>-231761667186.94513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-231761667186.94513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-965673613.27893794</v>
      </c>
      <c r="L3728" s="444">
        <f t="shared" ca="1" si="172"/>
        <v>-232727340800.22406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-232727340800.22406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-969697253.3342669</v>
      </c>
      <c r="L3729" s="444">
        <f t="shared" ca="1" si="172"/>
        <v>-233697038053.55832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-233697038053.55832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-973737658.55649292</v>
      </c>
      <c r="L3730" s="444">
        <f t="shared" ca="1" si="172"/>
        <v>-234670775712.11481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-234670775712.11481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-977794898.80047834</v>
      </c>
      <c r="L3731" s="444">
        <f t="shared" ca="1" si="172"/>
        <v>-235648570610.91528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-235648570610.91528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-981869044.21214712</v>
      </c>
      <c r="L3732" s="444">
        <f t="shared" ca="1" si="172"/>
        <v>-236630439655.12744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-236630439655.12744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-985960165.22969759</v>
      </c>
      <c r="L3733" s="444">
        <f t="shared" ca="1" si="172"/>
        <v>-237616399820.35715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-237616399820.35715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-990068332.58482146</v>
      </c>
      <c r="L3734" s="444">
        <f t="shared" ca="1" si="172"/>
        <v>-238606468152.94196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-238606468152.94196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-994193617.3039248</v>
      </c>
      <c r="L3735" s="444">
        <f t="shared" ca="1" si="172"/>
        <v>-239600661770.24588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-239600661770.24588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-998336090.70935786</v>
      </c>
      <c r="L3736" s="444">
        <f t="shared" ca="1" si="172"/>
        <v>-240598997860.95523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-240598997860.95523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-1002495824.4206468</v>
      </c>
      <c r="L3737" s="444">
        <f t="shared" ca="1" si="172"/>
        <v>-241601493685.37589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-241601493685.37589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-1006672890.3557328</v>
      </c>
      <c r="L3738" s="444">
        <f t="shared" ca="1" si="172"/>
        <v>-242608166575.73163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-242608166575.73163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-1010867360.732215</v>
      </c>
      <c r="L3739" s="444">
        <f t="shared" ca="1" si="172"/>
        <v>-243619033936.46384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-243619033936.46384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-1015079308.0685993</v>
      </c>
      <c r="L3740" s="444">
        <f t="shared" ca="1" si="172"/>
        <v>-244634113244.53244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-244634113244.53244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-1019308805.1855518</v>
      </c>
      <c r="L3741" s="444">
        <f t="shared" ca="1" si="172"/>
        <v>-245653422049.71799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-245653422049.71799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-1023555925.2071582</v>
      </c>
      <c r="L3742" s="444">
        <f t="shared" ca="1" si="172"/>
        <v>-246676977974.92514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-246676977974.92514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-1027820741.5621879</v>
      </c>
      <c r="L3743" s="444">
        <f t="shared" ca="1" si="172"/>
        <v>-247704798716.48734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-247704798716.48734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-1032103327.9853638</v>
      </c>
      <c r="L3744" s="444">
        <f t="shared" ca="1" si="172"/>
        <v>-248736902044.47269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-248736902044.47269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-1036403758.5186362</v>
      </c>
      <c r="L3745" s="444">
        <f t="shared" ca="1" si="172"/>
        <v>-249773305802.99133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-249773305802.99133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-1040722107.5124639</v>
      </c>
      <c r="L3746" s="444">
        <f t="shared" ca="1" si="172"/>
        <v>-250814027910.50378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-250814027910.50378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-1045058449.627099</v>
      </c>
      <c r="L3747" s="444">
        <f t="shared" ca="1" si="172"/>
        <v>-251859086360.13089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-251859086360.13089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-1049412859.8338786</v>
      </c>
      <c r="L3748" s="444">
        <f t="shared" ca="1" si="172"/>
        <v>-252908499219.96478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-252908499219.96478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-1053785413.4165199</v>
      </c>
      <c r="L3749" s="444">
        <f t="shared" ca="1" si="172"/>
        <v>-253962284633.38132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-253962284633.38132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-1058176185.9724221</v>
      </c>
      <c r="L3750" s="444">
        <f t="shared" ca="1" si="172"/>
        <v>-255020460819.35373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-255020460819.35373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-1062585253.4139739</v>
      </c>
      <c r="L3751" s="444">
        <f t="shared" ca="1" si="172"/>
        <v>-256083046072.7677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-256083046072.7677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-1067012691.9698656</v>
      </c>
      <c r="L3752" s="444">
        <f t="shared" ca="1" si="172"/>
        <v>-257150058764.73758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-257150058764.73758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-1071458578.1864066</v>
      </c>
      <c r="L3753" s="444">
        <f t="shared" ca="1" si="172"/>
        <v>-258221517342.92398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-258221517342.92398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-1075922988.9288499</v>
      </c>
      <c r="L3754" s="444">
        <f t="shared" ca="1" si="172"/>
        <v>-259297440331.85284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-259297440331.85284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-1080406001.38272</v>
      </c>
      <c r="L3755" s="444">
        <f t="shared" ca="1" si="172"/>
        <v>-260377846333.23557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-260377846333.23557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-1084907693.0551481</v>
      </c>
      <c r="L3756" s="444">
        <f t="shared" ca="1" si="172"/>
        <v>-261462754026.29071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-261462754026.29071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-1089428141.7762113</v>
      </c>
      <c r="L3757" s="444">
        <f t="shared" ca="1" si="172"/>
        <v>-262552182168.06693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-262552182168.06693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-1093967425.7002788</v>
      </c>
      <c r="L3758" s="444">
        <f t="shared" ca="1" si="172"/>
        <v>-263646149593.76721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-263646149593.76721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-1098525623.3073635</v>
      </c>
      <c r="L3759" s="444">
        <f t="shared" ca="1" si="172"/>
        <v>-264744675217.07458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-264744675217.07458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-1103102813.4044776</v>
      </c>
      <c r="L3760" s="444">
        <f t="shared" ca="1" si="172"/>
        <v>-265847778030.47906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-265847778030.47906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-1107699075.1269963</v>
      </c>
      <c r="L3761" s="444">
        <f t="shared" ca="1" si="172"/>
        <v>-266955477105.60605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-266955477105.60605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-1112314487.9400251</v>
      </c>
      <c r="L3762" s="444">
        <f t="shared" ca="1" si="172"/>
        <v>-268067791593.54608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-268067791593.54608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-1116949131.6397755</v>
      </c>
      <c r="L3763" s="444">
        <f t="shared" ca="1" si="172"/>
        <v>-269184740725.18585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-269184740725.18585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-1121603086.3549411</v>
      </c>
      <c r="L3764" s="444">
        <f t="shared" ca="1" si="172"/>
        <v>-270306343811.5408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-270306343811.5408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-1126276432.5480866</v>
      </c>
      <c r="L3765" s="444">
        <f t="shared" ca="1" si="172"/>
        <v>-271432620244.0889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-271432620244.0889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-1130969251.0170372</v>
      </c>
      <c r="L3766" s="444">
        <f t="shared" ca="1" si="172"/>
        <v>-272563589495.10593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-272563589495.10593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-1135681622.8962746</v>
      </c>
      <c r="L3767" s="444">
        <f t="shared" ca="1" si="172"/>
        <v>-273699271118.0022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-273699271118.0022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-1140413629.6583424</v>
      </c>
      <c r="L3768" s="444">
        <f t="shared" ca="1" si="172"/>
        <v>-274839684747.66055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-274839684747.66055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-1145165353.1152523</v>
      </c>
      <c r="L3769" s="444">
        <f t="shared" ca="1" si="172"/>
        <v>-275984850100.77582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-275984850100.77582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-1149936875.4198992</v>
      </c>
      <c r="L3770" s="444">
        <f t="shared" ca="1" si="172"/>
        <v>-277134786976.19574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-277134786976.19574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-1154728279.0674822</v>
      </c>
      <c r="L3771" s="444">
        <f t="shared" ca="1" si="172"/>
        <v>-278289515255.26324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-278289515255.26324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-1159539646.8969302</v>
      </c>
      <c r="L3772" s="444">
        <f t="shared" ca="1" si="172"/>
        <v>-279449054902.16016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-279449054902.16016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-1164371062.092334</v>
      </c>
      <c r="L3773" s="444">
        <f t="shared" ca="1" si="172"/>
        <v>-280613425964.2525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-280613425964.2525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-1169222608.1843853</v>
      </c>
      <c r="L3774" s="444">
        <f t="shared" ca="1" si="172"/>
        <v>-281782648572.43689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-281782648572.43689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-1174094369.0518203</v>
      </c>
      <c r="L3775" s="444">
        <f t="shared" ca="1" si="172"/>
        <v>-282956742941.48871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-282956742941.48871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-1178986428.9228697</v>
      </c>
      <c r="L3776" s="444">
        <f t="shared" ca="1" si="172"/>
        <v>-284135729370.41156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-284135729370.41156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-1183898872.3767147</v>
      </c>
      <c r="L3777" s="444">
        <f t="shared" ca="1" si="172"/>
        <v>-285319628242.78827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-285319628242.78827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-1188831784.3449512</v>
      </c>
      <c r="L3778" s="444">
        <f t="shared" ca="1" si="172"/>
        <v>-286508460027.13324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-286508460027.13324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-1193785250.1130552</v>
      </c>
      <c r="L3779" s="444">
        <f t="shared" ca="1" si="172"/>
        <v>-287702245277.24628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-287702245277.24628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-1198759355.3218594</v>
      </c>
      <c r="L3780" s="444">
        <f t="shared" ca="1" si="172"/>
        <v>-288901004632.56812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-288901004632.56812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-1203754185.9690337</v>
      </c>
      <c r="L3781" s="444">
        <f t="shared" ca="1" si="172"/>
        <v>-290104758818.53717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-290104758818.53717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-1208769828.4105716</v>
      </c>
      <c r="L3782" s="444">
        <f t="shared" ca="1" si="172"/>
        <v>-291313528646.94775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-291313528646.94775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-1213806369.3622823</v>
      </c>
      <c r="L3783" s="444">
        <f t="shared" ca="1" si="172"/>
        <v>-292527335016.31006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-292527335016.31006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-1218863895.9012918</v>
      </c>
      <c r="L3784" s="444">
        <f t="shared" ca="1" si="172"/>
        <v>-293746198912.21136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-293746198912.21136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-1223942495.4675474</v>
      </c>
      <c r="L3785" s="444">
        <f t="shared" ca="1" si="172"/>
        <v>-294970141407.67889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-294970141407.67889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-1229042255.8653288</v>
      </c>
      <c r="L3786" s="444">
        <f t="shared" ca="1" si="172"/>
        <v>-296199183663.54425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-296199183663.54425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-1234163265.2647676</v>
      </c>
      <c r="L3787" s="444">
        <f t="shared" ca="1" si="172"/>
        <v>-297433346928.80902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-297433346928.80902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-1239305612.2033708</v>
      </c>
      <c r="L3788" s="444">
        <f t="shared" ca="1" si="172"/>
        <v>-298672652541.01239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-298672652541.01239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-1244469385.5875516</v>
      </c>
      <c r="L3789" s="444">
        <f t="shared" ca="1" si="172"/>
        <v>-299917121926.59991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-299917121926.59991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-1249654674.6941662</v>
      </c>
      <c r="L3790" s="444">
        <f t="shared" ca="1" si="172"/>
        <v>-301166776601.29407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-301166776601.29407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-1254861569.1720586</v>
      </c>
      <c r="L3791" s="444">
        <f t="shared" ca="1" si="172"/>
        <v>-302421638170.46613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-302421638170.46613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-1260090159.0436089</v>
      </c>
      <c r="L3792" s="444">
        <f t="shared" ca="1" si="172"/>
        <v>-303681728329.5097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-303681728329.5097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-1265340534.7062905</v>
      </c>
      <c r="L3793" s="444">
        <f t="shared" ca="1" si="172"/>
        <v>-304947068864.216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-304947068864.216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-1270612786.9342334</v>
      </c>
      <c r="L3794" s="444">
        <f t="shared" ca="1" si="172"/>
        <v>-306217681651.15021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-306217681651.15021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-1275907006.8797925</v>
      </c>
      <c r="L3795" s="444">
        <f t="shared" ca="1" si="172"/>
        <v>-307493588658.03003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-307493588658.03003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-1281223286.0751252</v>
      </c>
      <c r="L3796" s="444">
        <f t="shared" ca="1" si="172"/>
        <v>-308774811944.10516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-308774811944.10516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-1286561716.4337716</v>
      </c>
      <c r="L3797" s="444">
        <f t="shared" ca="1" si="172"/>
        <v>-310061373660.53894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-310061373660.53894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-1291922390.2522457</v>
      </c>
      <c r="L3798" s="444">
        <f t="shared" ca="1" si="172"/>
        <v>-311353296050.7912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-311353296050.7912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-1297305400.2116299</v>
      </c>
      <c r="L3799" s="444">
        <f t="shared" ca="1" si="172"/>
        <v>-312650601451.00281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-312650601451.00281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-1302710839.3791783</v>
      </c>
      <c r="L3800" s="444">
        <f t="shared" ca="1" si="172"/>
        <v>-313953312290.38196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-313953312290.38196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-1308138801.2099247</v>
      </c>
      <c r="L3801" s="444">
        <f t="shared" ca="1" si="172"/>
        <v>-315261451091.59186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-315261451091.59186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-1313589379.5482993</v>
      </c>
      <c r="L3802" s="444">
        <f t="shared" ca="1" si="172"/>
        <v>-316575040471.14014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-316575040471.14014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-1319062668.6297505</v>
      </c>
      <c r="L3803" s="444">
        <f t="shared" ca="1" si="172"/>
        <v>-317894103139.7699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-317894103139.7699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-1324558763.0823746</v>
      </c>
      <c r="L3804" s="444">
        <f t="shared" ca="1" si="172"/>
        <v>-319218661902.85229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-319218661902.85229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-1330077757.9285512</v>
      </c>
      <c r="L3805" s="444">
        <f t="shared" ca="1" si="172"/>
        <v>-320548739660.78082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-320548739660.78082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-1335619748.5865867</v>
      </c>
      <c r="L3806" s="444">
        <f t="shared" ca="1" si="172"/>
        <v>-321884359409.36743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-321884359409.36743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-1341184830.8723643</v>
      </c>
      <c r="L3807" s="444">
        <f t="shared" ca="1" si="172"/>
        <v>-323225544240.23981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-323225544240.23981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-1346773101.0009992</v>
      </c>
      <c r="L3808" s="444">
        <f t="shared" ca="1" si="172"/>
        <v>-324572317341.24078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-324572317341.24078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-1352384655.5885034</v>
      </c>
      <c r="L3809" s="444">
        <f t="shared" ca="1" si="172"/>
        <v>-325924701996.82928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-325924701996.82928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-1358019591.6534553</v>
      </c>
      <c r="L3810" s="444">
        <f t="shared" ca="1" si="172"/>
        <v>-327282721588.48273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-327282721588.48273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-1363678006.6186781</v>
      </c>
      <c r="L3811" s="444">
        <f t="shared" ca="1" si="172"/>
        <v>-328646399595.10138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-328646399595.10138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-1369359998.3129225</v>
      </c>
      <c r="L3812" s="444">
        <f t="shared" ca="1" si="172"/>
        <v>-330015759593.41431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-330015759593.41431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-1375065664.9725597</v>
      </c>
      <c r="L3813" s="444">
        <f t="shared" ca="1" si="172"/>
        <v>-331390825258.38684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-331390825258.38684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-1380795105.2432785</v>
      </c>
      <c r="L3814" s="444">
        <f t="shared" ca="1" si="172"/>
        <v>-332771620363.63013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-332771620363.63013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-1386548418.1817923</v>
      </c>
      <c r="L3815" s="444">
        <f t="shared" ca="1" si="172"/>
        <v>-334158168781.81189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-334158168781.81189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-1392325703.2575495</v>
      </c>
      <c r="L3816" s="444">
        <f t="shared" ca="1" si="172"/>
        <v>-335550494485.06946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-335550494485.06946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-1398127060.3544559</v>
      </c>
      <c r="L3817" s="444">
        <f t="shared" ca="1" si="172"/>
        <v>-336948621545.42389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-336948621545.42389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-1403952589.7725995</v>
      </c>
      <c r="L3818" s="444">
        <f t="shared" ca="1" si="172"/>
        <v>-338352574135.19647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-338352574135.19647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-1409802392.2299852</v>
      </c>
      <c r="L3819" s="444">
        <f t="shared" ca="1" si="172"/>
        <v>-339762376527.42645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-339762376527.42645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-1415676568.8642769</v>
      </c>
      <c r="L3820" s="444">
        <f t="shared" ca="1" si="172"/>
        <v>-341178053096.29071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-341178053096.29071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-1421575221.2345445</v>
      </c>
      <c r="L3821" s="444">
        <f t="shared" ca="1" si="172"/>
        <v>-342599628317.52527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-342599628317.52527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-1427498451.3230219</v>
      </c>
      <c r="L3822" s="444">
        <f t="shared" ca="1" si="172"/>
        <v>-344027126768.84827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-344027126768.84827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-1433446361.5368679</v>
      </c>
      <c r="L3823" s="444">
        <f t="shared" ca="1" si="172"/>
        <v>-345460573130.38513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-345460573130.38513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-1439419054.709938</v>
      </c>
      <c r="L3824" s="444">
        <f t="shared" ca="1" si="172"/>
        <v>-346899992185.09509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-346899992185.09509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-1445416634.1045628</v>
      </c>
      <c r="L3825" s="444">
        <f t="shared" ca="1" si="172"/>
        <v>-348345408819.19965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-348345408819.19965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-1451439203.4133317</v>
      </c>
      <c r="L3826" s="444">
        <f t="shared" ca="1" si="172"/>
        <v>-349796848022.61298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-349796848022.61298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-1457486866.7608874</v>
      </c>
      <c r="L3827" s="444">
        <f t="shared" ca="1" si="172"/>
        <v>-351254334889.37384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-351254334889.37384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-1463559728.7057242</v>
      </c>
      <c r="L3828" s="444">
        <f t="shared" ca="1" si="172"/>
        <v>-352717894618.07959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-352717894618.07959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-1469657894.2419982</v>
      </c>
      <c r="L3829" s="444">
        <f t="shared" ca="1" si="172"/>
        <v>-354187552512.32159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-354187552512.32159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-1475781468.8013399</v>
      </c>
      <c r="L3830" s="444">
        <f t="shared" ca="1" si="172"/>
        <v>-355663333981.12292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-355663333981.12292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-1481930558.2546787</v>
      </c>
      <c r="L3831" s="444">
        <f t="shared" ca="1" si="172"/>
        <v>-357145264539.37762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-357145264539.37762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-1488105268.9140735</v>
      </c>
      <c r="L3832" s="444">
        <f t="shared" ca="1" si="172"/>
        <v>-358633369808.29169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-358633369808.29169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-1494305707.5345488</v>
      </c>
      <c r="L3833" s="444">
        <f t="shared" ref="L3833:L4087" ca="1" si="177">I3833-J3833+K3833</f>
        <v>-360127675515.82623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-360127675515.82623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-1500531981.3159425</v>
      </c>
      <c r="L3834" s="444">
        <f t="shared" ca="1" si="177"/>
        <v>-361628207497.14215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-361628207497.14215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-1506784197.9047589</v>
      </c>
      <c r="L3835" s="444">
        <f t="shared" ca="1" si="177"/>
        <v>-363134991695.04694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-363134991695.04694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-1513062465.396029</v>
      </c>
      <c r="L3836" s="444">
        <f t="shared" ca="1" si="177"/>
        <v>-364648054160.44299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-364648054160.44299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-1519366892.3351791</v>
      </c>
      <c r="L3837" s="444">
        <f t="shared" ca="1" si="177"/>
        <v>-366167421052.7782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-366167421052.7782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-1525697587.7199092</v>
      </c>
      <c r="L3838" s="444">
        <f t="shared" ca="1" si="177"/>
        <v>-367693118640.49811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-367693118640.49811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-1532054661.0020754</v>
      </c>
      <c r="L3839" s="444">
        <f t="shared" ca="1" si="177"/>
        <v>-369225173301.50018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-369225173301.50018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-1538438222.0895841</v>
      </c>
      <c r="L3840" s="444">
        <f t="shared" ca="1" si="177"/>
        <v>-370763611523.58978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-370763611523.58978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-1544848381.3482907</v>
      </c>
      <c r="L3841" s="444">
        <f t="shared" ca="1" si="177"/>
        <v>-372308459904.93805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-372308459904.93805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-1551285249.6039085</v>
      </c>
      <c r="L3842" s="444">
        <f t="shared" ca="1" si="177"/>
        <v>-373859745154.54193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-373859745154.54193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-1557748938.1439247</v>
      </c>
      <c r="L3843" s="444">
        <f t="shared" ca="1" si="177"/>
        <v>-375417494092.68585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-375417494092.68585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-1564239558.7195244</v>
      </c>
      <c r="L3844" s="444">
        <f t="shared" ca="1" si="177"/>
        <v>-376981733651.4054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-376981733651.4054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-1570757223.5475225</v>
      </c>
      <c r="L3845" s="444">
        <f t="shared" ca="1" si="177"/>
        <v>-378552490874.95294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-378552490874.95294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-1577302045.312304</v>
      </c>
      <c r="L3846" s="444">
        <f t="shared" ca="1" si="177"/>
        <v>-380129792920.26526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-380129792920.26526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-1583874137.1677718</v>
      </c>
      <c r="L3847" s="444">
        <f t="shared" ca="1" si="177"/>
        <v>-381713667057.43304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-381713667057.43304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-1590473612.7393043</v>
      </c>
      <c r="L3848" s="444">
        <f t="shared" ca="1" si="177"/>
        <v>-383304140670.17236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-383304140670.17236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-1597100586.1257181</v>
      </c>
      <c r="L3849" s="444">
        <f t="shared" ca="1" si="177"/>
        <v>-384901241256.2981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-384901241256.2981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-1603755171.901242</v>
      </c>
      <c r="L3850" s="444">
        <f t="shared" ca="1" si="177"/>
        <v>-386504996428.19934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-386504996428.19934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-1610437485.1174972</v>
      </c>
      <c r="L3851" s="444">
        <f t="shared" ca="1" si="177"/>
        <v>-388115433913.31683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-388115433913.31683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-1617147641.3054867</v>
      </c>
      <c r="L3852" s="444">
        <f t="shared" ca="1" si="177"/>
        <v>-389732581554.62231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-389732581554.62231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-1623885756.4775929</v>
      </c>
      <c r="L3853" s="444">
        <f t="shared" ca="1" si="177"/>
        <v>-391356467311.09991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-391356467311.09991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-1630651947.1295829</v>
      </c>
      <c r="L3854" s="444">
        <f t="shared" ca="1" si="177"/>
        <v>-392987119258.22949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-392987119258.22949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-1637446330.2426229</v>
      </c>
      <c r="L3855" s="444">
        <f t="shared" ca="1" si="177"/>
        <v>-394624565588.47211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-394624565588.47211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-1644269023.2853005</v>
      </c>
      <c r="L3856" s="444">
        <f t="shared" ca="1" si="177"/>
        <v>-396268834611.75739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-396268834611.75739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-1651120144.2156558</v>
      </c>
      <c r="L3857" s="444">
        <f t="shared" ca="1" si="177"/>
        <v>-397919954755.97302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-397919954755.97302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-1657999811.4832208</v>
      </c>
      <c r="L3858" s="444">
        <f t="shared" ca="1" si="177"/>
        <v>-399577954567.45624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-399577954567.45624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-1664908144.0310676</v>
      </c>
      <c r="L3859" s="444">
        <f t="shared" ca="1" si="177"/>
        <v>-401242862711.4873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-401242862711.4873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-1671845261.2978637</v>
      </c>
      <c r="L3860" s="444">
        <f t="shared" ca="1" si="177"/>
        <v>-402914707972.78516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-402914707972.78516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-1678811283.219938</v>
      </c>
      <c r="L3861" s="444">
        <f t="shared" ca="1" si="177"/>
        <v>-404593519256.00507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-404593519256.00507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-1685806330.2333543</v>
      </c>
      <c r="L3862" s="444">
        <f t="shared" ca="1" si="177"/>
        <v>-406279325586.2384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-406279325586.2384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-1692830523.2759933</v>
      </c>
      <c r="L3863" s="444">
        <f t="shared" ca="1" si="177"/>
        <v>-407972156109.5144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-407972156109.5144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-1699883983.7896433</v>
      </c>
      <c r="L3864" s="444">
        <f t="shared" ca="1" si="177"/>
        <v>-409672040093.30408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-409672040093.30408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-1706966833.7221003</v>
      </c>
      <c r="L3865" s="444">
        <f t="shared" ca="1" si="177"/>
        <v>-411379006927.02618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-411379006927.02618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-1714079195.5292757</v>
      </c>
      <c r="L3866" s="444">
        <f t="shared" ca="1" si="177"/>
        <v>-413093086122.55548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-413093086122.55548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-1721221192.1773145</v>
      </c>
      <c r="L3867" s="444">
        <f t="shared" ca="1" si="177"/>
        <v>-414814307314.73279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-414814307314.73279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-1728392947.1447198</v>
      </c>
      <c r="L3868" s="444">
        <f t="shared" ca="1" si="177"/>
        <v>-416542700261.8775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-416542700261.8775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-1735594584.4244895</v>
      </c>
      <c r="L3869" s="444">
        <f t="shared" ca="1" si="177"/>
        <v>-418278294846.302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-418278294846.302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-1742826228.5262582</v>
      </c>
      <c r="L3870" s="444">
        <f t="shared" ca="1" si="177"/>
        <v>-420021121074.82825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-420021121074.82825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-1750088004.478451</v>
      </c>
      <c r="L3871" s="444">
        <f t="shared" ca="1" si="177"/>
        <v>-421771209079.3067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-421771209079.3067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-1757380037.8304446</v>
      </c>
      <c r="L3872" s="444">
        <f t="shared" ca="1" si="177"/>
        <v>-423528589117.13715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-423528589117.13715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-1764702454.6547382</v>
      </c>
      <c r="L3873" s="444">
        <f t="shared" ca="1" si="177"/>
        <v>-425293291571.79187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-425293291571.79187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-1772055381.5491328</v>
      </c>
      <c r="L3874" s="444">
        <f t="shared" ca="1" si="177"/>
        <v>-427065346953.341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-427065346953.341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-1779438945.6389208</v>
      </c>
      <c r="L3875" s="444">
        <f t="shared" ca="1" si="177"/>
        <v>-428844785898.97992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-428844785898.97992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-1786853274.579083</v>
      </c>
      <c r="L3876" s="444">
        <f t="shared" ca="1" si="177"/>
        <v>-430631639173.55902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-430631639173.55902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-1794298496.5564959</v>
      </c>
      <c r="L3877" s="444">
        <f t="shared" ca="1" si="177"/>
        <v>-432425937670.11554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-432425937670.11554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-1801774740.2921484</v>
      </c>
      <c r="L3878" s="444">
        <f t="shared" ca="1" si="177"/>
        <v>-434227712410.40771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-434227712410.40771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-1809282135.0433655</v>
      </c>
      <c r="L3879" s="444">
        <f t="shared" ca="1" si="177"/>
        <v>-436036994545.45105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-436036994545.45105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-1816820810.606046</v>
      </c>
      <c r="L3880" s="444">
        <f t="shared" ca="1" si="177"/>
        <v>-437853815356.05707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-437853815356.05707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-1824390897.3169048</v>
      </c>
      <c r="L3881" s="444">
        <f t="shared" ca="1" si="177"/>
        <v>-439678206253.37396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-439678206253.37396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-1831992526.0557249</v>
      </c>
      <c r="L3882" s="444">
        <f t="shared" ca="1" si="177"/>
        <v>-441510198779.42969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-441510198779.42969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-1839625828.2476237</v>
      </c>
      <c r="L3883" s="444">
        <f t="shared" ca="1" si="177"/>
        <v>-443349824607.67731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-443349824607.67731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-1847290935.8653224</v>
      </c>
      <c r="L3884" s="444">
        <f t="shared" ca="1" si="177"/>
        <v>-445197115543.5426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-445197115543.5426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-1854987981.4314272</v>
      </c>
      <c r="L3885" s="444">
        <f t="shared" ca="1" si="177"/>
        <v>-447052103524.97406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-447052103524.97406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-1862717098.0207253</v>
      </c>
      <c r="L3886" s="444">
        <f t="shared" ca="1" si="177"/>
        <v>-448914820622.99481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-448914820622.99481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-1870478419.2624784</v>
      </c>
      <c r="L3887" s="444">
        <f t="shared" ca="1" si="177"/>
        <v>-450785299042.25726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-450785299042.25726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-1878272079.3427386</v>
      </c>
      <c r="L3888" s="444">
        <f t="shared" ca="1" si="177"/>
        <v>-452663571121.59998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-452663571121.59998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-1886098213.0066664</v>
      </c>
      <c r="L3889" s="444">
        <f t="shared" ca="1" si="177"/>
        <v>-454549669334.60663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-454549669334.60663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-1893956955.5608606</v>
      </c>
      <c r="L3890" s="444">
        <f t="shared" ca="1" si="177"/>
        <v>-456443626290.16748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-456443626290.16748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-1901848442.8756981</v>
      </c>
      <c r="L3891" s="444">
        <f t="shared" ca="1" si="177"/>
        <v>-458345474733.04315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-458345474733.04315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-1909772811.3876798</v>
      </c>
      <c r="L3892" s="444">
        <f t="shared" ca="1" si="177"/>
        <v>-460255247544.43085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-460255247544.43085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-1917730198.101795</v>
      </c>
      <c r="L3893" s="444">
        <f t="shared" ca="1" si="177"/>
        <v>-462172977742.53265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-462172977742.53265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-1925720740.5938861</v>
      </c>
      <c r="L3894" s="444">
        <f t="shared" ca="1" si="177"/>
        <v>-464098698483.12653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-464098698483.12653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-1933744577.013027</v>
      </c>
      <c r="L3895" s="444">
        <f t="shared" ca="1" si="177"/>
        <v>-466032443060.13953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-466032443060.13953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-1941801846.0839148</v>
      </c>
      <c r="L3896" s="444">
        <f t="shared" ca="1" si="177"/>
        <v>-467974244906.22345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-467974244906.22345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-1949892687.1092641</v>
      </c>
      <c r="L3897" s="444">
        <f t="shared" ca="1" si="177"/>
        <v>-469924137593.3327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-469924137593.3327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-1958017239.9722195</v>
      </c>
      <c r="L3898" s="444">
        <f t="shared" ca="1" si="177"/>
        <v>-471882154833.30493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-471882154833.30493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-1966175645.1387703</v>
      </c>
      <c r="L3899" s="444">
        <f t="shared" ca="1" si="177"/>
        <v>-473848330478.44373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-473848330478.44373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-1974368043.6601822</v>
      </c>
      <c r="L3900" s="444">
        <f t="shared" ca="1" si="177"/>
        <v>-475822698522.10388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-475822698522.10388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-1982594577.1754332</v>
      </c>
      <c r="L3901" s="444">
        <f t="shared" ca="1" si="177"/>
        <v>-477805293099.2793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-477805293099.2793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-1990855387.9136636</v>
      </c>
      <c r="L3902" s="444">
        <f t="shared" ca="1" si="177"/>
        <v>-479796148487.19293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-479796148487.19293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-1999150618.6966374</v>
      </c>
      <c r="L3903" s="444">
        <f t="shared" ca="1" si="177"/>
        <v>-481795299105.88959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-481795299105.88959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-2007480412.9412062</v>
      </c>
      <c r="L3904" s="444">
        <f t="shared" ca="1" si="177"/>
        <v>-483802779518.83081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-483802779518.83081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-2015844914.6617947</v>
      </c>
      <c r="L3905" s="444">
        <f t="shared" ca="1" si="177"/>
        <v>-485818624433.49261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-485818624433.49261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-2024244268.4728858</v>
      </c>
      <c r="L3906" s="444">
        <f t="shared" ca="1" si="177"/>
        <v>-487842868701.96552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-487842868701.96552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-2032678619.5915232</v>
      </c>
      <c r="L3907" s="444">
        <f t="shared" ca="1" si="177"/>
        <v>-489875547321.55707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-489875547321.55707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-2041148113.8398211</v>
      </c>
      <c r="L3908" s="444">
        <f t="shared" ca="1" si="177"/>
        <v>-491916695435.39691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-491916695435.39691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-2049652897.6474872</v>
      </c>
      <c r="L3909" s="444">
        <f t="shared" ca="1" si="177"/>
        <v>-493966348333.04437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-493966348333.04437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-2058193118.0543513</v>
      </c>
      <c r="L3910" s="444">
        <f t="shared" ca="1" si="177"/>
        <v>-496024541451.09869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-496024541451.09869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-2066768922.7129111</v>
      </c>
      <c r="L3911" s="444">
        <f t="shared" ca="1" si="177"/>
        <v>-498091310373.81158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-498091310373.81158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-2075380459.8908813</v>
      </c>
      <c r="L3912" s="444">
        <f t="shared" ca="1" si="177"/>
        <v>-500166690833.70245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-500166690833.70245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-2084027878.4737601</v>
      </c>
      <c r="L3913" s="444">
        <f t="shared" ca="1" si="177"/>
        <v>-502250718712.17621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-502250718712.17621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-2092711327.9674008</v>
      </c>
      <c r="L3914" s="444">
        <f t="shared" ca="1" si="177"/>
        <v>-504343430040.14362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-504343430040.14362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-2101430958.5005982</v>
      </c>
      <c r="L3915" s="444">
        <f t="shared" ca="1" si="177"/>
        <v>-506444860998.64423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-506444860998.64423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-2110186920.8276839</v>
      </c>
      <c r="L3916" s="444">
        <f t="shared" ca="1" si="177"/>
        <v>-508555047919.47192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-508555047919.47192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-2118979366.3311329</v>
      </c>
      <c r="L3917" s="444">
        <f t="shared" ca="1" si="177"/>
        <v>-510674027285.80304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-510674027285.80304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-2127808447.0241792</v>
      </c>
      <c r="L3918" s="444">
        <f t="shared" ca="1" si="177"/>
        <v>-512801835732.82721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-512801835732.82721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-2136674315.5534468</v>
      </c>
      <c r="L3919" s="444">
        <f t="shared" ca="1" si="177"/>
        <v>-514938510048.38068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-514938510048.38068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-2145577125.2015858</v>
      </c>
      <c r="L3920" s="444">
        <f t="shared" ca="1" si="177"/>
        <v>-517084087173.58228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-517084087173.58228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-2154517029.889926</v>
      </c>
      <c r="L3921" s="444">
        <f t="shared" ca="1" si="177"/>
        <v>-519238604203.47223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-519238604203.47223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-2163494184.1811342</v>
      </c>
      <c r="L3922" s="444">
        <f t="shared" ca="1" si="177"/>
        <v>-521402098387.65338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-521402098387.65338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-2172508743.281889</v>
      </c>
      <c r="L3923" s="444">
        <f t="shared" ca="1" si="177"/>
        <v>-523574607130.93524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-523574607130.93524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-2181560863.0455637</v>
      </c>
      <c r="L3924" s="444">
        <f t="shared" ca="1" si="177"/>
        <v>-525756167993.98083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-525756167993.98083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-2190650699.9749203</v>
      </c>
      <c r="L3925" s="444">
        <f t="shared" ca="1" si="177"/>
        <v>-527946818693.95575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-527946818693.95575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-2199778411.2248154</v>
      </c>
      <c r="L3926" s="444">
        <f t="shared" ca="1" si="177"/>
        <v>-530146597105.18054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-530146597105.18054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-2208944154.6049185</v>
      </c>
      <c r="L3927" s="444">
        <f t="shared" ca="1" si="177"/>
        <v>-532355541259.78546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-532355541259.78546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-2218148088.5824394</v>
      </c>
      <c r="L3928" s="444">
        <f t="shared" ca="1" si="177"/>
        <v>-534573689348.36792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-534573689348.36792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-2227390372.2848663</v>
      </c>
      <c r="L3929" s="444">
        <f t="shared" ca="1" si="177"/>
        <v>-536801079720.65277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-536801079720.65277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-2236671165.5027199</v>
      </c>
      <c r="L3930" s="444">
        <f t="shared" ca="1" si="177"/>
        <v>-539037750886.15552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-539037750886.15552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-2245990628.6923141</v>
      </c>
      <c r="L3931" s="444">
        <f t="shared" ca="1" si="177"/>
        <v>-541283741514.84784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-541283741514.84784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-2255348922.9785328</v>
      </c>
      <c r="L3932" s="444">
        <f t="shared" ca="1" si="177"/>
        <v>-543539090437.82635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-543539090437.82635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-2264746210.1576095</v>
      </c>
      <c r="L3933" s="444">
        <f t="shared" ca="1" si="177"/>
        <v>-545803836647.98395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-545803836647.98395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-2274182652.6999331</v>
      </c>
      <c r="L3934" s="444">
        <f t="shared" ca="1" si="177"/>
        <v>-548078019300.6839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-548078019300.6839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-2283658413.7528496</v>
      </c>
      <c r="L3935" s="444">
        <f t="shared" ca="1" si="177"/>
        <v>-550361677714.43677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-550361677714.43677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-2293173657.1434865</v>
      </c>
      <c r="L3936" s="444">
        <f t="shared" ca="1" si="177"/>
        <v>-552654851371.5802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-552654851371.5802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-2302728547.3815842</v>
      </c>
      <c r="L3937" s="444">
        <f t="shared" ca="1" si="177"/>
        <v>-554957579918.96179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-554957579918.96179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-2312323249.6623406</v>
      </c>
      <c r="L3938" s="444">
        <f t="shared" ca="1" si="177"/>
        <v>-557269903168.62415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-557269903168.62415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-2321957929.8692675</v>
      </c>
      <c r="L3939" s="444">
        <f t="shared" ca="1" si="177"/>
        <v>-559591861098.49341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-559591861098.49341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-2331632754.5770559</v>
      </c>
      <c r="L3940" s="444">
        <f t="shared" ca="1" si="177"/>
        <v>-561923493853.07043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-561923493853.07043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-2341347891.05446</v>
      </c>
      <c r="L3941" s="444">
        <f t="shared" ca="1" si="177"/>
        <v>-564264841744.12488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-564264841744.12488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-2351103507.2671871</v>
      </c>
      <c r="L3942" s="444">
        <f t="shared" ca="1" si="177"/>
        <v>-566615945251.39209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-566615945251.39209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-2360899771.8808002</v>
      </c>
      <c r="L3943" s="444">
        <f t="shared" ca="1" si="177"/>
        <v>-568976845023.27295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-568976845023.27295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-2370736854.2636371</v>
      </c>
      <c r="L3944" s="444">
        <f t="shared" ca="1" si="177"/>
        <v>-571347581877.53662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-571347581877.53662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-2380614924.4897361</v>
      </c>
      <c r="L3945" s="444">
        <f t="shared" ca="1" si="177"/>
        <v>-573728196802.02637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-573728196802.02637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-2390534153.3417764</v>
      </c>
      <c r="L3946" s="444">
        <f t="shared" ca="1" si="177"/>
        <v>-576118730955.36816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-576118730955.36816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-2400494712.314034</v>
      </c>
      <c r="L3947" s="444">
        <f t="shared" ca="1" si="177"/>
        <v>-578519225667.68225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-578519225667.68225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-2410496773.6153426</v>
      </c>
      <c r="L3948" s="444">
        <f t="shared" ca="1" si="177"/>
        <v>-580929722441.29761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-580929722441.29761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-2420540510.1720734</v>
      </c>
      <c r="L3949" s="444">
        <f t="shared" ca="1" si="177"/>
        <v>-583350262951.46973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-583350262951.46973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-2430626095.631124</v>
      </c>
      <c r="L3950" s="444">
        <f t="shared" ca="1" si="177"/>
        <v>-585780889047.10083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-585780889047.10083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-2440753704.3629203</v>
      </c>
      <c r="L3951" s="444">
        <f t="shared" ca="1" si="177"/>
        <v>-588221642751.46375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-588221642751.46375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-2450923511.4644322</v>
      </c>
      <c r="L3952" s="444">
        <f t="shared" ca="1" si="177"/>
        <v>-590672566262.92822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-590672566262.92822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-2461135692.7622008</v>
      </c>
      <c r="L3953" s="444">
        <f t="shared" ca="1" si="177"/>
        <v>-593133701955.69043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-593133701955.69043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-2471390424.8153768</v>
      </c>
      <c r="L3954" s="444">
        <f t="shared" ca="1" si="177"/>
        <v>-595605092380.50586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-595605092380.50586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-2481687884.9187746</v>
      </c>
      <c r="L3955" s="444">
        <f t="shared" ca="1" si="177"/>
        <v>-598086780265.42468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-598086780265.42468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-2492028251.1059361</v>
      </c>
      <c r="L3956" s="444">
        <f t="shared" ca="1" si="177"/>
        <v>-600578808516.53064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-600578808516.53064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-2502411702.1522112</v>
      </c>
      <c r="L3957" s="444">
        <f t="shared" ca="1" si="177"/>
        <v>-603081220218.68286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-603081220218.68286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-2512838417.5778451</v>
      </c>
      <c r="L3958" s="444">
        <f t="shared" ca="1" si="177"/>
        <v>-605594058636.26074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-605594058636.26074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-2523308577.6510863</v>
      </c>
      <c r="L3959" s="444">
        <f t="shared" ca="1" si="177"/>
        <v>-608117367213.91187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-608117367213.91187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-2533822363.3912992</v>
      </c>
      <c r="L3960" s="444">
        <f t="shared" ca="1" si="177"/>
        <v>-610651189577.30322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-610651189577.30322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-2544379956.5720968</v>
      </c>
      <c r="L3961" s="444">
        <f t="shared" ca="1" si="177"/>
        <v>-613195569533.87537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-613195569533.87537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-2554981539.7244806</v>
      </c>
      <c r="L3962" s="444">
        <f t="shared" ca="1" si="177"/>
        <v>-615750551073.59985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-615750551073.59985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-2565627296.1399994</v>
      </c>
      <c r="L3963" s="444">
        <f t="shared" ca="1" si="177"/>
        <v>-618316178369.73987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-618316178369.73987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-2576317409.8739161</v>
      </c>
      <c r="L3964" s="444">
        <f t="shared" ca="1" si="177"/>
        <v>-620892495779.61377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-620892495779.61377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-2587052065.7483907</v>
      </c>
      <c r="L3965" s="444">
        <f t="shared" ca="1" si="177"/>
        <v>-623479547845.36218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-623479547845.36218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-2597831449.3556757</v>
      </c>
      <c r="L3966" s="444">
        <f t="shared" ca="1" si="177"/>
        <v>-626077379294.7179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-626077379294.7179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-2608655747.0613246</v>
      </c>
      <c r="L3967" s="444">
        <f t="shared" ca="1" si="177"/>
        <v>-628686035041.77917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-628686035041.77917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-2619525146.0074134</v>
      </c>
      <c r="L3968" s="444">
        <f t="shared" ca="1" si="177"/>
        <v>-631305560187.78662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-631305560187.78662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-2630439834.1157775</v>
      </c>
      <c r="L3969" s="444">
        <f t="shared" ca="1" si="177"/>
        <v>-633936000021.90234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-633936000021.90234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-2641400000.09126</v>
      </c>
      <c r="L3970" s="444">
        <f t="shared" ca="1" si="177"/>
        <v>-636577400021.99365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-636577400021.99365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-2652405833.4249735</v>
      </c>
      <c r="L3971" s="444">
        <f t="shared" ca="1" si="177"/>
        <v>-639229805855.41858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-639229805855.41858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-2663457524.3975773</v>
      </c>
      <c r="L3972" s="444">
        <f t="shared" ca="1" si="177"/>
        <v>-641893263379.81616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-641893263379.81616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-2674555264.0825672</v>
      </c>
      <c r="L3973" s="444">
        <f t="shared" ca="1" si="177"/>
        <v>-644567818643.89868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-644567818643.89868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-2685699244.3495779</v>
      </c>
      <c r="L3974" s="444">
        <f t="shared" ca="1" si="177"/>
        <v>-647253517888.24829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-647253517888.24829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-2696889657.8677011</v>
      </c>
      <c r="L3975" s="444">
        <f t="shared" ca="1" si="177"/>
        <v>-649950407546.11597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-649950407546.11597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-2708126698.1088166</v>
      </c>
      <c r="L3976" s="444">
        <f t="shared" ca="1" si="177"/>
        <v>-652658534244.22473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-652658534244.22473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-2719410559.3509364</v>
      </c>
      <c r="L3977" s="444">
        <f t="shared" ca="1" si="177"/>
        <v>-655377944803.57568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-655377944803.57568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-2730741436.6815653</v>
      </c>
      <c r="L3978" s="444">
        <f t="shared" ca="1" si="177"/>
        <v>-658108686240.2572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-658108686240.2572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-2742119526.0010715</v>
      </c>
      <c r="L3979" s="444">
        <f t="shared" ca="1" si="177"/>
        <v>-660850805766.2583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-660850805766.2583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-2753545024.0260763</v>
      </c>
      <c r="L3980" s="444">
        <f t="shared" ca="1" si="177"/>
        <v>-663604350790.28442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-663604350790.28442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-2765018128.2928519</v>
      </c>
      <c r="L3981" s="444">
        <f t="shared" ca="1" si="177"/>
        <v>-666369368918.57727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-666369368918.57727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-2776539037.1607385</v>
      </c>
      <c r="L3982" s="444">
        <f t="shared" ca="1" si="177"/>
        <v>-669145907955.73804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-669145907955.73804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-2788107949.8155751</v>
      </c>
      <c r="L3983" s="444">
        <f t="shared" ca="1" si="177"/>
        <v>-671934015905.55359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-671934015905.55359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-2799725066.27314</v>
      </c>
      <c r="L3984" s="444">
        <f t="shared" ca="1" si="177"/>
        <v>-674733740971.82678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-674733740971.82678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-2811390587.3826118</v>
      </c>
      <c r="L3985" s="444">
        <f t="shared" ca="1" si="177"/>
        <v>-677545131559.20935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-677545131559.20935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-2823104714.830039</v>
      </c>
      <c r="L3986" s="444">
        <f t="shared" ca="1" si="177"/>
        <v>-680368236274.03943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-680368236274.03943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-2834867651.1418309</v>
      </c>
      <c r="L3987" s="444">
        <f t="shared" ca="1" si="177"/>
        <v>-683203103925.18127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-683203103925.18127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-2846679599.6882553</v>
      </c>
      <c r="L3988" s="444">
        <f t="shared" ca="1" si="177"/>
        <v>-686049783524.86951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-686049783524.86951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-2858540764.6869564</v>
      </c>
      <c r="L3989" s="444">
        <f t="shared" ca="1" si="177"/>
        <v>-688908324289.55652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-688908324289.55652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-2870451351.2064853</v>
      </c>
      <c r="L3990" s="444">
        <f t="shared" ca="1" si="177"/>
        <v>-691778775640.76306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-691778775640.76306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-2882411565.1698461</v>
      </c>
      <c r="L3991" s="444">
        <f t="shared" ca="1" si="177"/>
        <v>-694661187205.93286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-694661187205.93286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-2894421613.3580537</v>
      </c>
      <c r="L3992" s="444">
        <f t="shared" ca="1" si="177"/>
        <v>-697555608819.29089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-697555608819.29089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-2906481703.413712</v>
      </c>
      <c r="L3993" s="444">
        <f t="shared" ca="1" si="177"/>
        <v>-700462090522.70459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-700462090522.70459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-2918592043.8446026</v>
      </c>
      <c r="L3994" s="444">
        <f t="shared" ca="1" si="177"/>
        <v>-703380682566.54919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-703380682566.54919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-2930752844.0272884</v>
      </c>
      <c r="L3995" s="444">
        <f t="shared" ca="1" si="177"/>
        <v>-706311435410.57654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-706311435410.57654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-2942964314.2107353</v>
      </c>
      <c r="L3996" s="444">
        <f t="shared" ca="1" si="177"/>
        <v>-709254399724.78723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-709254399724.78723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-2955226665.5199466</v>
      </c>
      <c r="L3997" s="444">
        <f t="shared" ca="1" si="177"/>
        <v>-712209626390.30713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-712209626390.30713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-2967540109.9596128</v>
      </c>
      <c r="L3998" s="444">
        <f t="shared" ca="1" si="177"/>
        <v>-715177166500.26672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-715177166500.26672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-2979904860.417778</v>
      </c>
      <c r="L3999" s="444">
        <f t="shared" ca="1" si="177"/>
        <v>-718157071360.68445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-718157071360.68445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-2992321130.6695185</v>
      </c>
      <c r="L4000" s="444">
        <f t="shared" ca="1" si="177"/>
        <v>-721149392491.354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-721149392491.354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-3004789135.3806415</v>
      </c>
      <c r="L4001" s="444">
        <f t="shared" ca="1" si="177"/>
        <v>-724154181626.73462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-724154181626.73462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-3017309090.1113944</v>
      </c>
      <c r="L4002" s="444">
        <f t="shared" ca="1" si="177"/>
        <v>-727171490716.84607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-727171490716.84607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-3029881211.3201919</v>
      </c>
      <c r="L4003" s="444">
        <f t="shared" ca="1" si="177"/>
        <v>-730201371928.16626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-730201371928.16626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-3042505716.3673592</v>
      </c>
      <c r="L4004" s="444">
        <f t="shared" ca="1" si="177"/>
        <v>-733243877644.53357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-733243877644.53357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-3055182823.5188899</v>
      </c>
      <c r="L4005" s="444">
        <f t="shared" ca="1" si="177"/>
        <v>-736299060468.05249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-736299060468.05249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-3067912751.9502187</v>
      </c>
      <c r="L4006" s="444">
        <f t="shared" ca="1" si="177"/>
        <v>-739366973220.00269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-739366973220.00269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-3080695721.750011</v>
      </c>
      <c r="L4007" s="444">
        <f t="shared" ca="1" si="177"/>
        <v>-742447668941.75269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-742447668941.75269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-3093531953.9239693</v>
      </c>
      <c r="L4008" s="444">
        <f t="shared" ca="1" si="177"/>
        <v>-745541200895.67664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-745541200895.67664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-3106421670.3986526</v>
      </c>
      <c r="L4009" s="444">
        <f t="shared" ca="1" si="177"/>
        <v>-748647622566.07532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-748647622566.07532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-3119365094.0253139</v>
      </c>
      <c r="L4010" s="444">
        <f t="shared" ca="1" si="177"/>
        <v>-751766987660.10059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-751766987660.10059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-3132362448.5837526</v>
      </c>
      <c r="L4011" s="444">
        <f t="shared" ca="1" si="177"/>
        <v>-754899350108.68433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-754899350108.68433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-3145413958.7861848</v>
      </c>
      <c r="L4012" s="444">
        <f t="shared" ca="1" si="177"/>
        <v>-758044764067.47046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-758044764067.47046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-3158519850.281127</v>
      </c>
      <c r="L4013" s="444">
        <f t="shared" ca="1" si="177"/>
        <v>-761203283917.75159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-761203283917.75159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-3171680349.6572981</v>
      </c>
      <c r="L4014" s="444">
        <f t="shared" ca="1" si="177"/>
        <v>-764374964267.40894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-764374964267.40894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-3184895684.4475374</v>
      </c>
      <c r="L4015" s="444">
        <f t="shared" ca="1" si="177"/>
        <v>-767559859951.85645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-767559859951.85645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-3198166083.1327353</v>
      </c>
      <c r="L4016" s="444">
        <f t="shared" ca="1" si="177"/>
        <v>-770758026034.98914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-770758026034.98914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-3211491775.1457882</v>
      </c>
      <c r="L4017" s="444">
        <f t="shared" ca="1" si="177"/>
        <v>-773969517810.13489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-773969517810.13489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-3224872990.8755622</v>
      </c>
      <c r="L4018" s="444">
        <f t="shared" ca="1" si="177"/>
        <v>-777194390801.0105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-777194390801.0105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-3238309961.670877</v>
      </c>
      <c r="L4019" s="444">
        <f t="shared" ca="1" si="177"/>
        <v>-780432700762.6814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-780432700762.6814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-3251802919.8445058</v>
      </c>
      <c r="L4020" s="444">
        <f t="shared" ca="1" si="177"/>
        <v>-783684503682.52588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-783684503682.52588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-3265352098.6771913</v>
      </c>
      <c r="L4021" s="444">
        <f t="shared" ca="1" si="177"/>
        <v>-786949855781.20313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-786949855781.20313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-3278957732.4216795</v>
      </c>
      <c r="L4022" s="444">
        <f t="shared" ca="1" si="177"/>
        <v>-790228813513.62476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-790228813513.62476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-3292620056.3067698</v>
      </c>
      <c r="L4023" s="444">
        <f t="shared" ca="1" si="177"/>
        <v>-793521433569.93152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-793521433569.93152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-3306339306.5413814</v>
      </c>
      <c r="L4024" s="444">
        <f t="shared" ca="1" si="177"/>
        <v>-796827772876.4729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-796827772876.4729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-3320115720.3186369</v>
      </c>
      <c r="L4025" s="444">
        <f t="shared" ca="1" si="177"/>
        <v>-800147888596.7915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-800147888596.7915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-3333949535.8199644</v>
      </c>
      <c r="L4026" s="444">
        <f t="shared" ca="1" si="177"/>
        <v>-803481838132.61145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-803481838132.61145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-3347840992.2192144</v>
      </c>
      <c r="L4027" s="444">
        <f t="shared" ca="1" si="177"/>
        <v>-806829679124.83069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-806829679124.83069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-3361790329.6867943</v>
      </c>
      <c r="L4028" s="444">
        <f t="shared" ca="1" si="177"/>
        <v>-810191469454.51746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-810191469454.51746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-3375797789.3938227</v>
      </c>
      <c r="L4029" s="444">
        <f t="shared" ca="1" si="177"/>
        <v>-813567267243.91125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-813567267243.91125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-3389863613.5162969</v>
      </c>
      <c r="L4030" s="444">
        <f t="shared" ca="1" si="177"/>
        <v>-816957130857.42761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-816957130857.42761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-3403988045.2392817</v>
      </c>
      <c r="L4031" s="444">
        <f t="shared" ca="1" si="177"/>
        <v>-820361118902.66687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-820361118902.66687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-3418171328.7611117</v>
      </c>
      <c r="L4032" s="444">
        <f t="shared" ca="1" si="177"/>
        <v>-823779290231.42798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-823779290231.42798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-3432413709.2976165</v>
      </c>
      <c r="L4033" s="444">
        <f t="shared" ca="1" si="177"/>
        <v>-827211703940.72559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-827211703940.72559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-3446715433.0863566</v>
      </c>
      <c r="L4034" s="444">
        <f t="shared" ca="1" si="177"/>
        <v>-830658419373.81189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-830658419373.81189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-3461076747.390883</v>
      </c>
      <c r="L4035" s="444">
        <f t="shared" ca="1" si="177"/>
        <v>-834119496121.20276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-834119496121.20276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-3475497900.5050116</v>
      </c>
      <c r="L4036" s="444">
        <f t="shared" ca="1" si="177"/>
        <v>-837594994021.70776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-837594994021.70776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-3489979141.7571158</v>
      </c>
      <c r="L4037" s="444">
        <f t="shared" ca="1" si="177"/>
        <v>-841084973163.46484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-841084973163.46484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-3504520721.5144367</v>
      </c>
      <c r="L4038" s="444">
        <f t="shared" ca="1" si="177"/>
        <v>-844589493884.97925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-844589493884.97925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-3519122891.1874137</v>
      </c>
      <c r="L4039" s="444">
        <f t="shared" ca="1" si="177"/>
        <v>-848108616776.16663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-848108616776.16663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-3533785903.2340274</v>
      </c>
      <c r="L4040" s="444">
        <f t="shared" ca="1" si="177"/>
        <v>-851642402679.40063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-851642402679.40063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-3548510011.1641693</v>
      </c>
      <c r="L4041" s="444">
        <f t="shared" ca="1" si="177"/>
        <v>-855190912690.56482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-855190912690.56482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-3563295469.5440202</v>
      </c>
      <c r="L4042" s="444">
        <f t="shared" ca="1" si="177"/>
        <v>-858754208160.10889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-858754208160.10889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-3578142534.0004535</v>
      </c>
      <c r="L4043" s="444">
        <f t="shared" ca="1" si="177"/>
        <v>-862332350694.10938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-862332350694.10938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-3593051461.2254558</v>
      </c>
      <c r="L4044" s="444">
        <f t="shared" ca="1" si="177"/>
        <v>-865925402155.33484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-865925402155.33484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-3608022508.9805617</v>
      </c>
      <c r="L4045" s="444">
        <f t="shared" ca="1" si="177"/>
        <v>-869533424664.31543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-869533424664.31543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-3623055936.1013141</v>
      </c>
      <c r="L4046" s="444">
        <f t="shared" ca="1" si="177"/>
        <v>-873156480600.41675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-873156480600.41675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-3638152002.5017362</v>
      </c>
      <c r="L4047" s="444">
        <f t="shared" ca="1" si="177"/>
        <v>-876794632602.91846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-876794632602.91846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-3653310969.1788263</v>
      </c>
      <c r="L4048" s="444">
        <f t="shared" ca="1" si="177"/>
        <v>-880447943572.09729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-880447943572.09729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-3668533098.217072</v>
      </c>
      <c r="L4049" s="444">
        <f t="shared" ca="1" si="177"/>
        <v>-884116476670.31433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-884116476670.31433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-3683818652.7929764</v>
      </c>
      <c r="L4050" s="444">
        <f t="shared" ca="1" si="177"/>
        <v>-887800295323.1073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-887800295323.1073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-3699167897.1796136</v>
      </c>
      <c r="L4051" s="444">
        <f t="shared" ca="1" si="177"/>
        <v>-891499463220.28687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-891499463220.28687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-3714581096.7511959</v>
      </c>
      <c r="L4052" s="444">
        <f t="shared" ca="1" si="177"/>
        <v>-895214044317.03809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-895214044317.03809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-3730058517.9876585</v>
      </c>
      <c r="L4053" s="444">
        <f t="shared" ca="1" si="177"/>
        <v>-898944102835.02576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-898944102835.02576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-3745600428.4792743</v>
      </c>
      <c r="L4054" s="444">
        <f t="shared" ca="1" si="177"/>
        <v>-902689703263.505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-902689703263.505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-3761207096.9312706</v>
      </c>
      <c r="L4055" s="444">
        <f t="shared" ca="1" si="177"/>
        <v>-906450910360.43628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-906450910360.43628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-3776878793.1684837</v>
      </c>
      <c r="L4056" s="444">
        <f t="shared" ca="1" si="177"/>
        <v>-910227789153.60474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-910227789153.60474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-3792615788.1400189</v>
      </c>
      <c r="L4057" s="444">
        <f t="shared" ca="1" si="177"/>
        <v>-914020404941.74475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-914020404941.74475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-3808418353.9239364</v>
      </c>
      <c r="L4058" s="444">
        <f t="shared" ca="1" si="177"/>
        <v>-917828823295.6687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-917828823295.6687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-3824286763.7319527</v>
      </c>
      <c r="L4059" s="444">
        <f t="shared" ca="1" si="177"/>
        <v>-921653110059.40063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-921653110059.40063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-3840221291.9141698</v>
      </c>
      <c r="L4060" s="444">
        <f t="shared" ca="1" si="177"/>
        <v>-925493331351.31482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-925493331351.31482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-3856222213.9638114</v>
      </c>
      <c r="L4061" s="444">
        <f t="shared" ca="1" si="177"/>
        <v>-929349553565.27869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-929349553565.27869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-3872289806.5219946</v>
      </c>
      <c r="L4062" s="444">
        <f t="shared" ca="1" si="177"/>
        <v>-933221843371.80066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-933221843371.80066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-3888424347.382503</v>
      </c>
      <c r="L4063" s="444">
        <f t="shared" ca="1" si="177"/>
        <v>-937110267719.18311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-937110267719.18311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-3904626115.4965959</v>
      </c>
      <c r="L4064" s="444">
        <f t="shared" ca="1" si="177"/>
        <v>-941014893834.67969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-941014893834.67969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-3920895390.9778323</v>
      </c>
      <c r="L4065" s="444">
        <f t="shared" ca="1" si="177"/>
        <v>-944935789225.65747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-944935789225.65747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-3937232455.1069059</v>
      </c>
      <c r="L4066" s="444">
        <f t="shared" ca="1" si="177"/>
        <v>-948873021680.7644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-948873021680.7644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-3953637590.3365178</v>
      </c>
      <c r="L4067" s="444">
        <f t="shared" ca="1" si="177"/>
        <v>-952826659271.10095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-952826659271.10095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-3970111080.2962537</v>
      </c>
      <c r="L4068" s="444">
        <f t="shared" ca="1" si="177"/>
        <v>-956796770351.39722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-956796770351.39722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-3986653209.7974882</v>
      </c>
      <c r="L4069" s="444">
        <f t="shared" ca="1" si="177"/>
        <v>-960783423561.1947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-960783423561.1947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-4003264264.8383112</v>
      </c>
      <c r="L4070" s="444">
        <f t="shared" ca="1" si="177"/>
        <v>-964786687826.03296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-964786687826.03296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-4019944532.6084704</v>
      </c>
      <c r="L4071" s="444">
        <f t="shared" ca="1" si="177"/>
        <v>-968806632358.64148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-968806632358.64148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-4036694301.4943395</v>
      </c>
      <c r="L4072" s="444">
        <f t="shared" ca="1" si="177"/>
        <v>-972843326660.13586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-972843326660.13586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-4053513861.0838995</v>
      </c>
      <c r="L4073" s="444">
        <f t="shared" ca="1" si="177"/>
        <v>-976896840521.21973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-976896840521.21973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-4070403502.1717486</v>
      </c>
      <c r="L4074" s="444">
        <f t="shared" ca="1" si="177"/>
        <v>-980967244023.39148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-980967244023.39148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-4087363516.7641315</v>
      </c>
      <c r="L4075" s="444">
        <f t="shared" ca="1" si="177"/>
        <v>-985054607540.15564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-985054607540.15564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-4104394198.083981</v>
      </c>
      <c r="L4076" s="444">
        <f t="shared" ca="1" si="177"/>
        <v>-989159001738.23962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-989159001738.23962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-4121495840.5759983</v>
      </c>
      <c r="L4077" s="444">
        <f t="shared" ca="1" si="177"/>
        <v>-993280497578.81567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-993280497578.81567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-4138668739.9117317</v>
      </c>
      <c r="L4078" s="444">
        <f t="shared" ca="1" si="177"/>
        <v>-997419166318.72742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-997419166318.72742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-4155913192.9946971</v>
      </c>
      <c r="L4079" s="444">
        <f t="shared" ca="1" si="177"/>
        <v>-1001575079511.7222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-1001575079511.7222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-4173229497.9655089</v>
      </c>
      <c r="L4080" s="444">
        <f t="shared" ca="1" si="177"/>
        <v>-1005748309009.6876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-1005748309009.6876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-4190617954.2070322</v>
      </c>
      <c r="L4081" s="444">
        <f t="shared" ca="1" si="177"/>
        <v>-1009938926963.8947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-1009938926963.8947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-4208078862.3495612</v>
      </c>
      <c r="L4082" s="444">
        <f t="shared" ca="1" si="177"/>
        <v>-1014147005826.2443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-1014147005826.2443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-4225612524.2760181</v>
      </c>
      <c r="L4083" s="444">
        <f t="shared" ca="1" si="177"/>
        <v>-1018372618350.5203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-1018372618350.5203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-4243219243.1271682</v>
      </c>
      <c r="L4084" s="444">
        <f t="shared" ca="1" si="177"/>
        <v>-1022615837593.6475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-1022615837593.6475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-4260899323.3068647</v>
      </c>
      <c r="L4085" s="444">
        <f t="shared" ca="1" si="177"/>
        <v>-1026876736916.9543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-1026876736916.9543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-4278653070.4873099</v>
      </c>
      <c r="L4086" s="444">
        <f t="shared" ca="1" si="177"/>
        <v>-1031155389987.4417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-1031155389987.4417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-4296480791.6143408</v>
      </c>
      <c r="L4087" s="444">
        <f t="shared" ca="1" si="177"/>
        <v>-1035451870779.056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-1035451870779.056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-4314382794.9127331</v>
      </c>
      <c r="L4088" s="444">
        <f t="shared" ref="L4088:L4342" ca="1" si="182">I4088-J4088+K4088</f>
        <v>-1039766253573.9688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-1039766253573.9688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-4332359389.8915367</v>
      </c>
      <c r="L4089" s="444">
        <f t="shared" ca="1" si="182"/>
        <v>-1044098612963.8602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-1044098612963.8602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-4350410887.3494167</v>
      </c>
      <c r="L4090" s="444">
        <f t="shared" ca="1" si="182"/>
        <v>-1048449023851.2096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-1048449023851.2096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-4368537599.3800402</v>
      </c>
      <c r="L4091" s="444">
        <f t="shared" ca="1" si="182"/>
        <v>-1052817561450.5896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-1052817561450.5896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-4386739839.3774557</v>
      </c>
      <c r="L4092" s="444">
        <f t="shared" ca="1" si="182"/>
        <v>-1057204301289.967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-1057204301289.967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-4405017922.0415297</v>
      </c>
      <c r="L4093" s="444">
        <f t="shared" ca="1" si="182"/>
        <v>-1061609319212.0085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-1061609319212.0085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-4423372163.3833694</v>
      </c>
      <c r="L4094" s="444">
        <f t="shared" ca="1" si="182"/>
        <v>-1066032691375.392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-1066032691375.392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-4441802880.7308006</v>
      </c>
      <c r="L4095" s="444">
        <f t="shared" ca="1" si="182"/>
        <v>-1070474494256.1228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-1070474494256.1228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-4460310392.7338448</v>
      </c>
      <c r="L4096" s="444">
        <f t="shared" ca="1" si="182"/>
        <v>-1074934804648.8567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-1074934804648.8567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-4478895019.3702364</v>
      </c>
      <c r="L4097" s="444">
        <f t="shared" ca="1" si="182"/>
        <v>-1079413699668.2269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-1079413699668.2269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-4497557081.9509459</v>
      </c>
      <c r="L4098" s="444">
        <f t="shared" ca="1" si="182"/>
        <v>-1083911256750.1779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-1083911256750.1779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-4516296903.125741</v>
      </c>
      <c r="L4099" s="444">
        <f t="shared" ca="1" si="182"/>
        <v>-1088427553653.3036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-1088427553653.3036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-4535114806.8887653</v>
      </c>
      <c r="L4100" s="444">
        <f t="shared" ca="1" si="182"/>
        <v>-1092962668460.1924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-1092962668460.1924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-4554011118.5841351</v>
      </c>
      <c r="L4101" s="444">
        <f t="shared" ca="1" si="182"/>
        <v>-1097516679578.7765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-1097516679578.7765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-4572986164.9115686</v>
      </c>
      <c r="L4102" s="444">
        <f t="shared" ca="1" si="182"/>
        <v>-1102089665743.688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-1102089665743.688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-4592040273.9320335</v>
      </c>
      <c r="L4103" s="444">
        <f t="shared" ca="1" si="182"/>
        <v>-1106681706017.6201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-1106681706017.6201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-4611173775.0734167</v>
      </c>
      <c r="L4104" s="444">
        <f t="shared" ca="1" si="182"/>
        <v>-1111292879792.6936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-1111292879792.6936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-4630386999.1362228</v>
      </c>
      <c r="L4105" s="444">
        <f t="shared" ca="1" si="182"/>
        <v>-1115923266791.8298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-1115923266791.8298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-4649680278.2992907</v>
      </c>
      <c r="L4106" s="444">
        <f t="shared" ca="1" si="182"/>
        <v>-1120572947070.1292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-1120572947070.1292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-4669053946.1255379</v>
      </c>
      <c r="L4107" s="444">
        <f t="shared" ca="1" si="182"/>
        <v>-1125242001016.2546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-1125242001016.2546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-4688508337.567728</v>
      </c>
      <c r="L4108" s="444">
        <f t="shared" ca="1" si="182"/>
        <v>-1129930509353.8223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-1129930509353.8223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-4708043788.9742594</v>
      </c>
      <c r="L4109" s="444">
        <f t="shared" ca="1" si="182"/>
        <v>-1134638553142.7966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-1134638553142.7966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-4727660638.094986</v>
      </c>
      <c r="L4110" s="444">
        <f t="shared" ca="1" si="182"/>
        <v>-1139366213780.8916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-1139366213780.8916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-4747359224.0870485</v>
      </c>
      <c r="L4111" s="444">
        <f t="shared" ca="1" si="182"/>
        <v>-1144113573004.9788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-1144113573004.9788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-4767139887.5207443</v>
      </c>
      <c r="L4112" s="444">
        <f t="shared" ca="1" si="182"/>
        <v>-1148880712892.4995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-1148880712892.4995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-4787002970.3854141</v>
      </c>
      <c r="L4113" s="444">
        <f t="shared" ca="1" si="182"/>
        <v>-1153667715862.885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-1153667715862.885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-4806948816.0953541</v>
      </c>
      <c r="L4114" s="444">
        <f t="shared" ca="1" si="182"/>
        <v>-1158474664678.9805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-1158474664678.9805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-4826977769.4957523</v>
      </c>
      <c r="L4115" s="444">
        <f t="shared" ca="1" si="182"/>
        <v>-1163301642448.4763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-1163301642448.4763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-4847090176.8686514</v>
      </c>
      <c r="L4116" s="444">
        <f t="shared" ca="1" si="182"/>
        <v>-1168148732625.345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-1168148732625.345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-4867286385.9389372</v>
      </c>
      <c r="L4117" s="444">
        <f t="shared" ca="1" si="182"/>
        <v>-1173016019011.2839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-1173016019011.2839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-4887566745.8803501</v>
      </c>
      <c r="L4118" s="444">
        <f t="shared" ca="1" si="182"/>
        <v>-1177903585757.1643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-1177903585757.1643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-4907931607.3215179</v>
      </c>
      <c r="L4119" s="444">
        <f t="shared" ca="1" si="182"/>
        <v>-1182811517364.4858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-1182811517364.4858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-4928381322.3520241</v>
      </c>
      <c r="L4120" s="444">
        <f t="shared" ca="1" si="182"/>
        <v>-1187739898686.8379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-1187739898686.8379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-4948916244.528491</v>
      </c>
      <c r="L4121" s="444">
        <f t="shared" ca="1" si="182"/>
        <v>-1192688814931.3665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-1192688814931.3665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-4969536728.8806934</v>
      </c>
      <c r="L4122" s="444">
        <f t="shared" ca="1" si="182"/>
        <v>-1197658351660.2471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-1197658351660.2471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-4990243131.917696</v>
      </c>
      <c r="L4123" s="444">
        <f t="shared" ca="1" si="182"/>
        <v>-1202648594792.1648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-1202648594792.1648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-5011035811.6340199</v>
      </c>
      <c r="L4124" s="444">
        <f t="shared" ca="1" si="182"/>
        <v>-1207659630603.7988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-1207659630603.7988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-5031915127.5158281</v>
      </c>
      <c r="L4125" s="444">
        <f t="shared" ca="1" si="182"/>
        <v>-1212691545731.3147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-1212691545731.3147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-5052881440.5471449</v>
      </c>
      <c r="L4126" s="444">
        <f t="shared" ca="1" si="182"/>
        <v>-1217744427171.8618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-1217744427171.8618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-5073935113.2160912</v>
      </c>
      <c r="L4127" s="444">
        <f t="shared" ca="1" si="182"/>
        <v>-1222818362285.0779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-1222818362285.0779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-5095076509.5211582</v>
      </c>
      <c r="L4128" s="444">
        <f t="shared" ca="1" si="182"/>
        <v>-1227913438794.5991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-1227913438794.5991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-5116305994.9774961</v>
      </c>
      <c r="L4129" s="444">
        <f t="shared" ca="1" si="182"/>
        <v>-1233029744789.5767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-1233029744789.5767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-5137623936.6232357</v>
      </c>
      <c r="L4130" s="444">
        <f t="shared" ca="1" si="182"/>
        <v>-1238167368726.2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-1238167368726.2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-5159030703.0258331</v>
      </c>
      <c r="L4131" s="444">
        <f t="shared" ca="1" si="182"/>
        <v>-1243326399429.2258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-1243326399429.2258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-5180526664.2884407</v>
      </c>
      <c r="L4132" s="444">
        <f t="shared" ca="1" si="182"/>
        <v>-1248506926093.5142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-1248506926093.5142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-5202112192.0563087</v>
      </c>
      <c r="L4133" s="444">
        <f t="shared" ca="1" si="182"/>
        <v>-1253709038285.5706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-1253709038285.5706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-5223787659.5232105</v>
      </c>
      <c r="L4134" s="444">
        <f t="shared" ca="1" si="182"/>
        <v>-1258932825945.0938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-1258932825945.0938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-5245553441.437891</v>
      </c>
      <c r="L4135" s="444">
        <f t="shared" ca="1" si="182"/>
        <v>-1264178379386.5317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-1264178379386.5317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-5267409914.110549</v>
      </c>
      <c r="L4136" s="444">
        <f t="shared" ca="1" si="182"/>
        <v>-1269445789300.6423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-1269445789300.6423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-5289357455.419343</v>
      </c>
      <c r="L4137" s="444">
        <f t="shared" ca="1" si="182"/>
        <v>-1274735146756.0618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-1274735146756.0618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-5311396444.8169241</v>
      </c>
      <c r="L4138" s="444">
        <f t="shared" ca="1" si="182"/>
        <v>-1280046543200.8787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-1280046543200.8787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-5333527263.3369942</v>
      </c>
      <c r="L4139" s="444">
        <f t="shared" ca="1" si="182"/>
        <v>-1285380070464.2156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-1285380070464.2156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-5355750293.6008978</v>
      </c>
      <c r="L4140" s="444">
        <f t="shared" ca="1" si="182"/>
        <v>-1290735820757.8164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-1290735820757.8164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-5378065919.824235</v>
      </c>
      <c r="L4141" s="444">
        <f t="shared" ca="1" si="182"/>
        <v>-1296113886677.6406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-1296113886677.6406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-5400474527.8235025</v>
      </c>
      <c r="L4142" s="444">
        <f t="shared" ca="1" si="182"/>
        <v>-1301514361205.4641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-1301514361205.4641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-5422976505.0227671</v>
      </c>
      <c r="L4143" s="444">
        <f t="shared" ca="1" si="182"/>
        <v>-1306937337710.4868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-1306937337710.4868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-5445572240.4603615</v>
      </c>
      <c r="L4144" s="444">
        <f t="shared" ca="1" si="182"/>
        <v>-1312382909950.9473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-1312382909950.9473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-5468262124.7956133</v>
      </c>
      <c r="L4145" s="444">
        <f t="shared" ca="1" si="182"/>
        <v>-1317851172075.7429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-1317851172075.7429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-5491046550.3155956</v>
      </c>
      <c r="L4146" s="444">
        <f t="shared" ca="1" si="182"/>
        <v>-1323342218626.0586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-1323342218626.0586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-5513925910.9419107</v>
      </c>
      <c r="L4147" s="444">
        <f t="shared" ca="1" si="182"/>
        <v>-1328856144537.0005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-1328856144537.0005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-5536900602.2375021</v>
      </c>
      <c r="L4148" s="444">
        <f t="shared" ca="1" si="182"/>
        <v>-1334393045139.238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-1334393045139.238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-5559971021.4134922</v>
      </c>
      <c r="L4149" s="444">
        <f t="shared" ca="1" si="182"/>
        <v>-1339953016160.6516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-1339953016160.6516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-5583137567.3360481</v>
      </c>
      <c r="L4150" s="444">
        <f t="shared" ca="1" si="182"/>
        <v>-1345536153727.9875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-1345536153727.9875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-5606400640.5332813</v>
      </c>
      <c r="L4151" s="444">
        <f t="shared" ca="1" si="182"/>
        <v>-1351142554368.5208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-1351142554368.5208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-5629760643.2021694</v>
      </c>
      <c r="L4152" s="444">
        <f t="shared" ca="1" si="182"/>
        <v>-1356772315011.7229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-1356772315011.7229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-5653217979.2155123</v>
      </c>
      <c r="L4153" s="444">
        <f t="shared" ca="1" si="182"/>
        <v>-1362425532990.9385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-1362425532990.9385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-5676773054.1289101</v>
      </c>
      <c r="L4154" s="444">
        <f t="shared" ca="1" si="182"/>
        <v>-1368102306045.0674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-1368102306045.0674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-5700426275.1877804</v>
      </c>
      <c r="L4155" s="444">
        <f t="shared" ca="1" si="182"/>
        <v>-1373802732320.2551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-1373802732320.2551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-5724178051.3343964</v>
      </c>
      <c r="L4156" s="444">
        <f t="shared" ca="1" si="182"/>
        <v>-1379526910371.5896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-1379526910371.5896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-5748028793.2149563</v>
      </c>
      <c r="L4157" s="444">
        <f t="shared" ca="1" si="182"/>
        <v>-1385274939164.8044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-1385274939164.8044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-5771978913.1866856</v>
      </c>
      <c r="L4158" s="444">
        <f t="shared" ca="1" si="182"/>
        <v>-1391046918077.9912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-1391046918077.9912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-5796028825.3249636</v>
      </c>
      <c r="L4159" s="444">
        <f t="shared" ca="1" si="182"/>
        <v>-1396842946903.3162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-1396842946903.3162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-5820178945.4304838</v>
      </c>
      <c r="L4160" s="444">
        <f t="shared" ca="1" si="182"/>
        <v>-1402663125848.7466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-1402663125848.7466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-5844429691.0364437</v>
      </c>
      <c r="L4161" s="444">
        <f t="shared" ca="1" si="182"/>
        <v>-1408507555539.783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-1408507555539.783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-5868781481.4157619</v>
      </c>
      <c r="L4162" s="444">
        <f t="shared" ca="1" si="182"/>
        <v>-1414376337021.1987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-1414376337021.1987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-5893234737.5883284</v>
      </c>
      <c r="L4163" s="444">
        <f t="shared" ca="1" si="182"/>
        <v>-1420269571758.7871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-1420269571758.7871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-5917789882.3282795</v>
      </c>
      <c r="L4164" s="444">
        <f t="shared" ca="1" si="182"/>
        <v>-1426187361641.1155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-1426187361641.1155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-5942447340.1713142</v>
      </c>
      <c r="L4165" s="444">
        <f t="shared" ca="1" si="182"/>
        <v>-1432129808981.2869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-1432129808981.2869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-5967207537.4220285</v>
      </c>
      <c r="L4166" s="444">
        <f t="shared" ca="1" si="182"/>
        <v>-1438097016518.709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-1438097016518.709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-5992070902.1612873</v>
      </c>
      <c r="L4167" s="444">
        <f t="shared" ca="1" si="182"/>
        <v>-1444089087420.8704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-1444089087420.8704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-6017037864.2536268</v>
      </c>
      <c r="L4168" s="444">
        <f t="shared" ca="1" si="182"/>
        <v>-1450106125285.124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-1450106125285.124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-6042108855.3546829</v>
      </c>
      <c r="L4169" s="444">
        <f t="shared" ca="1" si="182"/>
        <v>-1456148234140.4788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-1456148234140.4788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-6067284308.9186611</v>
      </c>
      <c r="L4170" s="444">
        <f t="shared" ca="1" si="182"/>
        <v>-1462215518449.3975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-1462215518449.3975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-6092564660.2058229</v>
      </c>
      <c r="L4171" s="444">
        <f t="shared" ca="1" si="182"/>
        <v>-1468308083109.6033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-1468308083109.6033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-6117950346.2900133</v>
      </c>
      <c r="L4172" s="444">
        <f t="shared" ca="1" si="182"/>
        <v>-1474426033455.8933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-1474426033455.8933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-6143441806.0662222</v>
      </c>
      <c r="L4173" s="444">
        <f t="shared" ca="1" si="182"/>
        <v>-1480569475261.9595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-1480569475261.9595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-6169039480.2581644</v>
      </c>
      <c r="L4174" s="444">
        <f t="shared" ca="1" si="182"/>
        <v>-1486738514742.2175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-1486738514742.2175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-6194743811.4259062</v>
      </c>
      <c r="L4175" s="444">
        <f t="shared" ca="1" si="182"/>
        <v>-1492933258553.6436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-1492933258553.6436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-6220555243.9735146</v>
      </c>
      <c r="L4176" s="444">
        <f t="shared" ca="1" si="182"/>
        <v>-1499153813797.6172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-1499153813797.6172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-6246474224.1567383</v>
      </c>
      <c r="L4177" s="444">
        <f t="shared" ca="1" si="182"/>
        <v>-1505400288021.7739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-1505400288021.7739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-6272501200.0907249</v>
      </c>
      <c r="L4178" s="444">
        <f t="shared" ca="1" si="182"/>
        <v>-1511672789221.8647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-1511672789221.8647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-6298636621.7577696</v>
      </c>
      <c r="L4179" s="444">
        <f t="shared" ca="1" si="182"/>
        <v>-1517971425843.6226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-1517971425843.6226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-6324880941.0150938</v>
      </c>
      <c r="L4180" s="444">
        <f t="shared" ca="1" si="182"/>
        <v>-1524296306784.6377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-1524296306784.6377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-6351234611.6026573</v>
      </c>
      <c r="L4181" s="444">
        <f t="shared" ca="1" si="182"/>
        <v>-1530647541396.2402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-1530647541396.2402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-6377698089.151001</v>
      </c>
      <c r="L4182" s="444">
        <f t="shared" ca="1" si="182"/>
        <v>-1537025239485.3911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-1537025239485.3911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-6404271831.1891298</v>
      </c>
      <c r="L4183" s="444">
        <f t="shared" ca="1" si="182"/>
        <v>-1543429511316.5803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-1543429511316.5803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-6430956297.1524181</v>
      </c>
      <c r="L4184" s="444">
        <f t="shared" ca="1" si="182"/>
        <v>-1549860467613.7327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-1549860467613.7327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-6457751948.3905525</v>
      </c>
      <c r="L4185" s="444">
        <f t="shared" ca="1" si="182"/>
        <v>-1556318219562.1233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-1556318219562.1233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-6484659248.1755133</v>
      </c>
      <c r="L4186" s="444">
        <f t="shared" ca="1" si="182"/>
        <v>-1562802878810.2988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-1562802878810.2988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-6511678661.7095785</v>
      </c>
      <c r="L4187" s="444">
        <f t="shared" ca="1" si="182"/>
        <v>-1569314557472.0083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-1569314557472.0083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-6538810656.1333675</v>
      </c>
      <c r="L4188" s="444">
        <f t="shared" ca="1" si="182"/>
        <v>-1575853368128.1416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-1575853368128.1416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-6566055700.5339231</v>
      </c>
      <c r="L4189" s="444">
        <f t="shared" ca="1" si="182"/>
        <v>-1582419423828.6755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-1582419423828.6755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-6593414265.9528151</v>
      </c>
      <c r="L4190" s="444">
        <f t="shared" ca="1" si="182"/>
        <v>-1589012838094.6284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-1589012838094.6284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-6620886825.3942852</v>
      </c>
      <c r="L4191" s="444">
        <f t="shared" ca="1" si="182"/>
        <v>-1595633724920.0227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-1595633724920.0227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-6648473853.8334274</v>
      </c>
      <c r="L4192" s="444">
        <f t="shared" ca="1" si="182"/>
        <v>-1602282198773.8562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-1602282198773.8562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-6676175828.2244005</v>
      </c>
      <c r="L4193" s="444">
        <f t="shared" ca="1" si="182"/>
        <v>-1608958374602.0806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-1608958374602.0806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-6703993227.5086689</v>
      </c>
      <c r="L4194" s="444">
        <f t="shared" ca="1" si="182"/>
        <v>-1615662367829.5894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-1615662367829.5894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-6731926532.6232891</v>
      </c>
      <c r="L4195" s="444">
        <f t="shared" ca="1" si="182"/>
        <v>-1622394294362.2126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-1622394294362.2126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-6759976226.5092192</v>
      </c>
      <c r="L4196" s="444">
        <f t="shared" ca="1" si="182"/>
        <v>-1629154270588.7219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-1629154270588.7219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-6788142794.1196747</v>
      </c>
      <c r="L4197" s="444">
        <f t="shared" ca="1" si="182"/>
        <v>-1635942413382.8416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-1635942413382.8416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-6816426722.4285069</v>
      </c>
      <c r="L4198" s="444">
        <f t="shared" ca="1" si="182"/>
        <v>-1642758840105.27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-1642758840105.27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-6844828500.4386253</v>
      </c>
      <c r="L4199" s="444">
        <f t="shared" ca="1" si="182"/>
        <v>-1649603668605.7087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-1649603668605.7087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-6873348619.1904526</v>
      </c>
      <c r="L4200" s="444">
        <f t="shared" ca="1" si="182"/>
        <v>-1656477017224.8992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-1656477017224.8992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-6901987571.7704134</v>
      </c>
      <c r="L4201" s="444">
        <f t="shared" ca="1" si="182"/>
        <v>-1663379004796.6697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-1663379004796.6697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-6930745853.3194571</v>
      </c>
      <c r="L4202" s="444">
        <f t="shared" ca="1" si="182"/>
        <v>-1670309750649.989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-1670309750649.989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-6959623961.0416212</v>
      </c>
      <c r="L4203" s="444">
        <f t="shared" ca="1" si="182"/>
        <v>-1677269374611.0305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-1677269374611.0305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-6988622394.2126274</v>
      </c>
      <c r="L4204" s="444">
        <f t="shared" ca="1" si="182"/>
        <v>-1684257997005.2432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-1684257997005.2432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-7017741654.1885128</v>
      </c>
      <c r="L4205" s="444">
        <f t="shared" ca="1" si="182"/>
        <v>-1691275738659.4316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-1691275738659.4316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-7046982244.4142981</v>
      </c>
      <c r="L4206" s="444">
        <f t="shared" ca="1" si="182"/>
        <v>-1698322720903.8459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-1698322720903.8459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-7076344670.4326916</v>
      </c>
      <c r="L4207" s="444">
        <f t="shared" ca="1" si="182"/>
        <v>-1705399065574.2786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-1705399065574.2786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-7105829439.892827</v>
      </c>
      <c r="L4208" s="444">
        <f t="shared" ca="1" si="182"/>
        <v>-1712504895014.1714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-1712504895014.1714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-7135437062.5590477</v>
      </c>
      <c r="L4209" s="444">
        <f t="shared" ca="1" si="182"/>
        <v>-1719640332076.7305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-1719640332076.7305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-7165168050.3197098</v>
      </c>
      <c r="L4210" s="444">
        <f t="shared" ca="1" si="182"/>
        <v>-1726805500127.0503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-1726805500127.0503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-7195022917.196043</v>
      </c>
      <c r="L4211" s="444">
        <f t="shared" ca="1" si="182"/>
        <v>-1734000523044.2463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-1734000523044.2463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-7225002179.3510265</v>
      </c>
      <c r="L4212" s="444">
        <f t="shared" ca="1" si="182"/>
        <v>-1741225525223.5974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-1741225525223.5974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-7255106355.0983229</v>
      </c>
      <c r="L4213" s="444">
        <f t="shared" ca="1" si="182"/>
        <v>-1748480631578.6958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-1748480631578.6958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-7285335964.911232</v>
      </c>
      <c r="L4214" s="444">
        <f t="shared" ca="1" si="182"/>
        <v>-1755765967543.6069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-1755765967543.6069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-7315691531.431695</v>
      </c>
      <c r="L4215" s="444">
        <f t="shared" ca="1" si="182"/>
        <v>-1763081659075.0386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-1763081659075.0386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-7346173579.4793272</v>
      </c>
      <c r="L4216" s="444">
        <f t="shared" ca="1" si="182"/>
        <v>-1770427832654.5178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-1770427832654.5178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-7376782636.0604906</v>
      </c>
      <c r="L4217" s="444">
        <f t="shared" ca="1" si="182"/>
        <v>-1777804615290.5784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-1777804615290.5784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-7407519230.377409</v>
      </c>
      <c r="L4218" s="444">
        <f t="shared" ca="1" si="182"/>
        <v>-1785212134520.9558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-1785212134520.9558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-7438383893.8373156</v>
      </c>
      <c r="L4219" s="444">
        <f t="shared" ca="1" si="182"/>
        <v>-1792650518414.7932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-1792650518414.7932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-7469377160.0616379</v>
      </c>
      <c r="L4220" s="444">
        <f t="shared" ca="1" si="182"/>
        <v>-1800119895574.8547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-1800119895574.8547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-7500499564.8952293</v>
      </c>
      <c r="L4221" s="444">
        <f t="shared" ca="1" si="182"/>
        <v>-1807620395139.75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-1807620395139.75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-7531751646.4156237</v>
      </c>
      <c r="L4222" s="444">
        <f t="shared" ca="1" si="182"/>
        <v>-1815152146786.1655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-1815152146786.1655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-7563133944.9423561</v>
      </c>
      <c r="L4223" s="444">
        <f t="shared" ca="1" si="182"/>
        <v>-1822715280731.1079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-1822715280731.1079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-7594647003.0462818</v>
      </c>
      <c r="L4224" s="444">
        <f t="shared" ca="1" si="182"/>
        <v>-1830309927734.1543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-1830309927734.1543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-7626291365.5589771</v>
      </c>
      <c r="L4225" s="444">
        <f t="shared" ca="1" si="182"/>
        <v>-1837936219099.7134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-1837936219099.7134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-7658067579.582139</v>
      </c>
      <c r="L4226" s="444">
        <f t="shared" ca="1" si="182"/>
        <v>-1845594286679.2954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-1845594286679.2954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-7689976194.4970655</v>
      </c>
      <c r="L4227" s="444">
        <f t="shared" ca="1" si="182"/>
        <v>-1853284262873.7925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-1853284262873.7925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-7722017761.9741364</v>
      </c>
      <c r="L4228" s="444">
        <f t="shared" ca="1" si="182"/>
        <v>-1861006280635.7666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-1861006280635.7666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-7754192835.9823618</v>
      </c>
      <c r="L4229" s="444">
        <f t="shared" ca="1" si="182"/>
        <v>-1868760473471.749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-1868760473471.749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-7786501972.798954</v>
      </c>
      <c r="L4230" s="444">
        <f t="shared" ca="1" si="182"/>
        <v>-1876546975444.5481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-1876546975444.5481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-7818945731.0189505</v>
      </c>
      <c r="L4231" s="444">
        <f t="shared" ca="1" si="182"/>
        <v>-1884365921175.5671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-1884365921175.5671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-7851524671.5648632</v>
      </c>
      <c r="L4232" s="444">
        <f t="shared" ca="1" si="182"/>
        <v>-1892217445847.1321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-1892217445847.1321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-7884239357.6963844</v>
      </c>
      <c r="L4233" s="444">
        <f t="shared" ca="1" si="182"/>
        <v>-1900101685204.8284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-1900101685204.8284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-7917090355.0201178</v>
      </c>
      <c r="L4234" s="444">
        <f t="shared" ca="1" si="182"/>
        <v>-1908018775559.8484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-1908018775559.8484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-7950078231.4993677</v>
      </c>
      <c r="L4235" s="444">
        <f t="shared" ca="1" si="182"/>
        <v>-1915968853791.3477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-1915968853791.3477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-7983203557.4639473</v>
      </c>
      <c r="L4236" s="444">
        <f t="shared" ca="1" si="182"/>
        <v>-1923952057348.8115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-1923952057348.8115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-8016466905.6200466</v>
      </c>
      <c r="L4237" s="444">
        <f t="shared" ca="1" si="182"/>
        <v>-1931968524254.4316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-1931968524254.4316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-8049868851.060132</v>
      </c>
      <c r="L4238" s="444">
        <f t="shared" ca="1" si="182"/>
        <v>-1940018393105.4917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-1940018393105.4917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-8083409971.2728806</v>
      </c>
      <c r="L4239" s="444">
        <f t="shared" ca="1" si="182"/>
        <v>-1948101803076.7646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-1948101803076.7646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-8117090846.1531868</v>
      </c>
      <c r="L4240" s="444">
        <f t="shared" ca="1" si="182"/>
        <v>-1956218893922.9177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-1956218893922.9177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-8150912058.0121574</v>
      </c>
      <c r="L4241" s="444">
        <f t="shared" ca="1" si="182"/>
        <v>-1964369805980.9299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-1964369805980.9299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-8184874191.5872087</v>
      </c>
      <c r="L4242" s="444">
        <f t="shared" ca="1" si="182"/>
        <v>-1972554680172.5171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-1972554680172.5171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-8218977834.0521536</v>
      </c>
      <c r="L4243" s="444">
        <f t="shared" ca="1" si="182"/>
        <v>-1980773658006.5693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-1980773658006.5693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-8253223575.0273714</v>
      </c>
      <c r="L4244" s="444">
        <f t="shared" ca="1" si="182"/>
        <v>-1989026881581.5967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-1989026881581.5967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-8287612006.5899858</v>
      </c>
      <c r="L4245" s="444">
        <f t="shared" ca="1" si="182"/>
        <v>-1997314493588.1868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-1997314493588.1868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-8322143723.284111</v>
      </c>
      <c r="L4246" s="444">
        <f t="shared" ca="1" si="182"/>
        <v>-2005636637311.4709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-2005636637311.4709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-8356819322.1311274</v>
      </c>
      <c r="L4247" s="444">
        <f t="shared" ca="1" si="182"/>
        <v>-2013993456633.6021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-2013993456633.6021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-8391639402.640008</v>
      </c>
      <c r="L4248" s="444">
        <f t="shared" ca="1" si="182"/>
        <v>-2022385096036.2419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-2022385096036.2419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-8426604566.8176756</v>
      </c>
      <c r="L4249" s="444">
        <f t="shared" ca="1" si="182"/>
        <v>-2030811700603.0596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-2030811700603.0596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-8461715419.1794147</v>
      </c>
      <c r="L4250" s="444">
        <f t="shared" ca="1" si="182"/>
        <v>-2039273416022.239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-2039273416022.239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-8496972566.7593288</v>
      </c>
      <c r="L4251" s="444">
        <f t="shared" ca="1" si="182"/>
        <v>-2047770388588.9983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-2047770388588.9983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-8532376619.1208258</v>
      </c>
      <c r="L4252" s="444">
        <f t="shared" ca="1" si="182"/>
        <v>-2056302765208.1191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-2056302765208.1191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-8567928188.3671618</v>
      </c>
      <c r="L4253" s="444">
        <f t="shared" ca="1" si="182"/>
        <v>-2064870693396.4863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-2064870693396.4863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-8603627889.1520271</v>
      </c>
      <c r="L4254" s="444">
        <f t="shared" ca="1" si="182"/>
        <v>-2073474321285.6384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-2073474321285.6384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-8639476338.6901588</v>
      </c>
      <c r="L4255" s="444">
        <f t="shared" ca="1" si="182"/>
        <v>-2082113797624.3286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-2082113797624.3286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-8675474156.7680359</v>
      </c>
      <c r="L4256" s="444">
        <f t="shared" ca="1" si="182"/>
        <v>-2090789271781.0967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-2090789271781.0967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-8711621965.75457</v>
      </c>
      <c r="L4257" s="444">
        <f t="shared" ca="1" si="182"/>
        <v>-2099500893746.8513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-2099500893746.8513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-8747920390.6118813</v>
      </c>
      <c r="L4258" s="444">
        <f t="shared" ca="1" si="182"/>
        <v>-2108248814137.4631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-2108248814137.4631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-8784370058.9060955</v>
      </c>
      <c r="L4259" s="444">
        <f t="shared" ca="1" si="182"/>
        <v>-2117033184196.3691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-2117033184196.3691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-8820971600.8182049</v>
      </c>
      <c r="L4260" s="444">
        <f t="shared" ca="1" si="182"/>
        <v>-2125854155797.1873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-2125854155797.1873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-8857725649.1549454</v>
      </c>
      <c r="L4261" s="444">
        <f t="shared" ca="1" si="182"/>
        <v>-2134711881446.3423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-2134711881446.3423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-8894632839.3597603</v>
      </c>
      <c r="L4262" s="444">
        <f t="shared" ca="1" si="182"/>
        <v>-2143606514285.7021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-2143606514285.7021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-8931693809.5237579</v>
      </c>
      <c r="L4263" s="444">
        <f t="shared" ca="1" si="182"/>
        <v>-2152538208095.2258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-2152538208095.2258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-8968909200.3967724</v>
      </c>
      <c r="L4264" s="444">
        <f t="shared" ca="1" si="182"/>
        <v>-2161507117295.6226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-2161507117295.6226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-9006279655.398428</v>
      </c>
      <c r="L4265" s="444">
        <f t="shared" ca="1" si="182"/>
        <v>-2170513396951.021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-2170513396951.021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-9043805820.6292534</v>
      </c>
      <c r="L4266" s="444">
        <f t="shared" ca="1" si="182"/>
        <v>-2179557202771.6501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-2179557202771.6501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-9081488344.8818741</v>
      </c>
      <c r="L4267" s="444">
        <f t="shared" ca="1" si="182"/>
        <v>-2188638691116.532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-2188638691116.532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-9119327879.652216</v>
      </c>
      <c r="L4268" s="444">
        <f t="shared" ca="1" si="182"/>
        <v>-2197758018996.1841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-2197758018996.1841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-9157325079.1507683</v>
      </c>
      <c r="L4269" s="444">
        <f t="shared" ca="1" si="182"/>
        <v>-2206915344075.335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-2206915344075.335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-9195480600.3138962</v>
      </c>
      <c r="L4270" s="444">
        <f t="shared" ca="1" si="182"/>
        <v>-2216110824675.6489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-2216110824675.6489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-9233795102.8152046</v>
      </c>
      <c r="L4271" s="444">
        <f t="shared" ca="1" si="182"/>
        <v>-2225344619778.4644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-2225344619778.4644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-9272269249.0769348</v>
      </c>
      <c r="L4272" s="444">
        <f t="shared" ca="1" si="182"/>
        <v>-2234616889027.5415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-2234616889027.5415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-9310903704.2814236</v>
      </c>
      <c r="L4273" s="444">
        <f t="shared" ca="1" si="182"/>
        <v>-2243927792731.8228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-2243927792731.8228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-9349699136.3825951</v>
      </c>
      <c r="L4274" s="444">
        <f t="shared" ca="1" si="182"/>
        <v>-2253277491868.2056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-2253277491868.2056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-9388656216.1175232</v>
      </c>
      <c r="L4275" s="444">
        <f t="shared" ca="1" si="182"/>
        <v>-2262666148084.3232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-2262666148084.3232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-9427775617.018013</v>
      </c>
      <c r="L4276" s="444">
        <f t="shared" ca="1" si="182"/>
        <v>-2272093923701.3413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-2272093923701.3413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-9467058015.4222546</v>
      </c>
      <c r="L4277" s="444">
        <f t="shared" ca="1" si="182"/>
        <v>-2281560981716.7637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-2281560981716.7637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-9506504090.486515</v>
      </c>
      <c r="L4278" s="444">
        <f t="shared" ca="1" si="182"/>
        <v>-2291067485807.25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-2291067485807.25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-9546114524.1968746</v>
      </c>
      <c r="L4279" s="444">
        <f t="shared" ca="1" si="182"/>
        <v>-2300613600331.4468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-2300613600331.4468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-9585890001.3810272</v>
      </c>
      <c r="L4280" s="444">
        <f t="shared" ca="1" si="182"/>
        <v>-2310199490332.8276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-2310199490332.8276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-9625831209.7201157</v>
      </c>
      <c r="L4281" s="444">
        <f t="shared" ca="1" si="182"/>
        <v>-2319825321542.5479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-2319825321542.5479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-9665938839.7606163</v>
      </c>
      <c r="L4282" s="444">
        <f t="shared" ca="1" si="182"/>
        <v>-2329491260382.3086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-2329491260382.3086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-9706213584.9262848</v>
      </c>
      <c r="L4283" s="444">
        <f t="shared" ca="1" si="182"/>
        <v>-2339197473967.2349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-2339197473967.2349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-9746656141.5301456</v>
      </c>
      <c r="L4284" s="444">
        <f t="shared" ca="1" si="182"/>
        <v>-2348944130108.7651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-2348944130108.7651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-9787267208.7865219</v>
      </c>
      <c r="L4285" s="444">
        <f t="shared" ca="1" si="182"/>
        <v>-2358731397317.5518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-2358731397317.5518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-9828047488.8231316</v>
      </c>
      <c r="L4286" s="444">
        <f t="shared" ca="1" si="182"/>
        <v>-2368559444806.375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-2368559444806.375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-9868997686.6932297</v>
      </c>
      <c r="L4287" s="444">
        <f t="shared" ca="1" si="182"/>
        <v>-2378428442493.0684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-2378428442493.0684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-9910118510.387785</v>
      </c>
      <c r="L4288" s="444">
        <f t="shared" ca="1" si="182"/>
        <v>-2388338561003.4561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-2388338561003.4561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-9951410670.8477325</v>
      </c>
      <c r="L4289" s="444">
        <f t="shared" ca="1" si="182"/>
        <v>-2398289971674.3037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-2398289971674.3037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-9992874881.976265</v>
      </c>
      <c r="L4290" s="444">
        <f t="shared" ca="1" si="182"/>
        <v>-2408282846556.2798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-2408282846556.2798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-10034511860.651165</v>
      </c>
      <c r="L4291" s="444">
        <f t="shared" ca="1" si="182"/>
        <v>-2418317358416.9312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-2418317358416.9312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-10076322326.737213</v>
      </c>
      <c r="L4292" s="444">
        <f t="shared" ca="1" si="182"/>
        <v>-2428393680743.6685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-2428393680743.6685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-10118307003.098618</v>
      </c>
      <c r="L4293" s="444">
        <f t="shared" ca="1" si="182"/>
        <v>-2438511987746.7671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-2438511987746.7671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-10160466615.61153</v>
      </c>
      <c r="L4294" s="444">
        <f t="shared" ca="1" si="182"/>
        <v>-2448672454362.3784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-2448672454362.3784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-10202801893.176577</v>
      </c>
      <c r="L4295" s="444">
        <f t="shared" ca="1" si="182"/>
        <v>-2458875256255.5552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-2458875256255.5552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-10245313567.73148</v>
      </c>
      <c r="L4296" s="444">
        <f t="shared" ca="1" si="182"/>
        <v>-2469120569823.2866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-2469120569823.2866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-10288002374.263695</v>
      </c>
      <c r="L4297" s="444">
        <f t="shared" ca="1" si="182"/>
        <v>-2479408572197.5503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-2479408572197.5503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-10330869050.823126</v>
      </c>
      <c r="L4298" s="444">
        <f t="shared" ca="1" si="182"/>
        <v>-2489739441248.3735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-2489739441248.3735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-10373914338.534889</v>
      </c>
      <c r="L4299" s="444">
        <f t="shared" ca="1" si="182"/>
        <v>-2500113355586.9082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-2500113355586.9082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-10417138981.612118</v>
      </c>
      <c r="L4300" s="444">
        <f t="shared" ca="1" si="182"/>
        <v>-2510530494568.5205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-2510530494568.5205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-10460543727.368835</v>
      </c>
      <c r="L4301" s="444">
        <f t="shared" ca="1" si="182"/>
        <v>-2520991038295.8892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-2520991038295.8892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-10504129326.232872</v>
      </c>
      <c r="L4302" s="444">
        <f t="shared" ca="1" si="182"/>
        <v>-2531495167622.1221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-2531495167622.1221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-10547896531.758842</v>
      </c>
      <c r="L4303" s="444">
        <f t="shared" ca="1" si="182"/>
        <v>-2542043064153.8809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-2542043064153.8809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-10591846100.641171</v>
      </c>
      <c r="L4304" s="444">
        <f t="shared" ca="1" si="182"/>
        <v>-2552634910254.522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-2552634910254.522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-10635978792.727175</v>
      </c>
      <c r="L4305" s="444">
        <f t="shared" ca="1" si="182"/>
        <v>-2563270889047.249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-2563270889047.249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-10680295371.030205</v>
      </c>
      <c r="L4306" s="444">
        <f t="shared" ca="1" si="182"/>
        <v>-2573951184418.2793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-2573951184418.2793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-10724796601.74283</v>
      </c>
      <c r="L4307" s="444">
        <f t="shared" ca="1" si="182"/>
        <v>-2584675981020.022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-2584675981020.022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-10769483254.250092</v>
      </c>
      <c r="L4308" s="444">
        <f t="shared" ca="1" si="182"/>
        <v>-2595445464274.272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-2595445464274.272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-10814356101.142799</v>
      </c>
      <c r="L4309" s="444">
        <f t="shared" ca="1" si="182"/>
        <v>-2606259820375.4146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-2606259820375.4146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-10859415918.230894</v>
      </c>
      <c r="L4310" s="444">
        <f t="shared" ca="1" si="182"/>
        <v>-2617119236293.6455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-2617119236293.6455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-10904663484.556856</v>
      </c>
      <c r="L4311" s="444">
        <f t="shared" ca="1" si="182"/>
        <v>-2628023899778.2021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-2628023899778.2021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-10950099582.409176</v>
      </c>
      <c r="L4312" s="444">
        <f t="shared" ca="1" si="182"/>
        <v>-2638973999360.6113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-2638973999360.6113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-10995724997.33588</v>
      </c>
      <c r="L4313" s="444">
        <f t="shared" ca="1" si="182"/>
        <v>-2649969724357.9473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-2649969724357.9473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-11041540518.158113</v>
      </c>
      <c r="L4314" s="444">
        <f t="shared" ca="1" si="182"/>
        <v>-2661011264876.1055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-2661011264876.1055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-11087546936.983772</v>
      </c>
      <c r="L4315" s="444">
        <f t="shared" ca="1" si="182"/>
        <v>-2672098811813.0894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-2672098811813.0894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-11133745049.221205</v>
      </c>
      <c r="L4316" s="444">
        <f t="shared" ca="1" si="182"/>
        <v>-2683232556862.3105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-2683232556862.3105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-11180135653.59296</v>
      </c>
      <c r="L4317" s="444">
        <f t="shared" ca="1" si="182"/>
        <v>-2694412692515.9033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-2694412692515.9033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-11226719552.149597</v>
      </c>
      <c r="L4318" s="444">
        <f t="shared" ca="1" si="182"/>
        <v>-2705639412068.0527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-2705639412068.0527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-11273497550.283552</v>
      </c>
      <c r="L4319" s="444">
        <f t="shared" ca="1" si="182"/>
        <v>-2716912909618.3364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-2716912909618.3364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-11320470456.743069</v>
      </c>
      <c r="L4320" s="444">
        <f t="shared" ca="1" si="182"/>
        <v>-2728233380075.0796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-2728233380075.0796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-11367639083.646164</v>
      </c>
      <c r="L4321" s="444">
        <f t="shared" ca="1" si="182"/>
        <v>-2739601019158.7256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-2739601019158.7256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-11415004246.49469</v>
      </c>
      <c r="L4322" s="444">
        <f t="shared" ca="1" si="182"/>
        <v>-2751016023405.2202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-2751016023405.2202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-11462566764.188417</v>
      </c>
      <c r="L4323" s="444">
        <f t="shared" ca="1" si="182"/>
        <v>-2762478590169.4087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-2762478590169.4087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-11510327459.039204</v>
      </c>
      <c r="L4324" s="444">
        <f t="shared" ca="1" si="182"/>
        <v>-2773988917628.4478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-2773988917628.4478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-11558287156.785198</v>
      </c>
      <c r="L4325" s="444">
        <f t="shared" ca="1" si="182"/>
        <v>-2785547204785.2329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-2785547204785.2329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-11606446686.605137</v>
      </c>
      <c r="L4326" s="444">
        <f t="shared" ca="1" si="182"/>
        <v>-2797153651471.8379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-2797153651471.8379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-11654806881.132658</v>
      </c>
      <c r="L4327" s="444">
        <f t="shared" ca="1" si="182"/>
        <v>-2808808458352.9707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-2808808458352.9707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-11703368576.470711</v>
      </c>
      <c r="L4328" s="444">
        <f t="shared" ca="1" si="182"/>
        <v>-2820511826929.4414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-2820511826929.4414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-11752132612.206005</v>
      </c>
      <c r="L4329" s="444">
        <f t="shared" ca="1" si="182"/>
        <v>-2832263959541.6475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-2832263959541.6475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-11801099831.423531</v>
      </c>
      <c r="L4330" s="444">
        <f t="shared" ca="1" si="182"/>
        <v>-2844065059373.0708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-2844065059373.0708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-11850271080.721128</v>
      </c>
      <c r="L4331" s="444">
        <f t="shared" ca="1" si="182"/>
        <v>-2855915330453.792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-2855915330453.792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-11899647210.224133</v>
      </c>
      <c r="L4332" s="444">
        <f t="shared" ca="1" si="182"/>
        <v>-2867814977664.0161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-2867814977664.0161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-11949229073.600067</v>
      </c>
      <c r="L4333" s="444">
        <f t="shared" ca="1" si="182"/>
        <v>-2879764206737.6162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-2879764206737.6162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-11999017528.0734</v>
      </c>
      <c r="L4334" s="444">
        <f t="shared" ca="1" si="182"/>
        <v>-2891763224265.6895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-2891763224265.6895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-12049013434.440372</v>
      </c>
      <c r="L4335" s="444">
        <f t="shared" ca="1" si="182"/>
        <v>-2903812237700.1299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-2903812237700.1299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-12099217657.083874</v>
      </c>
      <c r="L4336" s="444">
        <f t="shared" ca="1" si="182"/>
        <v>-2915911455357.2139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-2915911455357.2139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-12149631063.988392</v>
      </c>
      <c r="L4337" s="444">
        <f t="shared" ca="1" si="182"/>
        <v>-2928061086421.2021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-2928061086421.2021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-12200254526.755009</v>
      </c>
      <c r="L4338" s="444">
        <f t="shared" ca="1" si="182"/>
        <v>-2940261340947.957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-2940261340947.957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-12251088920.616488</v>
      </c>
      <c r="L4339" s="444">
        <f t="shared" ca="1" si="182"/>
        <v>-2952512429868.5737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-2952512429868.5737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-12302135124.452391</v>
      </c>
      <c r="L4340" s="444">
        <f t="shared" ca="1" si="182"/>
        <v>-2964814564993.0259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-2964814564993.0259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-12353394020.804274</v>
      </c>
      <c r="L4341" s="444">
        <f t="shared" ca="1" si="182"/>
        <v>-2977167959013.8301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-2977167959013.8301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-12404866495.890959</v>
      </c>
      <c r="L4342" s="444">
        <f t="shared" ca="1" si="182"/>
        <v>-2989572825509.7212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-2989572825509.7212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-12456553439.623838</v>
      </c>
      <c r="L4343" s="444">
        <f t="shared" ref="L4343:L4597" ca="1" si="187">I4343-J4343+K4343</f>
        <v>-3002029378949.3452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-3002029378949.3452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-12508455745.622272</v>
      </c>
      <c r="L4344" s="444">
        <f t="shared" ca="1" si="187"/>
        <v>-3014537834694.9673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-3014537834694.9673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-12560574311.229031</v>
      </c>
      <c r="L4345" s="444">
        <f t="shared" ca="1" si="187"/>
        <v>-3027098409006.1963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-3027098409006.1963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-12612910037.525818</v>
      </c>
      <c r="L4346" s="444">
        <f t="shared" ca="1" si="187"/>
        <v>-3039711319043.7222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-3039711319043.7222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-12665463829.348843</v>
      </c>
      <c r="L4347" s="444">
        <f t="shared" ca="1" si="187"/>
        <v>-3052376782873.0708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-3052376782873.0708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-12718236595.304462</v>
      </c>
      <c r="L4348" s="444">
        <f t="shared" ca="1" si="187"/>
        <v>-3065095019468.3755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-3065095019468.3755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-12771229247.784897</v>
      </c>
      <c r="L4349" s="444">
        <f t="shared" ca="1" si="187"/>
        <v>-3077866248716.1602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-3077866248716.1602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-12824442702.984001</v>
      </c>
      <c r="L4350" s="444">
        <f t="shared" ca="1" si="187"/>
        <v>-3090690691419.144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-3090690691419.144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-12877877880.913099</v>
      </c>
      <c r="L4351" s="444">
        <f t="shared" ca="1" si="187"/>
        <v>-3103568569300.0571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-3103568569300.0571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-12931535705.416904</v>
      </c>
      <c r="L4352" s="444">
        <f t="shared" ca="1" si="187"/>
        <v>-3116500105005.4741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-3116500105005.4741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-12985417104.189476</v>
      </c>
      <c r="L4353" s="444">
        <f t="shared" ca="1" si="187"/>
        <v>-3129485522109.6636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-3129485522109.6636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-13039523008.790264</v>
      </c>
      <c r="L4354" s="444">
        <f t="shared" ca="1" si="187"/>
        <v>-3142525045118.4536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-3142525045118.4536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-13093854354.660223</v>
      </c>
      <c r="L4355" s="444">
        <f t="shared" ca="1" si="187"/>
        <v>-3155618899473.1138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-3155618899473.1138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-13148412081.137974</v>
      </c>
      <c r="L4356" s="444">
        <f t="shared" ca="1" si="187"/>
        <v>-3168767311554.252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-3168767311554.252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-13203197131.476049</v>
      </c>
      <c r="L4357" s="444">
        <f t="shared" ca="1" si="187"/>
        <v>-3181970508685.728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-3181970508685.728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-13258210452.857201</v>
      </c>
      <c r="L4358" s="444">
        <f t="shared" ca="1" si="187"/>
        <v>-3195228719138.5854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-3195228719138.5854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-13313452996.410772</v>
      </c>
      <c r="L4359" s="444">
        <f t="shared" ca="1" si="187"/>
        <v>-3208542172134.9961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-3208542172134.9961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-13368925717.229151</v>
      </c>
      <c r="L4360" s="444">
        <f t="shared" ca="1" si="187"/>
        <v>-3221911097852.2251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-3221911097852.2251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-13424629574.384272</v>
      </c>
      <c r="L4361" s="444">
        <f t="shared" ca="1" si="187"/>
        <v>-3235335727426.6094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-3235335727426.6094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-13480565530.944206</v>
      </c>
      <c r="L4362" s="444">
        <f t="shared" ca="1" si="187"/>
        <v>-3248816292957.5537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-3248816292957.5537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-13536734553.989807</v>
      </c>
      <c r="L4363" s="444">
        <f t="shared" ca="1" si="187"/>
        <v>-3262353027511.5435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-3262353027511.5435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-13593137614.631432</v>
      </c>
      <c r="L4364" s="444">
        <f t="shared" ca="1" si="187"/>
        <v>-3275946165126.1748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-3275946165126.1748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-13649775688.025728</v>
      </c>
      <c r="L4365" s="444">
        <f t="shared" ca="1" si="187"/>
        <v>-3289595940814.2007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-3289595940814.2007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-13706649753.392502</v>
      </c>
      <c r="L4366" s="444">
        <f t="shared" ca="1" si="187"/>
        <v>-3303302590567.5933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-3303302590567.5933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-13763760794.031639</v>
      </c>
      <c r="L4367" s="444">
        <f t="shared" ca="1" si="187"/>
        <v>-3317066351361.625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-3317066351361.625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-13821109797.340103</v>
      </c>
      <c r="L4368" s="444">
        <f t="shared" ca="1" si="187"/>
        <v>-3330887461158.9653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-3330887461158.9653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-13878697754.829021</v>
      </c>
      <c r="L4369" s="444">
        <f t="shared" ca="1" si="187"/>
        <v>-3344766158913.7944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-3344766158913.7944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-13936525662.14081</v>
      </c>
      <c r="L4370" s="444">
        <f t="shared" ca="1" si="187"/>
        <v>-3358702684575.9351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-3358702684575.9351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-13994594519.066397</v>
      </c>
      <c r="L4371" s="444">
        <f t="shared" ca="1" si="187"/>
        <v>-3372697279095.0015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-3372697279095.0015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-14052905329.562506</v>
      </c>
      <c r="L4372" s="444">
        <f t="shared" ca="1" si="187"/>
        <v>-3386750184424.564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-3386750184424.564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-14111459101.769016</v>
      </c>
      <c r="L4373" s="444">
        <f t="shared" ca="1" si="187"/>
        <v>-3400861643526.333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-3400861643526.333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-14170256848.026388</v>
      </c>
      <c r="L4374" s="444">
        <f t="shared" ca="1" si="187"/>
        <v>-3415031900374.3594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-3415031900374.3594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-14229299584.893164</v>
      </c>
      <c r="L4375" s="444">
        <f t="shared" ca="1" si="187"/>
        <v>-3429261199959.2524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-3429261199959.2524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-14288588333.163551</v>
      </c>
      <c r="L4376" s="444">
        <f t="shared" ca="1" si="187"/>
        <v>-3443549788292.416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-3443549788292.416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-14348124117.885067</v>
      </c>
      <c r="L4377" s="444">
        <f t="shared" ca="1" si="187"/>
        <v>-3457897912410.3013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-3457897912410.3013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-14407907968.376255</v>
      </c>
      <c r="L4378" s="444">
        <f t="shared" ca="1" si="187"/>
        <v>-3472305820378.6777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-3472305820378.6777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-14467940918.24449</v>
      </c>
      <c r="L4379" s="444">
        <f t="shared" ca="1" si="187"/>
        <v>-3486773761296.9224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-3486773761296.9224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-14528224005.403843</v>
      </c>
      <c r="L4380" s="444">
        <f t="shared" ca="1" si="187"/>
        <v>-3501301985302.3262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-3501301985302.3262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-14588758272.093025</v>
      </c>
      <c r="L4381" s="444">
        <f t="shared" ca="1" si="187"/>
        <v>-3515890743574.4194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-3515890743574.4194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-14649544764.893412</v>
      </c>
      <c r="L4382" s="444">
        <f t="shared" ca="1" si="187"/>
        <v>-3530540288339.313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-3530540288339.313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-14710584534.747137</v>
      </c>
      <c r="L4383" s="444">
        <f t="shared" ca="1" si="187"/>
        <v>-3545250872874.0601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-3545250872874.0601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-14771878636.97525</v>
      </c>
      <c r="L4384" s="444">
        <f t="shared" ca="1" si="187"/>
        <v>-3560022751511.0352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-3560022751511.0352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-14833428131.29598</v>
      </c>
      <c r="L4385" s="444">
        <f t="shared" ca="1" si="187"/>
        <v>-3574856179642.3311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-3574856179642.3311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-14895234081.843046</v>
      </c>
      <c r="L4386" s="444">
        <f t="shared" ca="1" si="187"/>
        <v>-3589751413724.1743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-3589751413724.1743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-14957297557.184061</v>
      </c>
      <c r="L4387" s="444">
        <f t="shared" ca="1" si="187"/>
        <v>-3604708711281.3584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-3604708711281.3584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-15019619630.338993</v>
      </c>
      <c r="L4388" s="444">
        <f t="shared" ca="1" si="187"/>
        <v>-3619728330911.6973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-3619728330911.6973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-15082201378.798737</v>
      </c>
      <c r="L4389" s="444">
        <f t="shared" ca="1" si="187"/>
        <v>-3634810532290.4961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-3634810532290.4961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-15145043884.543734</v>
      </c>
      <c r="L4390" s="444">
        <f t="shared" ca="1" si="187"/>
        <v>-3649955576175.04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-3649955576175.04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-15208148234.062668</v>
      </c>
      <c r="L4391" s="444">
        <f t="shared" ca="1" si="187"/>
        <v>-3665163724409.1025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-3665163724409.1025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-15271515518.37126</v>
      </c>
      <c r="L4392" s="444">
        <f t="shared" ca="1" si="187"/>
        <v>-3680435239927.4736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-3680435239927.4736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-15335146833.031137</v>
      </c>
      <c r="L4393" s="444">
        <f t="shared" ca="1" si="187"/>
        <v>-3695770386760.5049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-3695770386760.5049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-15399043278.16877</v>
      </c>
      <c r="L4394" s="444">
        <f t="shared" ca="1" si="187"/>
        <v>-3711169430038.6738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-3711169430038.6738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-15463205958.494474</v>
      </c>
      <c r="L4395" s="444">
        <f t="shared" ca="1" si="187"/>
        <v>-3726632635997.1685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-3726632635997.1685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-15527635983.321533</v>
      </c>
      <c r="L4396" s="444">
        <f t="shared" ca="1" si="187"/>
        <v>-3742160271980.4902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-3742160271980.4902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-15592334466.585373</v>
      </c>
      <c r="L4397" s="444">
        <f t="shared" ca="1" si="187"/>
        <v>-3757752606447.0757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-3757752606447.0757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-15657302526.862818</v>
      </c>
      <c r="L4398" s="444">
        <f t="shared" ca="1" si="187"/>
        <v>-3773409908973.9385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-3773409908973.9385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-15722541287.391413</v>
      </c>
      <c r="L4399" s="444">
        <f t="shared" ca="1" si="187"/>
        <v>-3789132450261.3301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-3789132450261.3301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-15788051876.088875</v>
      </c>
      <c r="L4400" s="444">
        <f t="shared" ca="1" si="187"/>
        <v>-3804920502137.4189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-3804920502137.4189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-15853835425.572577</v>
      </c>
      <c r="L4401" s="444">
        <f t="shared" ca="1" si="187"/>
        <v>-3820774337562.9917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-3820774337562.9917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-15919893073.179131</v>
      </c>
      <c r="L4402" s="444">
        <f t="shared" ca="1" si="187"/>
        <v>-3836694230636.1709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-3836694230636.1709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-15986225960.984047</v>
      </c>
      <c r="L4403" s="444">
        <f t="shared" ca="1" si="187"/>
        <v>-3852680456597.1548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-3852680456597.1548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-16052835235.821478</v>
      </c>
      <c r="L4404" s="444">
        <f t="shared" ca="1" si="187"/>
        <v>-3868733291832.9761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-3868733291832.9761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-16119722049.304068</v>
      </c>
      <c r="L4405" s="444">
        <f t="shared" ca="1" si="187"/>
        <v>-3884853013882.2803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-3884853013882.2803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-16186887557.842834</v>
      </c>
      <c r="L4406" s="444">
        <f t="shared" ca="1" si="187"/>
        <v>-3901039901440.123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-3901039901440.123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-16254332922.667179</v>
      </c>
      <c r="L4407" s="444">
        <f t="shared" ca="1" si="187"/>
        <v>-3917294234362.79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-3917294234362.79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-16322059309.844957</v>
      </c>
      <c r="L4408" s="444">
        <f t="shared" ca="1" si="187"/>
        <v>-3933616293672.6348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-3933616293672.6348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-16390067890.302645</v>
      </c>
      <c r="L4409" s="444">
        <f t="shared" ca="1" si="187"/>
        <v>-3950006361562.9375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-3950006361562.9375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-16458359839.845572</v>
      </c>
      <c r="L4410" s="444">
        <f t="shared" ca="1" si="187"/>
        <v>-3966464721402.7832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-3966464721402.7832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-16526936339.178265</v>
      </c>
      <c r="L4411" s="444">
        <f t="shared" ca="1" si="187"/>
        <v>-3982991657741.9614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-3982991657741.9614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-16595798573.924839</v>
      </c>
      <c r="L4412" s="444">
        <f t="shared" ca="1" si="187"/>
        <v>-3999587456315.8862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-3999587456315.8862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-16664947734.649527</v>
      </c>
      <c r="L4413" s="444">
        <f t="shared" ca="1" si="187"/>
        <v>-4016252404050.5356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-4016252404050.5356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-16734385016.877232</v>
      </c>
      <c r="L4414" s="444">
        <f t="shared" ca="1" si="187"/>
        <v>-4032986789067.4131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-4032986789067.4131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-16804111621.114223</v>
      </c>
      <c r="L4415" s="444">
        <f t="shared" ca="1" si="187"/>
        <v>-4049790900688.5273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-4049790900688.5273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-16874128752.868862</v>
      </c>
      <c r="L4416" s="444">
        <f t="shared" ca="1" si="187"/>
        <v>-4066665029441.396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-4066665029441.396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-16944437622.672483</v>
      </c>
      <c r="L4417" s="444">
        <f t="shared" ca="1" si="187"/>
        <v>-4083609467064.0684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-4083609467064.0684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-17015039446.100286</v>
      </c>
      <c r="L4418" s="444">
        <f t="shared" ca="1" si="187"/>
        <v>-4100624506510.1685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-4100624506510.1685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-17085935443.792368</v>
      </c>
      <c r="L4419" s="444">
        <f t="shared" ca="1" si="187"/>
        <v>-4117710441953.9609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-4117710441953.9609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-17157126841.474834</v>
      </c>
      <c r="L4420" s="444">
        <f t="shared" ca="1" si="187"/>
        <v>-4134867568795.4355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-4134867568795.4355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-17228614869.98098</v>
      </c>
      <c r="L4421" s="444">
        <f t="shared" ca="1" si="187"/>
        <v>-4152096183665.4165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-4152096183665.4165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-17300400765.272572</v>
      </c>
      <c r="L4422" s="444">
        <f t="shared" ca="1" si="187"/>
        <v>-4169396584430.689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-4169396584430.689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-17372485768.461205</v>
      </c>
      <c r="L4423" s="444">
        <f t="shared" ca="1" si="187"/>
        <v>-4186769070199.1504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-4186769070199.1504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-17444871125.829792</v>
      </c>
      <c r="L4424" s="444">
        <f t="shared" ca="1" si="187"/>
        <v>-4204213941324.98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-4204213941324.98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-17517558088.854084</v>
      </c>
      <c r="L4425" s="444">
        <f t="shared" ca="1" si="187"/>
        <v>-4221731499413.834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-4221731499413.834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-17590547914.224308</v>
      </c>
      <c r="L4426" s="444">
        <f t="shared" ca="1" si="187"/>
        <v>-4239322047328.0581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-4239322047328.0581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-17663841863.866909</v>
      </c>
      <c r="L4427" s="444">
        <f t="shared" ca="1" si="187"/>
        <v>-4256985889191.9248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-4256985889191.9248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-17737441204.966354</v>
      </c>
      <c r="L4428" s="444">
        <f t="shared" ca="1" si="187"/>
        <v>-4274723330396.8911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-4274723330396.8911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-17811347209.987049</v>
      </c>
      <c r="L4429" s="444">
        <f t="shared" ca="1" si="187"/>
        <v>-4292534677606.8779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-4292534677606.8779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-17885561156.695324</v>
      </c>
      <c r="L4430" s="444">
        <f t="shared" ca="1" si="187"/>
        <v>-4310420238763.5732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-4310420238763.5732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-17960084328.181553</v>
      </c>
      <c r="L4431" s="444">
        <f t="shared" ca="1" si="187"/>
        <v>-4328380323091.7549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-4328380323091.7549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-18034918012.882309</v>
      </c>
      <c r="L4432" s="444">
        <f t="shared" ca="1" si="187"/>
        <v>-4346415241104.6372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-4346415241104.6372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-18110063504.602654</v>
      </c>
      <c r="L4433" s="444">
        <f t="shared" ca="1" si="187"/>
        <v>-4364525304609.2397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-4364525304609.2397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-18185522102.538498</v>
      </c>
      <c r="L4434" s="444">
        <f t="shared" ca="1" si="187"/>
        <v>-4382710826711.7783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-4382710826711.7783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-18261295111.299076</v>
      </c>
      <c r="L4435" s="444">
        <f t="shared" ca="1" si="187"/>
        <v>-4400972121823.0771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-4400972121823.0771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-18337383840.929489</v>
      </c>
      <c r="L4436" s="444">
        <f t="shared" ca="1" si="187"/>
        <v>-4419309505664.0068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-4419309505664.0068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-18413789606.933361</v>
      </c>
      <c r="L4437" s="444">
        <f t="shared" ca="1" si="187"/>
        <v>-4437723295270.9404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-4437723295270.9404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-18490513730.295586</v>
      </c>
      <c r="L4438" s="444">
        <f t="shared" ca="1" si="187"/>
        <v>-4456213809001.2363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-4456213809001.2363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-18567557537.50515</v>
      </c>
      <c r="L4439" s="444">
        <f t="shared" ca="1" si="187"/>
        <v>-4474781366538.7412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-4474781366538.7412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-18644922360.578087</v>
      </c>
      <c r="L4440" s="444">
        <f t="shared" ca="1" si="187"/>
        <v>-4493426288899.3193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-4493426288899.3193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-18722609537.080498</v>
      </c>
      <c r="L4441" s="444">
        <f t="shared" ca="1" si="187"/>
        <v>-4512148898436.3994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-4512148898436.3994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-18800620410.151665</v>
      </c>
      <c r="L4442" s="444">
        <f t="shared" ca="1" si="187"/>
        <v>-4530949518846.5508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-4530949518846.5508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-18878956328.527294</v>
      </c>
      <c r="L4443" s="444">
        <f t="shared" ca="1" si="187"/>
        <v>-4549828475175.0781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-4549828475175.0781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-18957618646.562824</v>
      </c>
      <c r="L4444" s="444">
        <f t="shared" ca="1" si="187"/>
        <v>-4568786093821.6406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-4568786093821.6406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-19036608724.256836</v>
      </c>
      <c r="L4445" s="444">
        <f t="shared" ca="1" si="187"/>
        <v>-4587822702545.8975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-4587822702545.8975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-19115927927.274574</v>
      </c>
      <c r="L4446" s="444">
        <f t="shared" ca="1" si="187"/>
        <v>-4606938630473.1719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-4606938630473.1719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-19195577626.97155</v>
      </c>
      <c r="L4447" s="444">
        <f t="shared" ca="1" si="187"/>
        <v>-4626134208100.1436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-4626134208100.1436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-19275559200.417263</v>
      </c>
      <c r="L4448" s="444">
        <f t="shared" ca="1" si="187"/>
        <v>-4645409767300.5605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-4645409767300.5605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-19355874030.419003</v>
      </c>
      <c r="L4449" s="444">
        <f t="shared" ca="1" si="187"/>
        <v>-4664765641330.9795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-4664765641330.9795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-19436523505.545746</v>
      </c>
      <c r="L4450" s="444">
        <f t="shared" ca="1" si="187"/>
        <v>-4684202164836.5254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-4684202164836.5254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-19517509020.152187</v>
      </c>
      <c r="L4451" s="444">
        <f t="shared" ca="1" si="187"/>
        <v>-4703719673856.6777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-4703719673856.6777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-19598831974.402824</v>
      </c>
      <c r="L4452" s="444">
        <f t="shared" ca="1" si="187"/>
        <v>-4723318505831.0801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-4723318505831.0801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-19680493774.296165</v>
      </c>
      <c r="L4453" s="444">
        <f t="shared" ca="1" si="187"/>
        <v>-4742998999605.376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-4742998999605.376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-19762495831.689068</v>
      </c>
      <c r="L4454" s="444">
        <f t="shared" ca="1" si="187"/>
        <v>-4762761495437.0654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-4762761495437.0654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-19844839564.321106</v>
      </c>
      <c r="L4455" s="444">
        <f t="shared" ca="1" si="187"/>
        <v>-4782606335001.3867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-4782606335001.3867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-19927526395.839111</v>
      </c>
      <c r="L4456" s="444">
        <f t="shared" ca="1" si="187"/>
        <v>-4802533861397.2256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-4802533861397.2256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-20010557755.821774</v>
      </c>
      <c r="L4457" s="444">
        <f t="shared" ca="1" si="187"/>
        <v>-4822544419153.0469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-4822544419153.0469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-20093935079.804363</v>
      </c>
      <c r="L4458" s="444">
        <f t="shared" ca="1" si="187"/>
        <v>-4842638354232.8516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-4842638354232.8516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-20177659809.303547</v>
      </c>
      <c r="L4459" s="444">
        <f t="shared" ca="1" si="187"/>
        <v>-4862816014042.1553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-4862816014042.1553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-20261733391.842312</v>
      </c>
      <c r="L4460" s="444">
        <f t="shared" ca="1" si="187"/>
        <v>-4883077747433.998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-4883077747433.998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-20346157280.974991</v>
      </c>
      <c r="L4461" s="444">
        <f t="shared" ca="1" si="187"/>
        <v>-4903423904714.9727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-4903423904714.9727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-20430932936.312386</v>
      </c>
      <c r="L4462" s="444">
        <f t="shared" ca="1" si="187"/>
        <v>-4923854837651.2852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-4923854837651.2852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-20516061823.54702</v>
      </c>
      <c r="L4463" s="444">
        <f t="shared" ca="1" si="187"/>
        <v>-4944370899474.832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-4944370899474.832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-20601545414.478466</v>
      </c>
      <c r="L4464" s="444">
        <f t="shared" ca="1" si="187"/>
        <v>-4964972444889.3105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-4964972444889.3105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-20687385187.038795</v>
      </c>
      <c r="L4465" s="444">
        <f t="shared" ca="1" si="187"/>
        <v>-4985659830076.3496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-4985659830076.3496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-20773582625.318123</v>
      </c>
      <c r="L4466" s="444">
        <f t="shared" ca="1" si="187"/>
        <v>-5006433412701.668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-5006433412701.668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-20860139219.590282</v>
      </c>
      <c r="L4467" s="444">
        <f t="shared" ca="1" si="187"/>
        <v>-5027293551921.2578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-5027293551921.2578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-20947056466.338573</v>
      </c>
      <c r="L4468" s="444">
        <f t="shared" ca="1" si="187"/>
        <v>-5048240608387.5967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-5048240608387.5967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-21034335868.281654</v>
      </c>
      <c r="L4469" s="444">
        <f t="shared" ca="1" si="187"/>
        <v>-5069274944255.8779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-5069274944255.8779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-21121978934.39949</v>
      </c>
      <c r="L4470" s="444">
        <f t="shared" ca="1" si="187"/>
        <v>-5090396923190.2773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-5090396923190.2773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-21209987179.959488</v>
      </c>
      <c r="L4471" s="444">
        <f t="shared" ca="1" si="187"/>
        <v>-5111606910370.2373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-5111606910370.2373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-21298362126.542656</v>
      </c>
      <c r="L4472" s="444">
        <f t="shared" ca="1" si="187"/>
        <v>-5132905272496.7803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-5132905272496.7803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-21387105302.069916</v>
      </c>
      <c r="L4473" s="444">
        <f t="shared" ca="1" si="187"/>
        <v>-5154292377798.8506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-5154292377798.8506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-21476218240.828545</v>
      </c>
      <c r="L4474" s="444">
        <f t="shared" ca="1" si="187"/>
        <v>-5175768596039.6787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-5175768596039.6787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-21565702483.498661</v>
      </c>
      <c r="L4475" s="444">
        <f t="shared" ca="1" si="187"/>
        <v>-5197334298523.1777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-5197334298523.1777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-21655559577.179909</v>
      </c>
      <c r="L4476" s="444">
        <f t="shared" ca="1" si="187"/>
        <v>-5218989858100.3574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-5218989858100.3574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-21745791075.418156</v>
      </c>
      <c r="L4477" s="444">
        <f t="shared" ca="1" si="187"/>
        <v>-5240735649175.7754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-5240735649175.7754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-21836398538.232399</v>
      </c>
      <c r="L4478" s="444">
        <f t="shared" ca="1" si="187"/>
        <v>-5262572047714.0078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-5262572047714.0078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-21927383532.141701</v>
      </c>
      <c r="L4479" s="444">
        <f t="shared" ca="1" si="187"/>
        <v>-5284499431246.1494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-5284499431246.1494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-22018747630.192287</v>
      </c>
      <c r="L4480" s="444">
        <f t="shared" ca="1" si="187"/>
        <v>-5306518178876.3418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-5306518178876.3418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-22110492411.984756</v>
      </c>
      <c r="L4481" s="444">
        <f t="shared" ca="1" si="187"/>
        <v>-5328628671288.3262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-5328628671288.3262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-22202619463.701359</v>
      </c>
      <c r="L4482" s="444">
        <f t="shared" ca="1" si="187"/>
        <v>-5350831290752.0273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-5350831290752.0273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-22295130378.133446</v>
      </c>
      <c r="L4483" s="444">
        <f t="shared" ca="1" si="187"/>
        <v>-5373126421130.1611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-5373126421130.1611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-22388026754.709003</v>
      </c>
      <c r="L4484" s="444">
        <f t="shared" ca="1" si="187"/>
        <v>-5395514447884.8701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-5395514447884.8701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-22481310199.52029</v>
      </c>
      <c r="L4485" s="444">
        <f t="shared" ca="1" si="187"/>
        <v>-5417995758084.3906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-5417995758084.3906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-22574982325.351627</v>
      </c>
      <c r="L4486" s="444">
        <f t="shared" ca="1" si="187"/>
        <v>-5440570740409.7422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-5440570740409.7422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-22669044751.70726</v>
      </c>
      <c r="L4487" s="444">
        <f t="shared" ca="1" si="187"/>
        <v>-5463239785161.4492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-5463239785161.4492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-22763499104.839371</v>
      </c>
      <c r="L4488" s="444">
        <f t="shared" ca="1" si="187"/>
        <v>-5486003284266.2891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-5486003284266.2891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-22858347017.776203</v>
      </c>
      <c r="L4489" s="444">
        <f t="shared" ca="1" si="187"/>
        <v>-5508861631284.0654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-5508861631284.0654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-22953590130.350273</v>
      </c>
      <c r="L4490" s="444">
        <f t="shared" ca="1" si="187"/>
        <v>-5531815221414.416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-5531815221414.416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-23049230089.226734</v>
      </c>
      <c r="L4491" s="444">
        <f t="shared" ca="1" si="187"/>
        <v>-5554864451503.6426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-5554864451503.6426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-23145268547.931843</v>
      </c>
      <c r="L4492" s="444">
        <f t="shared" ca="1" si="187"/>
        <v>-5578009720051.5742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-5578009720051.5742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-23241707166.881557</v>
      </c>
      <c r="L4493" s="444">
        <f t="shared" ca="1" si="187"/>
        <v>-5601251427218.4561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-5601251427218.4561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-23338547613.410233</v>
      </c>
      <c r="L4494" s="444">
        <f t="shared" ca="1" si="187"/>
        <v>-5624589974831.8662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-5624589974831.8662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-23435791561.799442</v>
      </c>
      <c r="L4495" s="444">
        <f t="shared" ca="1" si="187"/>
        <v>-5648025766393.666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-5648025766393.666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-23533440693.306942</v>
      </c>
      <c r="L4496" s="444">
        <f t="shared" ca="1" si="187"/>
        <v>-5671559207086.9727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-5671559207086.9727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-23631496696.195721</v>
      </c>
      <c r="L4497" s="444">
        <f t="shared" ca="1" si="187"/>
        <v>-5695190703783.168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-5695190703783.168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-23729961265.763199</v>
      </c>
      <c r="L4498" s="444">
        <f t="shared" ca="1" si="187"/>
        <v>-5718920665048.9316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-5718920665048.9316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-23828836104.370548</v>
      </c>
      <c r="L4499" s="444">
        <f t="shared" ca="1" si="187"/>
        <v>-5742749501153.3018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-5742749501153.3018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-23928122921.472092</v>
      </c>
      <c r="L4500" s="444">
        <f t="shared" ca="1" si="187"/>
        <v>-5766677624074.7734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-5766677624074.7734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-24027823433.64489</v>
      </c>
      <c r="L4501" s="444">
        <f t="shared" ca="1" si="187"/>
        <v>-5790705447508.418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-5790705447508.418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-24127939364.618408</v>
      </c>
      <c r="L4502" s="444">
        <f t="shared" ca="1" si="187"/>
        <v>-5814833386873.0361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-5814833386873.0361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-24228472445.304317</v>
      </c>
      <c r="L4503" s="444">
        <f t="shared" ca="1" si="187"/>
        <v>-5839061859318.3408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-5839061859318.3408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-24329424413.82642</v>
      </c>
      <c r="L4504" s="444">
        <f t="shared" ca="1" si="187"/>
        <v>-5863391283732.167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-5863391283732.167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-24430797015.550697</v>
      </c>
      <c r="L4505" s="444">
        <f t="shared" ca="1" si="187"/>
        <v>-5887822080747.7178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-5887822080747.7178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-24532592003.11549</v>
      </c>
      <c r="L4506" s="444">
        <f t="shared" ca="1" si="187"/>
        <v>-5912354672750.833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-5912354672750.833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-24634811136.461803</v>
      </c>
      <c r="L4507" s="444">
        <f t="shared" ca="1" si="187"/>
        <v>-5936989483887.2949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-5936989483887.2949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-24737456182.863728</v>
      </c>
      <c r="L4508" s="444">
        <f t="shared" ca="1" si="187"/>
        <v>-5961726940070.1582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-5961726940070.1582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-24840528916.958992</v>
      </c>
      <c r="L4509" s="444">
        <f t="shared" ca="1" si="187"/>
        <v>-5986567468987.1172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-5986567468987.1172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-24944031120.779655</v>
      </c>
      <c r="L4510" s="444">
        <f t="shared" ca="1" si="187"/>
        <v>-6011511500107.8965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-6011511500107.8965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-25047964583.782902</v>
      </c>
      <c r="L4511" s="444">
        <f t="shared" ca="1" si="187"/>
        <v>-6036559464691.6797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-6036559464691.6797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-25152331102.882</v>
      </c>
      <c r="L4512" s="444">
        <f t="shared" ca="1" si="187"/>
        <v>-6061711795794.5615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-6061711795794.5615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-25257132482.477341</v>
      </c>
      <c r="L4513" s="444">
        <f t="shared" ca="1" si="187"/>
        <v>-6086968928277.0391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-6086968928277.0391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-25362370534.487663</v>
      </c>
      <c r="L4514" s="444">
        <f t="shared" ca="1" si="187"/>
        <v>-6112331298811.5264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-6112331298811.5264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-25468047078.381359</v>
      </c>
      <c r="L4515" s="444">
        <f t="shared" ca="1" si="187"/>
        <v>-6137799345889.9082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-6137799345889.9082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-25574163941.207951</v>
      </c>
      <c r="L4516" s="444">
        <f t="shared" ca="1" si="187"/>
        <v>-6163373509831.1162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-6163373509831.1162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-25680722957.62965</v>
      </c>
      <c r="L4517" s="444">
        <f t="shared" ca="1" si="187"/>
        <v>-6189054232788.7461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-6189054232788.7461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-25787725969.95311</v>
      </c>
      <c r="L4518" s="444">
        <f t="shared" ca="1" si="187"/>
        <v>-6214841958758.6992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-6214841958758.6992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-25895174828.161247</v>
      </c>
      <c r="L4519" s="444">
        <f t="shared" ca="1" si="187"/>
        <v>-6240737133586.8604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-6240737133586.8604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-26003071389.945251</v>
      </c>
      <c r="L4520" s="444">
        <f t="shared" ca="1" si="187"/>
        <v>-6266740204976.8057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-6266740204976.8057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-26111417520.736691</v>
      </c>
      <c r="L4521" s="444">
        <f t="shared" ca="1" si="187"/>
        <v>-6292851622497.542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-6292851622497.542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-26220215093.739758</v>
      </c>
      <c r="L4522" s="444">
        <f t="shared" ca="1" si="187"/>
        <v>-6319071837591.2822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-6319071837591.2822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-26329465989.963676</v>
      </c>
      <c r="L4523" s="444">
        <f t="shared" ca="1" si="187"/>
        <v>-6345401303581.2461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-6345401303581.2461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-26439172098.255192</v>
      </c>
      <c r="L4524" s="444">
        <f t="shared" ca="1" si="187"/>
        <v>-6371840475679.501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-6371840475679.501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-26549335315.331253</v>
      </c>
      <c r="L4525" s="444">
        <f t="shared" ca="1" si="187"/>
        <v>-6398389810994.832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-6398389810994.832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-26659957545.811798</v>
      </c>
      <c r="L4526" s="444">
        <f t="shared" ca="1" si="187"/>
        <v>-6425049768540.6436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-6425049768540.6436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-26771040702.252682</v>
      </c>
      <c r="L4527" s="444">
        <f t="shared" ca="1" si="187"/>
        <v>-6451820809242.8965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-6451820809242.8965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-26882586705.178734</v>
      </c>
      <c r="L4528" s="444">
        <f t="shared" ca="1" si="187"/>
        <v>-6478703395948.0752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-6478703395948.0752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-26994597483.116982</v>
      </c>
      <c r="L4529" s="444">
        <f t="shared" ca="1" si="187"/>
        <v>-6505697993431.1924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-6505697993431.1924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-27107074972.629967</v>
      </c>
      <c r="L4530" s="444">
        <f t="shared" ca="1" si="187"/>
        <v>-6532805068403.8223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-6532805068403.8223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-27220021118.349258</v>
      </c>
      <c r="L4531" s="444">
        <f t="shared" ca="1" si="187"/>
        <v>-6560025089522.1719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-6560025089522.1719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-27333437873.009048</v>
      </c>
      <c r="L4532" s="444">
        <f t="shared" ca="1" si="187"/>
        <v>-6587358527395.1807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-6587358527395.1807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-27447327197.479919</v>
      </c>
      <c r="L4533" s="444">
        <f t="shared" ca="1" si="187"/>
        <v>-6614805854592.6602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-6614805854592.6602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-27561691060.80275</v>
      </c>
      <c r="L4534" s="444">
        <f t="shared" ca="1" si="187"/>
        <v>-6642367545653.4629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-6642367545653.4629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-27676531440.222763</v>
      </c>
      <c r="L4535" s="444">
        <f t="shared" ca="1" si="187"/>
        <v>-6670044077093.6855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-6670044077093.6855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-27791850321.22369</v>
      </c>
      <c r="L4536" s="444">
        <f t="shared" ca="1" si="187"/>
        <v>-6697835927414.9092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-6697835927414.9092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-27907649697.562122</v>
      </c>
      <c r="L4537" s="444">
        <f t="shared" ca="1" si="187"/>
        <v>-6725743577112.4717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-6725743577112.4717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-28023931571.301964</v>
      </c>
      <c r="L4538" s="444">
        <f t="shared" ca="1" si="187"/>
        <v>-6753767508683.7734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-6753767508683.7734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-28140697952.849056</v>
      </c>
      <c r="L4539" s="444">
        <f t="shared" ca="1" si="187"/>
        <v>-6781908206636.6221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-6781908206636.6221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-28257950860.985924</v>
      </c>
      <c r="L4540" s="444">
        <f t="shared" ca="1" si="187"/>
        <v>-6810166157497.6084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-6810166157497.6084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-28375692322.9067</v>
      </c>
      <c r="L4541" s="444">
        <f t="shared" ca="1" si="187"/>
        <v>-6838541849820.5146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-6838541849820.5146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-28493924374.252144</v>
      </c>
      <c r="L4542" s="444">
        <f t="shared" ca="1" si="187"/>
        <v>-6867035774194.7666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-6867035774194.7666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-28612649059.144859</v>
      </c>
      <c r="L4543" s="444">
        <f t="shared" ca="1" si="187"/>
        <v>-6895648423253.9111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-6895648423253.9111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-28731868430.224628</v>
      </c>
      <c r="L4544" s="444">
        <f t="shared" ca="1" si="187"/>
        <v>-6924380291684.1357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-6924380291684.1357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-28851584548.683895</v>
      </c>
      <c r="L4545" s="444">
        <f t="shared" ca="1" si="187"/>
        <v>-6953231876232.8193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-6953231876232.8193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-28971799484.303413</v>
      </c>
      <c r="L4546" s="444">
        <f t="shared" ca="1" si="187"/>
        <v>-6982203675717.123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-6982203675717.123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-29092515315.48801</v>
      </c>
      <c r="L4547" s="444">
        <f t="shared" ca="1" si="187"/>
        <v>-7011296191032.6113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-7011296191032.6113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-29213734129.302544</v>
      </c>
      <c r="L4548" s="444">
        <f t="shared" ca="1" si="187"/>
        <v>-7040509925161.9141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-7040509925161.9141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-29335458021.507969</v>
      </c>
      <c r="L4549" s="444">
        <f t="shared" ca="1" si="187"/>
        <v>-7069845383183.4219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-7069845383183.4219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-29457689096.597595</v>
      </c>
      <c r="L4550" s="444">
        <f t="shared" ca="1" si="187"/>
        <v>-7099303072280.0195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-7099303072280.0195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-29580429467.83342</v>
      </c>
      <c r="L4551" s="444">
        <f t="shared" ca="1" si="187"/>
        <v>-7128883501747.8525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-7128883501747.8525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-29703681257.282719</v>
      </c>
      <c r="L4552" s="444">
        <f t="shared" ca="1" si="187"/>
        <v>-7158587183005.1357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-7158587183005.1357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-29827446595.854733</v>
      </c>
      <c r="L4553" s="444">
        <f t="shared" ca="1" si="187"/>
        <v>-7188414629600.9902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-7188414629600.9902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-29951727623.33746</v>
      </c>
      <c r="L4554" s="444">
        <f t="shared" ca="1" si="187"/>
        <v>-7218366357224.3281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-7218366357224.3281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-30076526488.4347</v>
      </c>
      <c r="L4555" s="444">
        <f t="shared" ca="1" si="187"/>
        <v>-7248442883712.7627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-7248442883712.7627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-30201845348.803177</v>
      </c>
      <c r="L4556" s="444">
        <f t="shared" ca="1" si="187"/>
        <v>-7278644729061.5654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-7278644729061.5654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-30327686371.089859</v>
      </c>
      <c r="L4557" s="444">
        <f t="shared" ca="1" si="187"/>
        <v>-7308972415432.6553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-7308972415432.6553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-30454051730.969395</v>
      </c>
      <c r="L4558" s="444">
        <f t="shared" ca="1" si="187"/>
        <v>-7339426467163.625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-7339426467163.625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-30580943613.18177</v>
      </c>
      <c r="L4559" s="444">
        <f t="shared" ca="1" si="187"/>
        <v>-7370007410776.8066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-7370007410776.8066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-30708364211.570026</v>
      </c>
      <c r="L4560" s="444">
        <f t="shared" ca="1" si="187"/>
        <v>-7400715774988.377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-7400715774988.377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-30836315729.11824</v>
      </c>
      <c r="L4561" s="444">
        <f t="shared" ca="1" si="187"/>
        <v>-7431552090717.4951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-7431552090717.4951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-30964800377.989567</v>
      </c>
      <c r="L4562" s="444">
        <f t="shared" ca="1" si="187"/>
        <v>-7462516891095.4844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-7462516891095.4844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-31093820379.564518</v>
      </c>
      <c r="L4563" s="444">
        <f t="shared" ca="1" si="187"/>
        <v>-7493610711475.0488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-7493610711475.0488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-31223377964.479374</v>
      </c>
      <c r="L4564" s="444">
        <f t="shared" ca="1" si="187"/>
        <v>-7524834089439.5283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-7524834089439.5283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-31353475372.664703</v>
      </c>
      <c r="L4565" s="444">
        <f t="shared" ca="1" si="187"/>
        <v>-7556187564812.1934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-7556187564812.1934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-31484114853.384144</v>
      </c>
      <c r="L4566" s="444">
        <f t="shared" ca="1" si="187"/>
        <v>-7587671679665.5771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-7587671679665.5771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-31615298665.273239</v>
      </c>
      <c r="L4567" s="444">
        <f t="shared" ca="1" si="187"/>
        <v>-7619286978330.8506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-7619286978330.8506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-31747029076.378544</v>
      </c>
      <c r="L4568" s="444">
        <f t="shared" ca="1" si="187"/>
        <v>-7651034007407.2295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-7651034007407.2295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-31879308364.196785</v>
      </c>
      <c r="L4569" s="444">
        <f t="shared" ca="1" si="187"/>
        <v>-7682913315771.4268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-7682913315771.4268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-32012138815.714283</v>
      </c>
      <c r="L4570" s="444">
        <f t="shared" ca="1" si="187"/>
        <v>-7714925454587.1406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-7714925454587.1406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-32145522727.446419</v>
      </c>
      <c r="L4571" s="444">
        <f t="shared" ca="1" si="187"/>
        <v>-7747070977314.5869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-7747070977314.5869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-32279462405.47744</v>
      </c>
      <c r="L4572" s="444">
        <f t="shared" ca="1" si="187"/>
        <v>-7779350439720.0645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-7779350439720.0645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-32413960165.500267</v>
      </c>
      <c r="L4573" s="444">
        <f t="shared" ca="1" si="187"/>
        <v>-7811764399885.5645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-7811764399885.5645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-32549018332.856518</v>
      </c>
      <c r="L4574" s="444">
        <f t="shared" ca="1" si="187"/>
        <v>-7844313418218.4209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-7844313418218.4209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-32684639242.576756</v>
      </c>
      <c r="L4575" s="444">
        <f t="shared" ca="1" si="187"/>
        <v>-7876998057460.998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-7876998057460.998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-32820825239.420826</v>
      </c>
      <c r="L4576" s="444">
        <f t="shared" ca="1" si="187"/>
        <v>-7909818882700.4189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-7909818882700.4189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-32957578677.918407</v>
      </c>
      <c r="L4577" s="444">
        <f t="shared" ca="1" si="187"/>
        <v>-7942776461378.3369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-7942776461378.3369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-33094901922.409737</v>
      </c>
      <c r="L4578" s="444">
        <f t="shared" ca="1" si="187"/>
        <v>-7975871363300.7471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-7975871363300.7471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-33232797347.086449</v>
      </c>
      <c r="L4579" s="444">
        <f t="shared" ca="1" si="187"/>
        <v>-8009104160647.834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-8009104160647.834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-33371267336.032639</v>
      </c>
      <c r="L4580" s="444">
        <f t="shared" ca="1" si="187"/>
        <v>-8042475427983.8662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-8042475427983.8662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-33510314283.266109</v>
      </c>
      <c r="L4581" s="444">
        <f t="shared" ca="1" si="187"/>
        <v>-8075985742267.1318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-8075985742267.1318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-33649940592.779716</v>
      </c>
      <c r="L4582" s="444">
        <f t="shared" ca="1" si="187"/>
        <v>-8109635682859.9111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-8109635682859.9111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-33790148678.582962</v>
      </c>
      <c r="L4583" s="444">
        <f t="shared" ca="1" si="187"/>
        <v>-8143425831538.4941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-8143425831538.4941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-33930940964.743725</v>
      </c>
      <c r="L4584" s="444">
        <f t="shared" ca="1" si="187"/>
        <v>-8177356772503.2383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-8177356772503.2383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-34072319885.430157</v>
      </c>
      <c r="L4585" s="444">
        <f t="shared" ca="1" si="187"/>
        <v>-8211429092388.668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-8211429092388.668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-34214287884.952782</v>
      </c>
      <c r="L4586" s="444">
        <f t="shared" ca="1" si="187"/>
        <v>-8245643380273.6211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-8245643380273.6211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-34356847417.806759</v>
      </c>
      <c r="L4587" s="444">
        <f t="shared" ca="1" si="187"/>
        <v>-8280000227691.4277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-8280000227691.4277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-34500000948.714279</v>
      </c>
      <c r="L4588" s="444">
        <f t="shared" ca="1" si="187"/>
        <v>-8314500228640.1416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-8314500228640.1416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-34643750952.667259</v>
      </c>
      <c r="L4589" s="444">
        <f t="shared" ca="1" si="187"/>
        <v>-8349143979592.8086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-8349143979592.8086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-34788099914.970039</v>
      </c>
      <c r="L4590" s="444">
        <f t="shared" ca="1" si="187"/>
        <v>-8383932079507.7783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-8383932079507.7783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-34933050331.282402</v>
      </c>
      <c r="L4591" s="444">
        <f t="shared" ca="1" si="187"/>
        <v>-8418865129839.0605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-8418865129839.0605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-35078604707.66275</v>
      </c>
      <c r="L4592" s="444">
        <f t="shared" ca="1" si="187"/>
        <v>-8453943734546.7236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-8453943734546.7236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-35224765560.611343</v>
      </c>
      <c r="L4593" s="444">
        <f t="shared" ca="1" si="187"/>
        <v>-8489168500107.335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-8489168500107.335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-35371535417.113892</v>
      </c>
      <c r="L4594" s="444">
        <f t="shared" ca="1" si="187"/>
        <v>-8524540035524.4492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-8524540035524.4492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-35518916814.685204</v>
      </c>
      <c r="L4595" s="444">
        <f t="shared" ca="1" si="187"/>
        <v>-8560058952339.1348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-8560058952339.1348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-35666912301.413063</v>
      </c>
      <c r="L4596" s="444">
        <f t="shared" ca="1" si="187"/>
        <v>-8595725864640.5479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-8595725864640.5479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-35815524436.002289</v>
      </c>
      <c r="L4597" s="444">
        <f t="shared" ca="1" si="187"/>
        <v>-8631541389076.5498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-8631541389076.5498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-35964755787.818954</v>
      </c>
      <c r="L4598" s="444">
        <f t="shared" ref="L4598:L4852" ca="1" si="192">I4598-J4598+K4598</f>
        <v>-8667506144864.3691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-8667506144864.3691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-36114608936.934868</v>
      </c>
      <c r="L4599" s="444">
        <f t="shared" ca="1" si="192"/>
        <v>-8703620753801.3037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-8703620753801.3037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-36265086474.172096</v>
      </c>
      <c r="L4600" s="444">
        <f t="shared" ca="1" si="192"/>
        <v>-8739885840275.4756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-8739885840275.4756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-36416191001.147812</v>
      </c>
      <c r="L4601" s="444">
        <f t="shared" ca="1" si="192"/>
        <v>-8776302031276.623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-8776302031276.623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-36567925130.31926</v>
      </c>
      <c r="L4602" s="444">
        <f t="shared" ca="1" si="192"/>
        <v>-8812869956406.9414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-8812869956406.9414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-36720291485.028923</v>
      </c>
      <c r="L4603" s="444">
        <f t="shared" ca="1" si="192"/>
        <v>-8849590247891.9707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-8849590247891.9707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-36873292699.549881</v>
      </c>
      <c r="L4604" s="444">
        <f t="shared" ca="1" si="192"/>
        <v>-8886463540591.5215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-8886463540591.5215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-37026931419.13134</v>
      </c>
      <c r="L4605" s="444">
        <f t="shared" ca="1" si="192"/>
        <v>-8923490472010.6523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-8923490472010.6523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-37181210300.044388</v>
      </c>
      <c r="L4606" s="444">
        <f t="shared" ca="1" si="192"/>
        <v>-8960671682310.6973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-8960671682310.6973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-37336132009.627907</v>
      </c>
      <c r="L4607" s="444">
        <f t="shared" ca="1" si="192"/>
        <v>-8998007814320.3242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-8998007814320.3242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-37491699226.334686</v>
      </c>
      <c r="L4608" s="444">
        <f t="shared" ca="1" si="192"/>
        <v>-9035499513546.6582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-9035499513546.6582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-37647914639.77774</v>
      </c>
      <c r="L4609" s="444">
        <f t="shared" ca="1" si="192"/>
        <v>-9073147428186.4355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-9073147428186.4355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-37804780950.776817</v>
      </c>
      <c r="L4610" s="444">
        <f t="shared" ca="1" si="192"/>
        <v>-9110952209137.2129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-9110952209137.2129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-37962300871.405052</v>
      </c>
      <c r="L4611" s="444">
        <f t="shared" ca="1" si="192"/>
        <v>-9148914510008.6172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-9148914510008.6172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-38120477125.035904</v>
      </c>
      <c r="L4612" s="444">
        <f t="shared" ca="1" si="192"/>
        <v>-9187034987133.6523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-9187034987133.6523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-38279312446.390221</v>
      </c>
      <c r="L4613" s="444">
        <f t="shared" ca="1" si="192"/>
        <v>-9225314299580.043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-9225314299580.043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-38438809581.583511</v>
      </c>
      <c r="L4614" s="444">
        <f t="shared" ca="1" si="192"/>
        <v>-9263753109161.627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-9263753109161.627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-38598971288.173447</v>
      </c>
      <c r="L4615" s="444">
        <f t="shared" ca="1" si="192"/>
        <v>-9302352080449.8008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-9302352080449.8008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-38759800335.207504</v>
      </c>
      <c r="L4616" s="444">
        <f t="shared" ca="1" si="192"/>
        <v>-9341111880785.0078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-9341111880785.0078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-38921299503.270866</v>
      </c>
      <c r="L4617" s="444">
        <f t="shared" ca="1" si="192"/>
        <v>-9380033180288.2793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-9380033180288.2793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-39083471584.5345</v>
      </c>
      <c r="L4618" s="444">
        <f t="shared" ca="1" si="192"/>
        <v>-9419116651872.8145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-9419116651872.8145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-39246319382.803391</v>
      </c>
      <c r="L4619" s="444">
        <f t="shared" ca="1" si="192"/>
        <v>-9458362971255.6172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-9458362971255.6172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-39409845713.565071</v>
      </c>
      <c r="L4620" s="444">
        <f t="shared" ca="1" si="192"/>
        <v>-9497772816969.1816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-9497772816969.1816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-39574053404.038254</v>
      </c>
      <c r="L4621" s="444">
        <f t="shared" ca="1" si="192"/>
        <v>-9537346870373.2207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-9537346870373.2207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-39738945293.221756</v>
      </c>
      <c r="L4622" s="444">
        <f t="shared" ca="1" si="192"/>
        <v>-9577085815666.4434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-9577085815666.4434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-39904524231.943512</v>
      </c>
      <c r="L4623" s="444">
        <f t="shared" ca="1" si="192"/>
        <v>-9616990339898.3867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-9616990339898.3867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-40070793082.909943</v>
      </c>
      <c r="L4624" s="444">
        <f t="shared" ca="1" si="192"/>
        <v>-9657061132981.2969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-9657061132981.2969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-40237754720.755402</v>
      </c>
      <c r="L4625" s="444">
        <f t="shared" ca="1" si="192"/>
        <v>-9697298887702.0527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-9697298887702.0527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-40405412032.091888</v>
      </c>
      <c r="L4626" s="444">
        <f t="shared" ca="1" si="192"/>
        <v>-9737704299734.1445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-9737704299734.1445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-40573767915.558937</v>
      </c>
      <c r="L4627" s="444">
        <f t="shared" ca="1" si="192"/>
        <v>-9778278067649.7031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-9778278067649.7031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-40742825281.873764</v>
      </c>
      <c r="L4628" s="444">
        <f t="shared" ca="1" si="192"/>
        <v>-9819020892931.5762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-9819020892931.5762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-40912587053.881569</v>
      </c>
      <c r="L4629" s="444">
        <f t="shared" ca="1" si="192"/>
        <v>-9859933479985.457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-9859933479985.457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-41083056166.606071</v>
      </c>
      <c r="L4630" s="444">
        <f t="shared" ca="1" si="192"/>
        <v>-9901016536152.0625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-9901016536152.0625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-41254235567.300262</v>
      </c>
      <c r="L4631" s="444">
        <f t="shared" ca="1" si="192"/>
        <v>-9942270771719.3633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-9942270771719.3633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-41426128215.497345</v>
      </c>
      <c r="L4632" s="444">
        <f t="shared" ca="1" si="192"/>
        <v>-9983696899934.8613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-9983696899934.8613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-41598737083.06192</v>
      </c>
      <c r="L4633" s="444">
        <f t="shared" ca="1" si="192"/>
        <v>-10025295637017.924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-10025295637017.924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-41772065154.241348</v>
      </c>
      <c r="L4634" s="444">
        <f t="shared" ca="1" si="192"/>
        <v>-10067067702172.166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-10067067702172.166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-41946115425.717361</v>
      </c>
      <c r="L4635" s="444">
        <f t="shared" ca="1" si="192"/>
        <v>-10109013817597.883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-10109013817597.883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-42120890906.657845</v>
      </c>
      <c r="L4636" s="444">
        <f t="shared" ca="1" si="192"/>
        <v>-10151134708504.541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-10151134708504.541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-42296394618.768921</v>
      </c>
      <c r="L4637" s="444">
        <f t="shared" ca="1" si="192"/>
        <v>-10193431103123.311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-10193431103123.311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-42472629596.34713</v>
      </c>
      <c r="L4638" s="444">
        <f t="shared" ca="1" si="192"/>
        <v>-10235903732719.658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-10235903732719.658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-42649598886.331909</v>
      </c>
      <c r="L4639" s="444">
        <f t="shared" ca="1" si="192"/>
        <v>-10278553331605.99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-10278553331605.99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-42827305548.358292</v>
      </c>
      <c r="L4640" s="444">
        <f t="shared" ca="1" si="192"/>
        <v>-10321380637154.348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-10321380637154.348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-43005752654.809784</v>
      </c>
      <c r="L4641" s="444">
        <f t="shared" ca="1" si="192"/>
        <v>-10364386389809.158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-10364386389809.158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-43184943290.87149</v>
      </c>
      <c r="L4642" s="444">
        <f t="shared" ca="1" si="192"/>
        <v>-10407571333100.029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-10407571333100.029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-43364880554.583458</v>
      </c>
      <c r="L4643" s="444">
        <f t="shared" ca="1" si="192"/>
        <v>-10450936213654.613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-10450936213654.613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-43545567556.894218</v>
      </c>
      <c r="L4644" s="444">
        <f t="shared" ca="1" si="192"/>
        <v>-10494481781211.508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-10494481781211.508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-43727007421.714615</v>
      </c>
      <c r="L4645" s="444">
        <f t="shared" ca="1" si="192"/>
        <v>-10538208788633.223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-10538208788633.223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-43909203285.971764</v>
      </c>
      <c r="L4646" s="444">
        <f t="shared" ca="1" si="192"/>
        <v>-10582117991919.195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-10582117991919.195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-44092158299.663315</v>
      </c>
      <c r="L4647" s="444">
        <f t="shared" ca="1" si="192"/>
        <v>-10626210150218.859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-10626210150218.859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-44275875625.911911</v>
      </c>
      <c r="L4648" s="444">
        <f t="shared" ca="1" si="192"/>
        <v>-10670486025844.771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-10670486025844.771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-44460358441.019882</v>
      </c>
      <c r="L4649" s="444">
        <f t="shared" ca="1" si="192"/>
        <v>-10714946384285.791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-10714946384285.791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-44645609934.524132</v>
      </c>
      <c r="L4650" s="444">
        <f t="shared" ca="1" si="192"/>
        <v>-10759591994220.314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-10759591994220.314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-44831633309.251312</v>
      </c>
      <c r="L4651" s="444">
        <f t="shared" ca="1" si="192"/>
        <v>-10804423627529.566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-10804423627529.566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-45018431781.373192</v>
      </c>
      <c r="L4652" s="444">
        <f t="shared" ca="1" si="192"/>
        <v>-10849442059310.939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-10849442059310.939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-45206008580.46225</v>
      </c>
      <c r="L4653" s="444">
        <f t="shared" ca="1" si="192"/>
        <v>-10894648067891.402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-10894648067891.402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-45394366949.547508</v>
      </c>
      <c r="L4654" s="444">
        <f t="shared" ca="1" si="192"/>
        <v>-10940042434840.949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-10940042434840.949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-45583510145.170624</v>
      </c>
      <c r="L4655" s="444">
        <f t="shared" ca="1" si="192"/>
        <v>-10985625944986.119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-10985625944986.119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-45773441437.442162</v>
      </c>
      <c r="L4656" s="444">
        <f t="shared" ca="1" si="192"/>
        <v>-11031399386423.561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-11031399386423.561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-45964164110.098167</v>
      </c>
      <c r="L4657" s="444">
        <f t="shared" ca="1" si="192"/>
        <v>-11077363550533.658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-11077363550533.658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-46155681460.556908</v>
      </c>
      <c r="L4658" s="444">
        <f t="shared" ca="1" si="192"/>
        <v>-11123519231994.215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-11123519231994.215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-46347996799.975891</v>
      </c>
      <c r="L4659" s="444">
        <f t="shared" ca="1" si="192"/>
        <v>-11169867228794.191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-11169867228794.191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-46541113453.309128</v>
      </c>
      <c r="L4660" s="444">
        <f t="shared" ca="1" si="192"/>
        <v>-11216408342247.5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-11216408342247.5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-46735034759.364586</v>
      </c>
      <c r="L4661" s="444">
        <f t="shared" ca="1" si="192"/>
        <v>-11263143377006.865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-11263143377006.865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-46929764070.861938</v>
      </c>
      <c r="L4662" s="444">
        <f t="shared" ca="1" si="192"/>
        <v>-11310073141077.727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-11310073141077.727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-47125304754.490524</v>
      </c>
      <c r="L4663" s="444">
        <f t="shared" ca="1" si="192"/>
        <v>-11357198445832.217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-11357198445832.217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-47321660190.967567</v>
      </c>
      <c r="L4664" s="444">
        <f t="shared" ca="1" si="192"/>
        <v>-11404520106023.184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-11404520106023.184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-47518833775.096596</v>
      </c>
      <c r="L4665" s="444">
        <f t="shared" ca="1" si="192"/>
        <v>-11452038939798.279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-11452038939798.279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-47716828915.826164</v>
      </c>
      <c r="L4666" s="444">
        <f t="shared" ca="1" si="192"/>
        <v>-11499755768714.105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-11499755768714.105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-47915649036.308769</v>
      </c>
      <c r="L4667" s="444">
        <f t="shared" ca="1" si="192"/>
        <v>-11547671417750.414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-11547671417750.414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-48115297573.96006</v>
      </c>
      <c r="L4668" s="444">
        <f t="shared" ca="1" si="192"/>
        <v>-11595786715324.375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-11595786715324.375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-48315777980.518227</v>
      </c>
      <c r="L4669" s="444">
        <f t="shared" ca="1" si="192"/>
        <v>-11644102493304.893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-11644102493304.893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-48517093722.103722</v>
      </c>
      <c r="L4670" s="444">
        <f t="shared" ca="1" si="192"/>
        <v>-11692619587026.996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-11692619587026.996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-48719248279.279152</v>
      </c>
      <c r="L4671" s="444">
        <f t="shared" ca="1" si="192"/>
        <v>-11741338835306.275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-11741338835306.275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-48922245147.109482</v>
      </c>
      <c r="L4672" s="444">
        <f t="shared" ca="1" si="192"/>
        <v>-11790261080453.385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-11790261080453.385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-49126087835.222435</v>
      </c>
      <c r="L4673" s="444">
        <f t="shared" ca="1" si="192"/>
        <v>-11839387168288.607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-11839387168288.607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-49330779867.869194</v>
      </c>
      <c r="L4674" s="444">
        <f t="shared" ca="1" si="192"/>
        <v>-11888717948156.477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-11888717948156.477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-49536324783.985321</v>
      </c>
      <c r="L4675" s="444">
        <f t="shared" ca="1" si="192"/>
        <v>-11938254272940.461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-11938254272940.461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-49742726137.251923</v>
      </c>
      <c r="L4676" s="444">
        <f t="shared" ca="1" si="192"/>
        <v>-11987996999077.713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-11987996999077.713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-49949987496.157135</v>
      </c>
      <c r="L4677" s="444">
        <f t="shared" ca="1" si="192"/>
        <v>-12037946986573.869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-12037946986573.869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-50158112444.057785</v>
      </c>
      <c r="L4678" s="444">
        <f t="shared" ca="1" si="192"/>
        <v>-12088105099017.928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-12088105099017.928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-50367104579.241364</v>
      </c>
      <c r="L4679" s="444">
        <f t="shared" ca="1" si="192"/>
        <v>-12138472203597.17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-12138472203597.17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-50576967514.988205</v>
      </c>
      <c r="L4680" s="444">
        <f t="shared" ca="1" si="192"/>
        <v>-12189049171112.158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-12189049171112.158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-50787704879.633995</v>
      </c>
      <c r="L4681" s="444">
        <f t="shared" ca="1" si="192"/>
        <v>-12239836875991.793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-12239836875991.793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-50999320316.632469</v>
      </c>
      <c r="L4682" s="444">
        <f t="shared" ca="1" si="192"/>
        <v>-12290836196308.426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-12290836196308.426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-51211817484.618439</v>
      </c>
      <c r="L4683" s="444">
        <f t="shared" ca="1" si="192"/>
        <v>-12342048013793.045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-12342048013793.045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-51425200057.471024</v>
      </c>
      <c r="L4684" s="444">
        <f t="shared" ca="1" si="192"/>
        <v>-12393473213850.516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-12393473213850.516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-51639471724.377151</v>
      </c>
      <c r="L4685" s="444">
        <f t="shared" ca="1" si="192"/>
        <v>-12445112685574.893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-12445112685574.893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-51854636189.895386</v>
      </c>
      <c r="L4686" s="444">
        <f t="shared" ca="1" si="192"/>
        <v>-12496967321764.787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-12496967321764.787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-52070697174.019943</v>
      </c>
      <c r="L4687" s="444">
        <f t="shared" ca="1" si="192"/>
        <v>-12549038018938.807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-12549038018938.807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-52287658412.245026</v>
      </c>
      <c r="L4688" s="444">
        <f t="shared" ca="1" si="192"/>
        <v>-12601325677351.051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-12601325677351.051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-52505523655.629379</v>
      </c>
      <c r="L4689" s="444">
        <f t="shared" ca="1" si="192"/>
        <v>-12653831201006.68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-12653831201006.68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-52724296670.861168</v>
      </c>
      <c r="L4690" s="444">
        <f t="shared" ca="1" si="192"/>
        <v>-12706555497677.541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-12706555497677.541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-52943981240.32309</v>
      </c>
      <c r="L4691" s="444">
        <f t="shared" ca="1" si="192"/>
        <v>-12759499478917.863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-12759499478917.863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-53164581162.157761</v>
      </c>
      <c r="L4692" s="444">
        <f t="shared" ca="1" si="192"/>
        <v>-12812664060080.021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-12812664060080.021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-53386100250.33342</v>
      </c>
      <c r="L4693" s="444">
        <f t="shared" ca="1" si="192"/>
        <v>-12866050160330.355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-12866050160330.355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-53608542334.709816</v>
      </c>
      <c r="L4694" s="444">
        <f t="shared" ca="1" si="192"/>
        <v>-12919658702665.064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-12919658702665.064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-53831911261.104431</v>
      </c>
      <c r="L4695" s="444">
        <f t="shared" ca="1" si="192"/>
        <v>-12973490613926.168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-12973490613926.168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-54056210891.359032</v>
      </c>
      <c r="L4696" s="444">
        <f t="shared" ca="1" si="192"/>
        <v>-13027546824817.527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-13027546824817.527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-54281445103.406364</v>
      </c>
      <c r="L4697" s="444">
        <f t="shared" ca="1" si="192"/>
        <v>-13081828269920.934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-13081828269920.934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-54507617791.337219</v>
      </c>
      <c r="L4698" s="444">
        <f t="shared" ca="1" si="192"/>
        <v>-13136335887712.271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-13136335887712.271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-54734732865.467796</v>
      </c>
      <c r="L4699" s="444">
        <f t="shared" ca="1" si="192"/>
        <v>-13191070620577.74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-13191070620577.74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-54962794252.407249</v>
      </c>
      <c r="L4700" s="444">
        <f t="shared" ca="1" si="192"/>
        <v>-13246033414830.148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-13246033414830.148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-55191805895.125618</v>
      </c>
      <c r="L4701" s="444">
        <f t="shared" ca="1" si="192"/>
        <v>-13301225220725.273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-13301225220725.273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-55421771753.021973</v>
      </c>
      <c r="L4702" s="444">
        <f t="shared" ca="1" si="192"/>
        <v>-13356646992478.295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-13356646992478.295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-55652695801.992897</v>
      </c>
      <c r="L4703" s="444">
        <f t="shared" ca="1" si="192"/>
        <v>-13412299688280.287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-13412299688280.287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-55884582034.501198</v>
      </c>
      <c r="L4704" s="444">
        <f t="shared" ca="1" si="192"/>
        <v>-13468184270314.789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-13468184270314.789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-56117434459.644951</v>
      </c>
      <c r="L4705" s="444">
        <f t="shared" ca="1" si="192"/>
        <v>-13524301704774.434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-13524301704774.434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-56351257103.226807</v>
      </c>
      <c r="L4706" s="444">
        <f t="shared" ca="1" si="192"/>
        <v>-13580652961877.66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-13580652961877.66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-56586054007.823586</v>
      </c>
      <c r="L4707" s="444">
        <f t="shared" ca="1" si="192"/>
        <v>-13637239015885.484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-13637239015885.484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-56821829232.856186</v>
      </c>
      <c r="L4708" s="444">
        <f t="shared" ca="1" si="192"/>
        <v>-13694060845118.34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-13694060845118.34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-57058586854.659752</v>
      </c>
      <c r="L4709" s="444">
        <f t="shared" ca="1" si="192"/>
        <v>-13751119431973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-13751119431973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-57296330966.554169</v>
      </c>
      <c r="L4710" s="444">
        <f t="shared" ca="1" si="192"/>
        <v>-13808415762939.555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-13808415762939.555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-57535065678.914818</v>
      </c>
      <c r="L4711" s="444">
        <f t="shared" ca="1" si="192"/>
        <v>-13865950828618.469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-13865950828618.469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-57774795119.243622</v>
      </c>
      <c r="L4712" s="444">
        <f t="shared" ca="1" si="192"/>
        <v>-13923725623737.713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-13923725623737.713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-58015523432.240471</v>
      </c>
      <c r="L4713" s="444">
        <f t="shared" ca="1" si="192"/>
        <v>-13981741147169.953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-13981741147169.953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-58257254779.874802</v>
      </c>
      <c r="L4714" s="444">
        <f t="shared" ca="1" si="192"/>
        <v>-14039998401949.828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-14039998401949.828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-58499993341.457626</v>
      </c>
      <c r="L4715" s="444">
        <f t="shared" ca="1" si="192"/>
        <v>-14098498395291.285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-14098498395291.285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-58743743313.713684</v>
      </c>
      <c r="L4716" s="444">
        <f t="shared" ca="1" si="192"/>
        <v>-14157242138604.998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-14157242138604.998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-58988508910.854156</v>
      </c>
      <c r="L4717" s="444">
        <f t="shared" ca="1" si="192"/>
        <v>-14216230647515.852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-14216230647515.852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-59234294364.649384</v>
      </c>
      <c r="L4718" s="444">
        <f t="shared" ca="1" si="192"/>
        <v>-14275464941880.5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-14275464941880.5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-59481103924.502083</v>
      </c>
      <c r="L4719" s="444">
        <f t="shared" ca="1" si="192"/>
        <v>-14334946045805.002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-14334946045805.002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-59728941857.520844</v>
      </c>
      <c r="L4720" s="444">
        <f t="shared" ca="1" si="192"/>
        <v>-14394674987662.523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-14394674987662.523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-59977812448.593842</v>
      </c>
      <c r="L4721" s="444">
        <f t="shared" ca="1" si="192"/>
        <v>-14454652800111.117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-14454652800111.117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-60227720000.46299</v>
      </c>
      <c r="L4722" s="444">
        <f t="shared" ca="1" si="192"/>
        <v>-14514880520111.58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-14514880520111.58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-60478668833.798248</v>
      </c>
      <c r="L4723" s="444">
        <f t="shared" ca="1" si="192"/>
        <v>-14575359188945.379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-14575359188945.379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-60730663287.272408</v>
      </c>
      <c r="L4724" s="444">
        <f t="shared" ca="1" si="192"/>
        <v>-14636089852232.65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-14636089852232.65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-60983707717.63604</v>
      </c>
      <c r="L4725" s="444">
        <f t="shared" ca="1" si="192"/>
        <v>-14697073559950.287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-14697073559950.287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-61237806499.792862</v>
      </c>
      <c r="L4726" s="444">
        <f t="shared" ca="1" si="192"/>
        <v>-14758311366450.08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-14758311366450.08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-61492964026.875336</v>
      </c>
      <c r="L4727" s="444">
        <f t="shared" ca="1" si="192"/>
        <v>-14819804330476.955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-14819804330476.955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-61749184710.320656</v>
      </c>
      <c r="L4728" s="444">
        <f t="shared" ca="1" si="192"/>
        <v>-14881553515187.275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-14881553515187.275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-62006472979.946983</v>
      </c>
      <c r="L4729" s="444">
        <f t="shared" ca="1" si="192"/>
        <v>-14943559988167.223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-14943559988167.223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-62264833284.03009</v>
      </c>
      <c r="L4730" s="444">
        <f t="shared" ca="1" si="192"/>
        <v>-15005824821451.252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-15005824821451.252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-62524270089.380219</v>
      </c>
      <c r="L4731" s="444">
        <f t="shared" ca="1" si="192"/>
        <v>-15068349091540.633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-15068349091540.633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-62784787881.419304</v>
      </c>
      <c r="L4732" s="444">
        <f t="shared" ca="1" si="192"/>
        <v>-15131133879422.053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-15131133879422.053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-63046391164.258545</v>
      </c>
      <c r="L4733" s="444">
        <f t="shared" ca="1" si="192"/>
        <v>-15194180270586.311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-15194180270586.311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-63309084460.776291</v>
      </c>
      <c r="L4734" s="444">
        <f t="shared" ca="1" si="192"/>
        <v>-15257489355047.086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-15257489355047.086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-63572872312.69619</v>
      </c>
      <c r="L4735" s="444">
        <f t="shared" ca="1" si="192"/>
        <v>-15321062227359.781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-15321062227359.781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-63837759280.665764</v>
      </c>
      <c r="L4736" s="444">
        <f t="shared" ca="1" si="192"/>
        <v>-15384899986640.447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-15384899986640.447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-64103749944.33519</v>
      </c>
      <c r="L4737" s="444">
        <f t="shared" ca="1" si="192"/>
        <v>-15449003736584.783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-15449003736584.783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-64370848902.436592</v>
      </c>
      <c r="L4738" s="444">
        <f t="shared" ca="1" si="192"/>
        <v>-15513374585487.221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-15513374585487.221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-64639060772.863426</v>
      </c>
      <c r="L4739" s="444">
        <f t="shared" ca="1" si="192"/>
        <v>-15578013646260.084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-15578013646260.084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-64908390192.750351</v>
      </c>
      <c r="L4740" s="444">
        <f t="shared" ca="1" si="192"/>
        <v>-15642922036452.834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-15642922036452.834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-65178841818.553474</v>
      </c>
      <c r="L4741" s="444">
        <f t="shared" ca="1" si="192"/>
        <v>-15708100878271.387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-15708100878271.387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-65450420326.130768</v>
      </c>
      <c r="L4742" s="444">
        <f t="shared" ca="1" si="192"/>
        <v>-15773551298597.518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-15773551298597.518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-65723130410.82299</v>
      </c>
      <c r="L4743" s="444">
        <f t="shared" ca="1" si="192"/>
        <v>-15839274429008.34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-15839274429008.34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-65996976787.534752</v>
      </c>
      <c r="L4744" s="444">
        <f t="shared" ca="1" si="192"/>
        <v>-15905271405795.875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-15905271405795.875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-66271964190.816147</v>
      </c>
      <c r="L4745" s="444">
        <f t="shared" ca="1" si="192"/>
        <v>-15971543369986.691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-15971543369986.691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-66548097374.944557</v>
      </c>
      <c r="L4746" s="444">
        <f t="shared" ca="1" si="192"/>
        <v>-16038091467361.637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-16038091467361.637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-66825381114.006813</v>
      </c>
      <c r="L4747" s="444">
        <f t="shared" ca="1" si="192"/>
        <v>-16104916848475.643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-16104916848475.643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-67103820201.981842</v>
      </c>
      <c r="L4748" s="444">
        <f t="shared" ca="1" si="192"/>
        <v>-16172020668677.625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-16172020668677.625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-67383419452.823433</v>
      </c>
      <c r="L4749" s="444">
        <f t="shared" ca="1" si="192"/>
        <v>-16239404088130.449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-16239404088130.449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-67664183700.543549</v>
      </c>
      <c r="L4750" s="444">
        <f t="shared" ca="1" si="192"/>
        <v>-16307068271830.992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-16307068271830.992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-67946117799.295792</v>
      </c>
      <c r="L4751" s="444">
        <f t="shared" ca="1" si="192"/>
        <v>-16375014389630.287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-16375014389630.287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-68229226623.459526</v>
      </c>
      <c r="L4752" s="444">
        <f t="shared" ca="1" si="192"/>
        <v>-16443243616253.746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-16443243616253.746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-68513515067.72393</v>
      </c>
      <c r="L4753" s="444">
        <f t="shared" ca="1" si="192"/>
        <v>-16511757131321.471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-16511757131321.471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-68798988047.172791</v>
      </c>
      <c r="L4754" s="444">
        <f t="shared" ca="1" si="192"/>
        <v>-16580556119368.643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-16580556119368.643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-69085650497.369339</v>
      </c>
      <c r="L4755" s="444">
        <f t="shared" ca="1" si="192"/>
        <v>-16649641769866.012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-16649641769866.012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-69373507374.441711</v>
      </c>
      <c r="L4756" s="444">
        <f t="shared" ca="1" si="192"/>
        <v>-16719015277240.453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-16719015277240.453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-69662563655.168549</v>
      </c>
      <c r="L4757" s="444">
        <f t="shared" ca="1" si="192"/>
        <v>-16788677840895.621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-16788677840895.621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-69952824337.065094</v>
      </c>
      <c r="L4758" s="444">
        <f t="shared" ca="1" si="192"/>
        <v>-16858630665232.686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-16858630665232.686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-70244294438.469513</v>
      </c>
      <c r="L4759" s="444">
        <f t="shared" ca="1" si="192"/>
        <v>-16928874959671.154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-16928874959671.154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-70536978998.629822</v>
      </c>
      <c r="L4760" s="444">
        <f t="shared" ca="1" si="192"/>
        <v>-16999411938669.783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-16999411938669.783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-70830883077.790756</v>
      </c>
      <c r="L4761" s="444">
        <f t="shared" ca="1" si="192"/>
        <v>-17070242821747.574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-17070242821747.574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-71126011757.281555</v>
      </c>
      <c r="L4762" s="444">
        <f t="shared" ca="1" si="192"/>
        <v>-17141368833504.855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-17141368833504.855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-71422370139.603561</v>
      </c>
      <c r="L4763" s="444">
        <f t="shared" ca="1" si="192"/>
        <v>-17212791203644.459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-17212791203644.459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-71719963348.518585</v>
      </c>
      <c r="L4764" s="444">
        <f t="shared" ca="1" si="192"/>
        <v>-17284511166992.979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-17284511166992.979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-72018796529.137405</v>
      </c>
      <c r="L4765" s="444">
        <f t="shared" ca="1" si="192"/>
        <v>-17356529963522.115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-17356529963522.115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-72318874848.00882</v>
      </c>
      <c r="L4766" s="444">
        <f t="shared" ca="1" si="192"/>
        <v>-17428848838370.125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-17428848838370.125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-72620203493.208847</v>
      </c>
      <c r="L4767" s="444">
        <f t="shared" ca="1" si="192"/>
        <v>-17501469041863.334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-17501469041863.334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-72922787674.430573</v>
      </c>
      <c r="L4768" s="444">
        <f t="shared" ca="1" si="192"/>
        <v>-17574391829537.764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-17574391829537.764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-73226632623.07402</v>
      </c>
      <c r="L4769" s="444">
        <f t="shared" ca="1" si="192"/>
        <v>-17647618462160.836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-17647618462160.836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-73531743592.336823</v>
      </c>
      <c r="L4770" s="444">
        <f t="shared" ca="1" si="192"/>
        <v>-17721150205753.172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-17721150205753.172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-73838125857.304886</v>
      </c>
      <c r="L4771" s="444">
        <f t="shared" ca="1" si="192"/>
        <v>-17794988331610.477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-17794988331610.477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-74145784715.043655</v>
      </c>
      <c r="L4772" s="444">
        <f t="shared" ca="1" si="192"/>
        <v>-17869134116325.52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-17869134116325.52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-74454725484.689667</v>
      </c>
      <c r="L4773" s="444">
        <f t="shared" ca="1" si="192"/>
        <v>-17943588841810.211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-17943588841810.211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-74764953507.542542</v>
      </c>
      <c r="L4774" s="444">
        <f t="shared" ca="1" si="192"/>
        <v>-18018353795317.754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-18018353795317.754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-75076474147.157303</v>
      </c>
      <c r="L4775" s="444">
        <f t="shared" ca="1" si="192"/>
        <v>-18093430269464.91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-18093430269464.91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-75389292789.437119</v>
      </c>
      <c r="L4776" s="444">
        <f t="shared" ca="1" si="192"/>
        <v>-18168819562254.348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-18168819562254.348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-75703414842.72644</v>
      </c>
      <c r="L4777" s="444">
        <f t="shared" ca="1" si="192"/>
        <v>-18244522977097.074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-18244522977097.074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-76018845737.90448</v>
      </c>
      <c r="L4778" s="444">
        <f t="shared" ca="1" si="192"/>
        <v>-18320541822834.98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-18320541822834.98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-76335590928.47908</v>
      </c>
      <c r="L4779" s="444">
        <f t="shared" ca="1" si="192"/>
        <v>-18396877413763.461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-18396877413763.461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-76653655890.681091</v>
      </c>
      <c r="L4780" s="444">
        <f t="shared" ca="1" si="192"/>
        <v>-18473531069654.141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-18473531069654.141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-76973046123.558914</v>
      </c>
      <c r="L4781" s="444">
        <f t="shared" ca="1" si="192"/>
        <v>-18550504115777.699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-18550504115777.699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-77293767149.073746</v>
      </c>
      <c r="L4782" s="444">
        <f t="shared" ca="1" si="192"/>
        <v>-18627797882926.773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-18627797882926.773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-77615824512.194885</v>
      </c>
      <c r="L4783" s="444">
        <f t="shared" ca="1" si="192"/>
        <v>-18705413707438.969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-18705413707438.969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-77939223780.995697</v>
      </c>
      <c r="L4784" s="444">
        <f t="shared" ca="1" si="192"/>
        <v>-18783352931219.965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-18783352931219.965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-78263970546.749847</v>
      </c>
      <c r="L4785" s="444">
        <f t="shared" ca="1" si="192"/>
        <v>-18861616901766.715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-18861616901766.715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-78590070424.027985</v>
      </c>
      <c r="L4786" s="444">
        <f t="shared" ca="1" si="192"/>
        <v>-18940206972190.742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-18940206972190.742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-78917529050.794754</v>
      </c>
      <c r="L4787" s="444">
        <f t="shared" ca="1" si="192"/>
        <v>-19019124501241.535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-19019124501241.535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-79246352088.506393</v>
      </c>
      <c r="L4788" s="444">
        <f t="shared" ca="1" si="192"/>
        <v>-19098370853330.043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-19098370853330.043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-79576545222.208511</v>
      </c>
      <c r="L4789" s="444">
        <f t="shared" ca="1" si="192"/>
        <v>-19177947398552.25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-19177947398552.25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-79908114160.634369</v>
      </c>
      <c r="L4790" s="444">
        <f t="shared" ca="1" si="192"/>
        <v>-19257855512712.883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-19257855512712.883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-80241064636.30368</v>
      </c>
      <c r="L4791" s="444">
        <f t="shared" ca="1" si="192"/>
        <v>-19338096577349.188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-19338096577349.188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-80575402405.621613</v>
      </c>
      <c r="L4792" s="444">
        <f t="shared" ca="1" si="192"/>
        <v>-19418671979754.809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-19418671979754.809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-80911133248.978363</v>
      </c>
      <c r="L4793" s="444">
        <f t="shared" ca="1" si="192"/>
        <v>-19499583113003.785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-19499583113003.785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-81248262970.849106</v>
      </c>
      <c r="L4794" s="444">
        <f t="shared" ca="1" si="192"/>
        <v>-19580831375974.633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-19580831375974.633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-81586797399.894302</v>
      </c>
      <c r="L4795" s="444">
        <f t="shared" ca="1" si="192"/>
        <v>-19662418173374.527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-19662418173374.527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-81926742389.060532</v>
      </c>
      <c r="L4796" s="444">
        <f t="shared" ca="1" si="192"/>
        <v>-19744344915763.586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-19744344915763.586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-82268103815.68161</v>
      </c>
      <c r="L4797" s="444">
        <f t="shared" ca="1" si="192"/>
        <v>-19826613019579.266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-19826613019579.266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-82610887581.580276</v>
      </c>
      <c r="L4798" s="444">
        <f t="shared" ca="1" si="192"/>
        <v>-19909223907160.848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-19909223907160.848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-82955099613.170197</v>
      </c>
      <c r="L4799" s="444">
        <f t="shared" ca="1" si="192"/>
        <v>-19992179006774.02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-19992179006774.02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-83300745861.558411</v>
      </c>
      <c r="L4800" s="444">
        <f t="shared" ca="1" si="192"/>
        <v>-20075479752635.578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-20075479752635.578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-83647832302.648239</v>
      </c>
      <c r="L4801" s="444">
        <f t="shared" ca="1" si="192"/>
        <v>-20159127584938.227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-20159127584938.227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-83996364937.242615</v>
      </c>
      <c r="L4802" s="444">
        <f t="shared" ca="1" si="192"/>
        <v>-20243123949875.469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-20243123949875.469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-84346349791.147781</v>
      </c>
      <c r="L4803" s="444">
        <f t="shared" ca="1" si="192"/>
        <v>-20327470299666.617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-20327470299666.617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-84697792915.277573</v>
      </c>
      <c r="L4804" s="444">
        <f t="shared" ca="1" si="192"/>
        <v>-20412168092581.895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-20412168092581.895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-85050700385.757889</v>
      </c>
      <c r="L4805" s="444">
        <f t="shared" ca="1" si="192"/>
        <v>-20497218792967.652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-20497218792967.652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-85405078304.031891</v>
      </c>
      <c r="L4806" s="444">
        <f t="shared" ca="1" si="192"/>
        <v>-20582623871271.684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-20582623871271.684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-85760932796.965347</v>
      </c>
      <c r="L4807" s="444">
        <f t="shared" ca="1" si="192"/>
        <v>-20668384804068.648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-20668384804068.648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-86118270016.952698</v>
      </c>
      <c r="L4808" s="444">
        <f t="shared" ca="1" si="192"/>
        <v>-20754503074085.602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-20754503074085.602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-86477096142.023346</v>
      </c>
      <c r="L4809" s="444">
        <f t="shared" ca="1" si="192"/>
        <v>-20840980170227.625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-20840980170227.625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-86837417375.948441</v>
      </c>
      <c r="L4810" s="444">
        <f t="shared" ca="1" si="192"/>
        <v>-20927817587603.574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-20927817587603.574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-87199239948.348221</v>
      </c>
      <c r="L4811" s="444">
        <f t="shared" ca="1" si="192"/>
        <v>-21015016827551.922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-21015016827551.922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-87562570114.799667</v>
      </c>
      <c r="L4812" s="444">
        <f t="shared" ca="1" si="192"/>
        <v>-21102579397666.723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-21102579397666.723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-87927414156.944672</v>
      </c>
      <c r="L4813" s="444">
        <f t="shared" ca="1" si="192"/>
        <v>-21190506811823.668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-21190506811823.668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-88293778382.598618</v>
      </c>
      <c r="L4814" s="444">
        <f t="shared" ca="1" si="192"/>
        <v>-21278800590206.266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-21278800590206.266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-88661669125.859436</v>
      </c>
      <c r="L4815" s="444">
        <f t="shared" ca="1" si="192"/>
        <v>-21367462259332.125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-21367462259332.125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-89031092747.217194</v>
      </c>
      <c r="L4816" s="444">
        <f t="shared" ca="1" si="192"/>
        <v>-21456493352079.344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-21456493352079.344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-89402055633.663925</v>
      </c>
      <c r="L4817" s="444">
        <f t="shared" ca="1" si="192"/>
        <v>-21545895407713.008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-21545895407713.008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-89774564198.804199</v>
      </c>
      <c r="L4818" s="444">
        <f t="shared" ca="1" si="192"/>
        <v>-21635669971911.813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-21635669971911.813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-90148624882.965881</v>
      </c>
      <c r="L4819" s="444">
        <f t="shared" ca="1" si="192"/>
        <v>-21725818596794.777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-21725818596794.777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-90524244153.311569</v>
      </c>
      <c r="L4820" s="444">
        <f t="shared" ca="1" si="192"/>
        <v>-21816342840948.09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-21816342840948.09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-90901428503.950378</v>
      </c>
      <c r="L4821" s="444">
        <f t="shared" ca="1" si="192"/>
        <v>-21907244269452.039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-21907244269452.039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-91280184456.050156</v>
      </c>
      <c r="L4822" s="444">
        <f t="shared" ca="1" si="192"/>
        <v>-21998524453908.09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-21998524453908.09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-91660518557.950378</v>
      </c>
      <c r="L4823" s="444">
        <f t="shared" ca="1" si="192"/>
        <v>-22090184972466.039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-22090184972466.039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-92042437385.275162</v>
      </c>
      <c r="L4824" s="444">
        <f t="shared" ca="1" si="192"/>
        <v>-22182227409851.313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-22182227409851.313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-92425947541.047134</v>
      </c>
      <c r="L4825" s="444">
        <f t="shared" ca="1" si="192"/>
        <v>-22274653357392.359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-22274653357392.359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-92811055655.801498</v>
      </c>
      <c r="L4826" s="444">
        <f t="shared" ca="1" si="192"/>
        <v>-22367464413048.16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-22367464413048.16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-93197768387.700668</v>
      </c>
      <c r="L4827" s="444">
        <f t="shared" ca="1" si="192"/>
        <v>-22460662181435.859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-22460662181435.859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-93586092422.649414</v>
      </c>
      <c r="L4828" s="444">
        <f t="shared" ca="1" si="192"/>
        <v>-22554248273858.508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-22554248273858.508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-93976034474.410446</v>
      </c>
      <c r="L4829" s="444">
        <f t="shared" ca="1" si="192"/>
        <v>-22648224308332.918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-22648224308332.918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-94367601284.72049</v>
      </c>
      <c r="L4830" s="444">
        <f t="shared" ca="1" si="192"/>
        <v>-22742591909617.637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-22742591909617.637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-94760799623.406815</v>
      </c>
      <c r="L4831" s="444">
        <f t="shared" ca="1" si="192"/>
        <v>-22837352709241.043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-22837352709241.043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-95155636288.504349</v>
      </c>
      <c r="L4832" s="444">
        <f t="shared" ca="1" si="192"/>
        <v>-22932508345529.547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-22932508345529.547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-95552118106.373108</v>
      </c>
      <c r="L4833" s="444">
        <f t="shared" ca="1" si="192"/>
        <v>-23028060463635.922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-23028060463635.922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-95950251931.816345</v>
      </c>
      <c r="L4834" s="444">
        <f t="shared" ca="1" si="192"/>
        <v>-23124010715567.738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-23124010715567.738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-96350044648.198914</v>
      </c>
      <c r="L4835" s="444">
        <f t="shared" ca="1" si="192"/>
        <v>-23220360760215.938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-23220360760215.938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-96751503167.566406</v>
      </c>
      <c r="L4836" s="444">
        <f t="shared" ca="1" si="192"/>
        <v>-23317112263383.504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-23317112263383.504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-97154634430.764603</v>
      </c>
      <c r="L4837" s="444">
        <f t="shared" ca="1" si="192"/>
        <v>-23414266897814.27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-23414266897814.27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-97559445407.559448</v>
      </c>
      <c r="L4838" s="444">
        <f t="shared" ca="1" si="192"/>
        <v>-23511826343221.828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-23511826343221.828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-97965943096.757614</v>
      </c>
      <c r="L4839" s="444">
        <f t="shared" ca="1" si="192"/>
        <v>-23609792286318.586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-23609792286318.586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-98374134526.327438</v>
      </c>
      <c r="L4840" s="444">
        <f t="shared" ca="1" si="192"/>
        <v>-23708166420844.914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-23708166420844.914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-98784026753.520477</v>
      </c>
      <c r="L4841" s="444">
        <f t="shared" ca="1" si="192"/>
        <v>-23806950447598.434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-23806950447598.434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-99195626864.993469</v>
      </c>
      <c r="L4842" s="444">
        <f t="shared" ca="1" si="192"/>
        <v>-23906146074463.426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-23906146074463.426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-99608941976.930939</v>
      </c>
      <c r="L4843" s="444">
        <f t="shared" ca="1" si="192"/>
        <v>-24005755016440.355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-24005755016440.355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-100023979235.16815</v>
      </c>
      <c r="L4844" s="444">
        <f t="shared" ca="1" si="192"/>
        <v>-24105778995675.523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-24105778995675.523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-100440745815.31468</v>
      </c>
      <c r="L4845" s="444">
        <f t="shared" ca="1" si="192"/>
        <v>-24206219741490.84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-24206219741490.84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-100859248922.87849</v>
      </c>
      <c r="L4846" s="444">
        <f t="shared" ca="1" si="192"/>
        <v>-24307078990413.719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-24307078990413.719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-101279495793.39049</v>
      </c>
      <c r="L4847" s="444">
        <f t="shared" ca="1" si="192"/>
        <v>-24408358486207.109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-24408358486207.109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-101701493692.52962</v>
      </c>
      <c r="L4848" s="444">
        <f t="shared" ca="1" si="192"/>
        <v>-24510059979899.641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-24510059979899.641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-102125249916.2485</v>
      </c>
      <c r="L4849" s="444">
        <f t="shared" ca="1" si="192"/>
        <v>-24612185229815.891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-24612185229815.891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-102550771790.89954</v>
      </c>
      <c r="L4850" s="444">
        <f t="shared" ca="1" si="192"/>
        <v>-24714736001606.789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-24714736001606.789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-102978066673.36162</v>
      </c>
      <c r="L4851" s="444">
        <f t="shared" ca="1" si="192"/>
        <v>-24817714068280.152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-24817714068280.152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-103407141951.1673</v>
      </c>
      <c r="L4852" s="444">
        <f t="shared" ca="1" si="192"/>
        <v>-24921121210231.32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-24921121210231.32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-103838005042.63049</v>
      </c>
      <c r="L4853" s="444">
        <f t="shared" ref="L4853:L5107" ca="1" si="197">I4853-J4853+K4853</f>
        <v>-25024959215273.949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-25024959215273.949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-104270663396.97479</v>
      </c>
      <c r="L4854" s="444">
        <f t="shared" ca="1" si="197"/>
        <v>-25129229878670.926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-25129229878670.926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-104705124494.46219</v>
      </c>
      <c r="L4855" s="444">
        <f t="shared" ca="1" si="197"/>
        <v>-25233935003165.387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-25233935003165.387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-105141395846.52245</v>
      </c>
      <c r="L4856" s="444">
        <f t="shared" ca="1" si="197"/>
        <v>-25339076399011.91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-25339076399011.91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-105579484995.88297</v>
      </c>
      <c r="L4857" s="444">
        <f t="shared" ca="1" si="197"/>
        <v>-25444655884007.793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-25444655884007.793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-106019399516.69914</v>
      </c>
      <c r="L4858" s="444">
        <f t="shared" ca="1" si="197"/>
        <v>-25550675283524.492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-25550675283524.492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-106461147014.68538</v>
      </c>
      <c r="L4859" s="444">
        <f t="shared" ca="1" si="197"/>
        <v>-25657136430539.176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-25657136430539.176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-106904735127.24657</v>
      </c>
      <c r="L4860" s="444">
        <f t="shared" ca="1" si="197"/>
        <v>-25764041165666.422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-25764041165666.422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-107350171523.61009</v>
      </c>
      <c r="L4861" s="444">
        <f t="shared" ca="1" si="197"/>
        <v>-25871391337190.031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-25871391337190.031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-107797463904.95847</v>
      </c>
      <c r="L4862" s="444">
        <f t="shared" ca="1" si="197"/>
        <v>-25979188801094.988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-25979188801094.988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-108246620004.56245</v>
      </c>
      <c r="L4863" s="444">
        <f t="shared" ca="1" si="197"/>
        <v>-26087435421099.551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-26087435421099.551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-108697647587.91479</v>
      </c>
      <c r="L4864" s="444">
        <f t="shared" ca="1" si="197"/>
        <v>-26196133068687.465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-26196133068687.465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-109150554452.86444</v>
      </c>
      <c r="L4865" s="444">
        <f t="shared" ca="1" si="197"/>
        <v>-26305283623140.328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-26305283623140.328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-109605348429.75137</v>
      </c>
      <c r="L4866" s="444">
        <f t="shared" ca="1" si="197"/>
        <v>-26414888971570.078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-26414888971570.078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-110062037381.54199</v>
      </c>
      <c r="L4867" s="444">
        <f t="shared" ca="1" si="197"/>
        <v>-26524951008951.621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-26524951008951.621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-110520629203.96509</v>
      </c>
      <c r="L4868" s="444">
        <f t="shared" ca="1" si="197"/>
        <v>-26635471638155.586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-26635471638155.586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-110981131825.64827</v>
      </c>
      <c r="L4869" s="444">
        <f t="shared" ca="1" si="197"/>
        <v>-26746452769981.234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-26746452769981.234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-111443553208.25514</v>
      </c>
      <c r="L4870" s="444">
        <f t="shared" ca="1" si="197"/>
        <v>-26857896323189.488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-26857896323189.488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-111907901346.62286</v>
      </c>
      <c r="L4871" s="444">
        <f t="shared" ca="1" si="197"/>
        <v>-26969804224536.109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-26969804224536.109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-112374184268.90045</v>
      </c>
      <c r="L4872" s="444">
        <f t="shared" ca="1" si="197"/>
        <v>-27082178408805.012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-27082178408805.012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-112842410036.68755</v>
      </c>
      <c r="L4873" s="444">
        <f t="shared" ca="1" si="197"/>
        <v>-27195020818841.699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-27195020818841.699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-113312586745.17375</v>
      </c>
      <c r="L4874" s="444">
        <f t="shared" ca="1" si="197"/>
        <v>-27308333405586.871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-27308333405586.871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-113784722523.27863</v>
      </c>
      <c r="L4875" s="444">
        <f t="shared" ca="1" si="197"/>
        <v>-27422118128110.148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-27422118128110.148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-114258825533.79228</v>
      </c>
      <c r="L4876" s="444">
        <f t="shared" ca="1" si="197"/>
        <v>-27536376953643.941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-27536376953643.941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-114734903973.51642</v>
      </c>
      <c r="L4877" s="444">
        <f t="shared" ca="1" si="197"/>
        <v>-27651111857617.457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-27651111857617.457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-115212966073.40608</v>
      </c>
      <c r="L4878" s="444">
        <f t="shared" ca="1" si="197"/>
        <v>-27766324823690.863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-27766324823690.863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-115693020098.71191</v>
      </c>
      <c r="L4879" s="444">
        <f t="shared" ca="1" si="197"/>
        <v>-27882017843789.574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-27882017843789.574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-116175074349.12325</v>
      </c>
      <c r="L4880" s="444">
        <f t="shared" ca="1" si="197"/>
        <v>-27998192918138.699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-27998192918138.699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-116659137158.91124</v>
      </c>
      <c r="L4881" s="444">
        <f t="shared" ca="1" si="197"/>
        <v>-28114852055297.609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-28114852055297.609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-117145216897.07335</v>
      </c>
      <c r="L4882" s="444">
        <f t="shared" ca="1" si="197"/>
        <v>-28231997272194.684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-28231997272194.684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-117633321967.47784</v>
      </c>
      <c r="L4883" s="444">
        <f t="shared" ca="1" si="197"/>
        <v>-28349630594162.16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-28349630594162.16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-118123460809.009</v>
      </c>
      <c r="L4884" s="444">
        <f t="shared" ca="1" si="197"/>
        <v>-28467754054971.168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-28467754054971.168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-118615641895.71321</v>
      </c>
      <c r="L4885" s="444">
        <f t="shared" ca="1" si="197"/>
        <v>-28586369696866.883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-28586369696866.883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-119109873736.94534</v>
      </c>
      <c r="L4886" s="444">
        <f t="shared" ca="1" si="197"/>
        <v>-28705479570603.828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-28705479570603.828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-119606164877.51595</v>
      </c>
      <c r="L4887" s="444">
        <f t="shared" ca="1" si="197"/>
        <v>-28825085735481.344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-28825085735481.344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-120104523897.83893</v>
      </c>
      <c r="L4888" s="444">
        <f t="shared" ca="1" si="197"/>
        <v>-28945190259379.184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-28945190259379.184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-120604959414.07994</v>
      </c>
      <c r="L4889" s="444">
        <f t="shared" ca="1" si="197"/>
        <v>-29065795218793.262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-29065795218793.262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-121107480078.30527</v>
      </c>
      <c r="L4890" s="444">
        <f t="shared" ca="1" si="197"/>
        <v>-29186902698871.566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-29186902698871.566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-121612094578.63153</v>
      </c>
      <c r="L4891" s="444">
        <f t="shared" ca="1" si="197"/>
        <v>-29308514793450.199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-29308514793450.199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-122118811639.37582</v>
      </c>
      <c r="L4892" s="444">
        <f t="shared" ca="1" si="197"/>
        <v>-29430633605089.574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-29430633605089.574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-122627640021.20654</v>
      </c>
      <c r="L4893" s="444">
        <f t="shared" ca="1" si="197"/>
        <v>-29553261245110.781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-29553261245110.781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-123138588521.29494</v>
      </c>
      <c r="L4894" s="444">
        <f t="shared" ca="1" si="197"/>
        <v>-29676399833632.078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-29676399833632.078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-123651665973.467</v>
      </c>
      <c r="L4895" s="444">
        <f t="shared" ca="1" si="197"/>
        <v>-29800051499605.547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-29800051499605.547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-124166881248.35645</v>
      </c>
      <c r="L4896" s="444">
        <f t="shared" ca="1" si="197"/>
        <v>-29924218380853.902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-29924218380853.902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-124684243253.55791</v>
      </c>
      <c r="L4897" s="444">
        <f t="shared" ca="1" si="197"/>
        <v>-30048902624107.461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-30048902624107.461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-125203760933.78108</v>
      </c>
      <c r="L4898" s="444">
        <f t="shared" ca="1" si="197"/>
        <v>-30174106385041.242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-30174106385041.242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-125725443271.00517</v>
      </c>
      <c r="L4899" s="444">
        <f t="shared" ca="1" si="197"/>
        <v>-30299831828312.246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-30299831828312.246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-126249299284.63435</v>
      </c>
      <c r="L4900" s="444">
        <f t="shared" ca="1" si="197"/>
        <v>-30426081127596.879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-30426081127596.879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-126775338031.65367</v>
      </c>
      <c r="L4901" s="444">
        <f t="shared" ca="1" si="197"/>
        <v>-30552856465628.531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-30552856465628.531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-127303568606.78554</v>
      </c>
      <c r="L4902" s="444">
        <f t="shared" ca="1" si="197"/>
        <v>-30680160034235.316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-30680160034235.316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-127834000142.64716</v>
      </c>
      <c r="L4903" s="444">
        <f t="shared" ca="1" si="197"/>
        <v>-30807994034377.965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-30807994034377.965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-128366641809.90819</v>
      </c>
      <c r="L4904" s="444">
        <f t="shared" ca="1" si="197"/>
        <v>-30936360676187.871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-30936360676187.871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-128901502817.44945</v>
      </c>
      <c r="L4905" s="444">
        <f t="shared" ca="1" si="197"/>
        <v>-31065262179005.32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-31065262179005.32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-129438592412.52217</v>
      </c>
      <c r="L4906" s="444">
        <f t="shared" ca="1" si="197"/>
        <v>-31194700771417.844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-31194700771417.844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-129977919880.90767</v>
      </c>
      <c r="L4907" s="444">
        <f t="shared" ca="1" si="197"/>
        <v>-31324678691298.75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-31324678691298.75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-130519494547.07813</v>
      </c>
      <c r="L4908" s="444">
        <f t="shared" ca="1" si="197"/>
        <v>-31455198185845.828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-31455198185845.828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-131063325774.3576</v>
      </c>
      <c r="L4909" s="444">
        <f t="shared" ca="1" si="197"/>
        <v>-31586261511620.188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-31586261511620.188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-131609422965.08411</v>
      </c>
      <c r="L4910" s="444">
        <f t="shared" ca="1" si="197"/>
        <v>-31717870934585.273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-31717870934585.273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-132157795560.77199</v>
      </c>
      <c r="L4911" s="444">
        <f t="shared" ca="1" si="197"/>
        <v>-31850028730146.047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-31850028730146.047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-132708453042.27521</v>
      </c>
      <c r="L4912" s="444">
        <f t="shared" ca="1" si="197"/>
        <v>-31982737183188.32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-31982737183188.32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-133261404929.95134</v>
      </c>
      <c r="L4913" s="444">
        <f t="shared" ca="1" si="197"/>
        <v>-32115998588118.273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-32115998588118.273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-133816660783.82616</v>
      </c>
      <c r="L4914" s="444">
        <f t="shared" ca="1" si="197"/>
        <v>-32249815248902.098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-32249815248902.098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-134374230203.75873</v>
      </c>
      <c r="L4915" s="444">
        <f t="shared" ca="1" si="197"/>
        <v>-32384189479105.855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-32384189479105.855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-134934122829.60773</v>
      </c>
      <c r="L4916" s="444">
        <f t="shared" ca="1" si="197"/>
        <v>-32519123601935.465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-32519123601935.465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-135496348341.39778</v>
      </c>
      <c r="L4917" s="444">
        <f t="shared" ca="1" si="197"/>
        <v>-32654619950276.863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-32654619950276.863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-136060916459.48694</v>
      </c>
      <c r="L4918" s="444">
        <f t="shared" ca="1" si="197"/>
        <v>-32790680866736.352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-32790680866736.352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-136627836944.7348</v>
      </c>
      <c r="L4919" s="444">
        <f t="shared" ca="1" si="197"/>
        <v>-32927308703681.086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-32927308703681.086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-137197119598.67117</v>
      </c>
      <c r="L4920" s="444">
        <f t="shared" ca="1" si="197"/>
        <v>-33064505823279.758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-33064505823279.758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-137768774263.66565</v>
      </c>
      <c r="L4921" s="444">
        <f t="shared" ca="1" si="197"/>
        <v>-33202274597543.422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-33202274597543.422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-138342810823.0976</v>
      </c>
      <c r="L4922" s="444">
        <f t="shared" ca="1" si="197"/>
        <v>-33340617408366.52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-33340617408366.52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-138919239201.52716</v>
      </c>
      <c r="L4923" s="444">
        <f t="shared" ca="1" si="197"/>
        <v>-33479536647568.047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-33479536647568.047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-139498069364.86685</v>
      </c>
      <c r="L4924" s="444">
        <f t="shared" ca="1" si="197"/>
        <v>-33619034716932.914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-33619034716932.914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-140079311320.5538</v>
      </c>
      <c r="L4925" s="444">
        <f t="shared" ca="1" si="197"/>
        <v>-33759114028253.469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-33759114028253.469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-140662975117.72281</v>
      </c>
      <c r="L4926" s="444">
        <f t="shared" ca="1" si="197"/>
        <v>-33899777003371.191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-33899777003371.191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-141249070847.37994</v>
      </c>
      <c r="L4927" s="444">
        <f t="shared" ca="1" si="197"/>
        <v>-34041026074218.57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-34041026074218.57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-141837608642.57736</v>
      </c>
      <c r="L4928" s="444">
        <f t="shared" ca="1" si="197"/>
        <v>-34182863682861.148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-34182863682861.148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-142428598678.5881</v>
      </c>
      <c r="L4929" s="444">
        <f t="shared" ca="1" si="197"/>
        <v>-34325292281539.738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-34325292281539.738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-143022051173.08224</v>
      </c>
      <c r="L4930" s="444">
        <f t="shared" ca="1" si="197"/>
        <v>-34468314332712.82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-34468314332712.82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-143617976386.30341</v>
      </c>
      <c r="L4931" s="444">
        <f t="shared" ca="1" si="197"/>
        <v>-34611932309099.125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-34611932309099.125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-144216384621.24634</v>
      </c>
      <c r="L4932" s="444">
        <f t="shared" ca="1" si="197"/>
        <v>-34756148693720.371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-34756148693720.371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-144817286223.83487</v>
      </c>
      <c r="L4933" s="444">
        <f t="shared" ca="1" si="197"/>
        <v>-34900965979944.207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-34900965979944.207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-145420691583.10083</v>
      </c>
      <c r="L4934" s="444">
        <f t="shared" ca="1" si="197"/>
        <v>-35046386671527.309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-35046386671527.309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-146026611131.36377</v>
      </c>
      <c r="L4935" s="444">
        <f t="shared" ca="1" si="197"/>
        <v>-35192413282658.672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-35192413282658.672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-146635055344.41113</v>
      </c>
      <c r="L4936" s="444">
        <f t="shared" ca="1" si="197"/>
        <v>-35339048338003.086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-35339048338003.086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-147246034741.67953</v>
      </c>
      <c r="L4937" s="444">
        <f t="shared" ca="1" si="197"/>
        <v>-35486294372744.766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-35486294372744.766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-147859559886.43652</v>
      </c>
      <c r="L4938" s="444">
        <f t="shared" ca="1" si="197"/>
        <v>-35634153932631.203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-35634153932631.203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-148475641385.96335</v>
      </c>
      <c r="L4939" s="444">
        <f t="shared" ca="1" si="197"/>
        <v>-35782629574017.164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-35782629574017.164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-149094289891.73819</v>
      </c>
      <c r="L4940" s="444">
        <f t="shared" ca="1" si="197"/>
        <v>-35931723863908.898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-35931723863908.898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-149715516099.62042</v>
      </c>
      <c r="L4941" s="444">
        <f t="shared" ca="1" si="197"/>
        <v>-36081439380008.516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-36081439380008.516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-150339330750.03549</v>
      </c>
      <c r="L4942" s="444">
        <f t="shared" ca="1" si="197"/>
        <v>-36231778710758.555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-36231778710758.555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-150965744628.16064</v>
      </c>
      <c r="L4943" s="444">
        <f t="shared" ca="1" si="197"/>
        <v>-36382744455386.719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-36382744455386.719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-151594768564.11133</v>
      </c>
      <c r="L4944" s="444">
        <f t="shared" ca="1" si="197"/>
        <v>-36534339223950.828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-36534339223950.828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-152226413433.12845</v>
      </c>
      <c r="L4945" s="444">
        <f t="shared" ca="1" si="197"/>
        <v>-36686565637383.953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-36686565637383.953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-152860690155.76648</v>
      </c>
      <c r="L4946" s="444">
        <f t="shared" ca="1" si="197"/>
        <v>-36839426327539.719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-36839426327539.719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-153497609698.08215</v>
      </c>
      <c r="L4947" s="444">
        <f t="shared" ca="1" si="197"/>
        <v>-36992923937237.805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-36992923937237.805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-154137183071.82419</v>
      </c>
      <c r="L4948" s="444">
        <f t="shared" ca="1" si="197"/>
        <v>-37147061120309.625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-37147061120309.625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-154779421334.62344</v>
      </c>
      <c r="L4949" s="444">
        <f t="shared" ca="1" si="197"/>
        <v>-37301840541644.25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-37301840541644.25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-155424335590.18439</v>
      </c>
      <c r="L4950" s="444">
        <f t="shared" ca="1" si="197"/>
        <v>-37457264877234.438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-37457264877234.438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-156071936988.47681</v>
      </c>
      <c r="L4951" s="444">
        <f t="shared" ca="1" si="197"/>
        <v>-37613336814222.914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-37613336814222.914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-156722236725.9288</v>
      </c>
      <c r="L4952" s="444">
        <f t="shared" ca="1" si="197"/>
        <v>-37770059050948.844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-37770059050948.844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-157375246045.62018</v>
      </c>
      <c r="L4953" s="444">
        <f t="shared" ca="1" si="197"/>
        <v>-37927434296994.461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-37927434296994.461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-158030976237.47693</v>
      </c>
      <c r="L4954" s="444">
        <f t="shared" ca="1" si="197"/>
        <v>-38085465273231.938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-38085465273231.938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-158689438638.4664</v>
      </c>
      <c r="L4955" s="444">
        <f t="shared" ca="1" si="197"/>
        <v>-38244154711870.406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-38244154711870.406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-159350644632.79337</v>
      </c>
      <c r="L4956" s="444">
        <f t="shared" ca="1" si="197"/>
        <v>-38403505356503.203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-38403505356503.203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-160014605652.09668</v>
      </c>
      <c r="L4957" s="444">
        <f t="shared" ca="1" si="197"/>
        <v>-38563519962155.297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-38563519962155.297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-160681333175.64706</v>
      </c>
      <c r="L4958" s="444">
        <f t="shared" ca="1" si="197"/>
        <v>-38724201295330.945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-38724201295330.945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-161350838730.54559</v>
      </c>
      <c r="L4959" s="444">
        <f t="shared" ca="1" si="197"/>
        <v>-38885552134061.492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-38885552134061.492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-162023133891.92288</v>
      </c>
      <c r="L4960" s="444">
        <f t="shared" ca="1" si="197"/>
        <v>-39047575267953.414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-39047575267953.414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-162698230283.13922</v>
      </c>
      <c r="L4961" s="444">
        <f t="shared" ca="1" si="197"/>
        <v>-39210273498236.555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-39210273498236.555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-163376139575.98566</v>
      </c>
      <c r="L4962" s="444">
        <f t="shared" ca="1" si="197"/>
        <v>-39373649637812.539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-39373649637812.539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-164056873490.88559</v>
      </c>
      <c r="L4963" s="444">
        <f t="shared" ca="1" si="197"/>
        <v>-39537706511303.422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-39537706511303.422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-164740443797.0976</v>
      </c>
      <c r="L4964" s="444">
        <f t="shared" ca="1" si="197"/>
        <v>-39702446955100.516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-39702446955100.516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-165426862312.91882</v>
      </c>
      <c r="L4965" s="444">
        <f t="shared" ca="1" si="197"/>
        <v>-39867873817413.438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-39867873817413.438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-166116140905.88931</v>
      </c>
      <c r="L4966" s="444">
        <f t="shared" ca="1" si="197"/>
        <v>-40033989958319.328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-40033989958319.328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-166808291492.99719</v>
      </c>
      <c r="L4967" s="444">
        <f t="shared" ca="1" si="197"/>
        <v>-40200798249812.328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-40200798249812.328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-167503326040.8847</v>
      </c>
      <c r="L4968" s="444">
        <f t="shared" ca="1" si="197"/>
        <v>-40368301575853.211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-40368301575853.211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-168201256566.05505</v>
      </c>
      <c r="L4969" s="444">
        <f t="shared" ca="1" si="197"/>
        <v>-40536502832419.266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-40536502832419.266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-168902095135.08026</v>
      </c>
      <c r="L4970" s="444">
        <f t="shared" ca="1" si="197"/>
        <v>-40705404927554.344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-40705404927554.344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-169605853864.80975</v>
      </c>
      <c r="L4971" s="444">
        <f t="shared" ca="1" si="197"/>
        <v>-40875010781419.156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-40875010781419.156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-170312544922.5798</v>
      </c>
      <c r="L4972" s="444">
        <f t="shared" ca="1" si="197"/>
        <v>-41045323326341.734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-41045323326341.734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-171022180526.42389</v>
      </c>
      <c r="L4973" s="444">
        <f t="shared" ca="1" si="197"/>
        <v>-41216345506868.156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-41216345506868.156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-171734772945.284</v>
      </c>
      <c r="L4974" s="444">
        <f t="shared" ca="1" si="197"/>
        <v>-41388080279813.438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-41388080279813.438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-172450334499.22266</v>
      </c>
      <c r="L4975" s="444">
        <f t="shared" ca="1" si="197"/>
        <v>-41560530614312.656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-41560530614312.656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-173168877559.63608</v>
      </c>
      <c r="L4976" s="444">
        <f t="shared" ca="1" si="197"/>
        <v>-41733699491872.289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-41733699491872.289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-173890414549.46786</v>
      </c>
      <c r="L4977" s="444">
        <f t="shared" ca="1" si="197"/>
        <v>-41907589906421.758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-41907589906421.758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-174614957943.42398</v>
      </c>
      <c r="L4978" s="444">
        <f t="shared" ca="1" si="197"/>
        <v>-42082204864365.18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-42082204864365.18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-175342520268.18823</v>
      </c>
      <c r="L4979" s="444">
        <f t="shared" ca="1" si="197"/>
        <v>-42257547384633.367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-42257547384633.367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-176073114102.63904</v>
      </c>
      <c r="L4980" s="444">
        <f t="shared" ca="1" si="197"/>
        <v>-42433620498736.008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-42433620498736.008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-176806752078.06671</v>
      </c>
      <c r="L4981" s="444">
        <f t="shared" ca="1" si="197"/>
        <v>-42610427250814.078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-42610427250814.078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-177543446878.392</v>
      </c>
      <c r="L4982" s="444">
        <f t="shared" ca="1" si="197"/>
        <v>-42787970697692.469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-42787970697692.469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-178283211240.38528</v>
      </c>
      <c r="L4983" s="444">
        <f t="shared" ca="1" si="197"/>
        <v>-42966253908932.852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-42966253908932.852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-179026057953.88687</v>
      </c>
      <c r="L4984" s="444">
        <f t="shared" ca="1" si="197"/>
        <v>-43145279966886.742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-43145279966886.742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-179771999862.02808</v>
      </c>
      <c r="L4985" s="444">
        <f t="shared" ca="1" si="197"/>
        <v>-43325051966748.773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-43325051966748.773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-180521049861.45322</v>
      </c>
      <c r="L4986" s="444">
        <f t="shared" ca="1" si="197"/>
        <v>-43505573016610.227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-43505573016610.227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-181273220902.5426</v>
      </c>
      <c r="L4987" s="444">
        <f t="shared" ca="1" si="197"/>
        <v>-43686846237512.766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-43686846237512.766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-182028525989.63654</v>
      </c>
      <c r="L4988" s="444">
        <f t="shared" ca="1" si="197"/>
        <v>-43868874763502.398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-43868874763502.398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-182786978181.25998</v>
      </c>
      <c r="L4989" s="444">
        <f t="shared" ca="1" si="197"/>
        <v>-44051661741683.656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-44051661741683.656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-183548590590.34857</v>
      </c>
      <c r="L4990" s="444">
        <f t="shared" ca="1" si="197"/>
        <v>-44235210332274.008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-44235210332274.008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-184313376384.47504</v>
      </c>
      <c r="L4991" s="444">
        <f t="shared" ca="1" si="197"/>
        <v>-44419523708658.484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-44419523708658.484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-185081348786.07703</v>
      </c>
      <c r="L4992" s="444">
        <f t="shared" ca="1" si="197"/>
        <v>-44604605057444.563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-44604605057444.563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-185852521072.68567</v>
      </c>
      <c r="L4993" s="444">
        <f t="shared" ca="1" si="197"/>
        <v>-44790457578517.25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-44790457578517.25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-186626906577.15521</v>
      </c>
      <c r="L4994" s="444">
        <f t="shared" ca="1" si="197"/>
        <v>-44977084485094.406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-44977084485094.406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-187404518687.89337</v>
      </c>
      <c r="L4995" s="444">
        <f t="shared" ca="1" si="197"/>
        <v>-45164489003782.297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-45164489003782.297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-188185370849.0929</v>
      </c>
      <c r="L4996" s="444">
        <f t="shared" ca="1" si="197"/>
        <v>-45352674374631.391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-45352674374631.391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-188969476560.96411</v>
      </c>
      <c r="L4997" s="444">
        <f t="shared" ca="1" si="197"/>
        <v>-45541643851192.352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-45541643851192.352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-189756849379.96814</v>
      </c>
      <c r="L4998" s="444">
        <f t="shared" ca="1" si="197"/>
        <v>-45731400700572.32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-45731400700572.32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-190547502919.05133</v>
      </c>
      <c r="L4999" s="444">
        <f t="shared" ca="1" si="197"/>
        <v>-45921948203491.375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-45921948203491.375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-191341450847.88074</v>
      </c>
      <c r="L5000" s="444">
        <f t="shared" ca="1" si="197"/>
        <v>-46113289654339.258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-46113289654339.258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-192138706893.08023</v>
      </c>
      <c r="L5001" s="444">
        <f t="shared" ca="1" si="197"/>
        <v>-46305428361232.336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-46305428361232.336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-192939284838.46808</v>
      </c>
      <c r="L5002" s="444">
        <f t="shared" ca="1" si="197"/>
        <v>-46498367646070.805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-46498367646070.805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-193743198525.29501</v>
      </c>
      <c r="L5003" s="444">
        <f t="shared" ca="1" si="197"/>
        <v>-46692110844596.102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-46692110844596.102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-194550461852.48376</v>
      </c>
      <c r="L5004" s="444">
        <f t="shared" ca="1" si="197"/>
        <v>-46886661306448.586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-46886661306448.586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-195361088776.86911</v>
      </c>
      <c r="L5005" s="444">
        <f t="shared" ca="1" si="197"/>
        <v>-47082022395225.453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-47082022395225.453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-196175093313.43939</v>
      </c>
      <c r="L5006" s="444">
        <f t="shared" ca="1" si="197"/>
        <v>-47278197488538.891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-47278197488538.891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-196992489535.5787</v>
      </c>
      <c r="L5007" s="444">
        <f t="shared" ca="1" si="197"/>
        <v>-47475189978074.469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-47475189978074.469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-197813291575.31027</v>
      </c>
      <c r="L5008" s="444">
        <f t="shared" ca="1" si="197"/>
        <v>-47673003269649.781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-47673003269649.781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-198637513623.54074</v>
      </c>
      <c r="L5009" s="444">
        <f t="shared" ca="1" si="197"/>
        <v>-47871640783273.32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-47871640783273.32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-199465169930.30551</v>
      </c>
      <c r="L5010" s="444">
        <f t="shared" ca="1" si="197"/>
        <v>-48071105953203.625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-48071105953203.625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-200296274805.01511</v>
      </c>
      <c r="L5011" s="444">
        <f t="shared" ca="1" si="197"/>
        <v>-48271402228008.641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-48271402228008.641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-201130842616.70267</v>
      </c>
      <c r="L5012" s="444">
        <f t="shared" ca="1" si="197"/>
        <v>-48472533070625.344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-48472533070625.344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-201968887794.27228</v>
      </c>
      <c r="L5013" s="444">
        <f t="shared" ca="1" si="197"/>
        <v>-48674501958419.617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-48674501958419.617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-202810424826.74841</v>
      </c>
      <c r="L5014" s="444">
        <f t="shared" ca="1" si="197"/>
        <v>-48877312383246.367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-48877312383246.367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-203655468263.52652</v>
      </c>
      <c r="L5015" s="444">
        <f t="shared" ca="1" si="197"/>
        <v>-49080967851509.891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-49080967851509.891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-204504032714.62454</v>
      </c>
      <c r="L5016" s="444">
        <f t="shared" ca="1" si="197"/>
        <v>-49285471884224.516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-49285471884224.516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-205356132850.93549</v>
      </c>
      <c r="L5017" s="444">
        <f t="shared" ca="1" si="197"/>
        <v>-49490828017075.453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-49490828017075.453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-206211783404.48105</v>
      </c>
      <c r="L5018" s="444">
        <f t="shared" ca="1" si="197"/>
        <v>-49697039800479.938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-49697039800479.938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-207070999168.66641</v>
      </c>
      <c r="L5019" s="444">
        <f t="shared" ca="1" si="197"/>
        <v>-49904110799648.602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-49904110799648.602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-207933794998.53583</v>
      </c>
      <c r="L5020" s="444">
        <f t="shared" ca="1" si="197"/>
        <v>-50112044594647.141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-50112044594647.141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-208800185811.02975</v>
      </c>
      <c r="L5021" s="444">
        <f t="shared" ca="1" si="197"/>
        <v>-50320844780458.172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-50320844780458.172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-209670186585.24237</v>
      </c>
      <c r="L5022" s="444">
        <f t="shared" ca="1" si="197"/>
        <v>-50530514967043.414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-50530514967043.414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-210543812362.68088</v>
      </c>
      <c r="L5023" s="444">
        <f t="shared" ca="1" si="197"/>
        <v>-50741058779406.094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-50741058779406.094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-211421078247.52539</v>
      </c>
      <c r="L5024" s="444">
        <f t="shared" ca="1" si="197"/>
        <v>-50952479857653.617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-50952479857653.617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-212301999406.89008</v>
      </c>
      <c r="L5025" s="444">
        <f t="shared" ca="1" si="197"/>
        <v>-51164781857060.508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-51164781857060.508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-213186591071.08545</v>
      </c>
      <c r="L5026" s="444">
        <f t="shared" ca="1" si="197"/>
        <v>-51377968448131.594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-51377968448131.594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-214074868533.88165</v>
      </c>
      <c r="L5027" s="444">
        <f t="shared" ca="1" si="197"/>
        <v>-51592043316665.477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-51592043316665.477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-214966847152.77283</v>
      </c>
      <c r="L5028" s="444">
        <f t="shared" ca="1" si="197"/>
        <v>-51807010163818.25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-51807010163818.25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-215862542349.24271</v>
      </c>
      <c r="L5029" s="444">
        <f t="shared" ca="1" si="197"/>
        <v>-52022872706167.492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-52022872706167.492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-216761969609.03122</v>
      </c>
      <c r="L5030" s="444">
        <f t="shared" ca="1" si="197"/>
        <v>-52239634675776.523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-52239634675776.523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-217665144482.40219</v>
      </c>
      <c r="L5031" s="444">
        <f t="shared" ca="1" si="197"/>
        <v>-52457299820258.922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-52457299820258.922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-218572082584.41217</v>
      </c>
      <c r="L5032" s="444">
        <f t="shared" ca="1" si="197"/>
        <v>-52675871902843.336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-52675871902843.336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-219482799595.18057</v>
      </c>
      <c r="L5033" s="444">
        <f t="shared" ca="1" si="197"/>
        <v>-52895354702438.516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-52895354702438.516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-220397311260.16049</v>
      </c>
      <c r="L5034" s="444">
        <f t="shared" ca="1" si="197"/>
        <v>-53115752013698.68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-53115752013698.68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-221315633390.41116</v>
      </c>
      <c r="L5035" s="444">
        <f t="shared" ca="1" si="197"/>
        <v>-53337067647089.094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-53337067647089.094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-222237781862.87122</v>
      </c>
      <c r="L5036" s="444">
        <f t="shared" ca="1" si="197"/>
        <v>-53559305428951.969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-53559305428951.969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-223163772620.63321</v>
      </c>
      <c r="L5037" s="444">
        <f t="shared" ca="1" si="197"/>
        <v>-53782469201572.602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-53782469201572.602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-224093621673.21918</v>
      </c>
      <c r="L5038" s="444">
        <f t="shared" ca="1" si="197"/>
        <v>-54006562823245.82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-54006562823245.82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-225027345096.85757</v>
      </c>
      <c r="L5039" s="444">
        <f t="shared" ca="1" si="197"/>
        <v>-54231590168342.68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-54231590168342.68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-225964959034.76117</v>
      </c>
      <c r="L5040" s="444">
        <f t="shared" ca="1" si="197"/>
        <v>-54457555127377.438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-54457555127377.438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-226906479697.40598</v>
      </c>
      <c r="L5041" s="444">
        <f t="shared" ca="1" si="197"/>
        <v>-54684461607074.844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-54684461607074.844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-227851923362.81186</v>
      </c>
      <c r="L5042" s="444">
        <f t="shared" ca="1" si="197"/>
        <v>-54912313530437.656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-54912313530437.656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-228801306376.82358</v>
      </c>
      <c r="L5043" s="444">
        <f t="shared" ca="1" si="197"/>
        <v>-55141114836814.477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-55141114836814.477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-229754645153.39365</v>
      </c>
      <c r="L5044" s="444">
        <f t="shared" ca="1" si="197"/>
        <v>-55370869481967.867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-55370869481967.867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-230711956174.86609</v>
      </c>
      <c r="L5045" s="444">
        <f t="shared" ca="1" si="197"/>
        <v>-55601581438142.734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-55601581438142.734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-231673255992.26138</v>
      </c>
      <c r="L5046" s="444">
        <f t="shared" ca="1" si="197"/>
        <v>-55833254694134.992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-55833254694134.992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-232638561225.56247</v>
      </c>
      <c r="L5047" s="444">
        <f t="shared" ca="1" si="197"/>
        <v>-56065893255360.555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-56065893255360.555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-233607888564.00232</v>
      </c>
      <c r="L5048" s="444">
        <f t="shared" ca="1" si="197"/>
        <v>-56299501143924.555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-56299501143924.555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-234581254766.35226</v>
      </c>
      <c r="L5049" s="444">
        <f t="shared" ca="1" si="197"/>
        <v>-56534082398690.906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-56534082398690.906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-235558676661.21213</v>
      </c>
      <c r="L5050" s="444">
        <f t="shared" ca="1" si="197"/>
        <v>-56769641075352.117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-56769641075352.117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-236540171147.30048</v>
      </c>
      <c r="L5051" s="444">
        <f t="shared" ca="1" si="197"/>
        <v>-57006181246499.414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-57006181246499.414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-237525755193.74756</v>
      </c>
      <c r="L5052" s="444">
        <f t="shared" ca="1" si="197"/>
        <v>-57243707001693.164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-57243707001693.164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-238515445840.38818</v>
      </c>
      <c r="L5053" s="444">
        <f t="shared" ca="1" si="197"/>
        <v>-57482222447533.555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-57482222447533.555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-239509260198.05643</v>
      </c>
      <c r="L5054" s="444">
        <f t="shared" ca="1" si="197"/>
        <v>-57721731707731.609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-57721731707731.609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-240507215448.88174</v>
      </c>
      <c r="L5055" s="444">
        <f t="shared" ca="1" si="197"/>
        <v>-57962238923180.492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-57962238923180.492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-241509328846.58536</v>
      </c>
      <c r="L5056" s="444">
        <f t="shared" ca="1" si="197"/>
        <v>-58203748252027.078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-58203748252027.078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-242515617716.77948</v>
      </c>
      <c r="L5057" s="444">
        <f t="shared" ca="1" si="197"/>
        <v>-58446263869743.859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-58446263869743.859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-243526099457.26608</v>
      </c>
      <c r="L5058" s="444">
        <f t="shared" ca="1" si="197"/>
        <v>-58689789969201.125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-58689789969201.125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-244540791538.33801</v>
      </c>
      <c r="L5059" s="444">
        <f t="shared" ca="1" si="197"/>
        <v>-58934330760739.461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-58934330760739.461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-245559711503.08105</v>
      </c>
      <c r="L5060" s="444">
        <f t="shared" ca="1" si="197"/>
        <v>-59179890472242.539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-59179890472242.539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-246582876967.67725</v>
      </c>
      <c r="L5061" s="444">
        <f t="shared" ca="1" si="197"/>
        <v>-59426473349210.219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-59426473349210.219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-247610305621.7092</v>
      </c>
      <c r="L5062" s="444">
        <f t="shared" ca="1" si="197"/>
        <v>-59674083654831.93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-59674083654831.93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-248642015228.46637</v>
      </c>
      <c r="L5063" s="444">
        <f t="shared" ca="1" si="197"/>
        <v>-59922725670060.398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-59922725670060.398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-249678023625.25165</v>
      </c>
      <c r="L5064" s="444">
        <f t="shared" ca="1" si="197"/>
        <v>-60172403693685.648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-60172403693685.648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-250718348723.69019</v>
      </c>
      <c r="L5065" s="444">
        <f t="shared" ca="1" si="197"/>
        <v>-60423122042409.336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-60423122042409.336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-251763008510.03894</v>
      </c>
      <c r="L5066" s="444">
        <f t="shared" ca="1" si="197"/>
        <v>-60674885050919.375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-60674885050919.375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-252812021045.49741</v>
      </c>
      <c r="L5067" s="444">
        <f t="shared" ca="1" si="197"/>
        <v>-60927697071964.875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-60927697071964.875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-253865404466.52029</v>
      </c>
      <c r="L5068" s="444">
        <f t="shared" ca="1" si="197"/>
        <v>-61181562476431.398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-61181562476431.398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-254923176985.13083</v>
      </c>
      <c r="L5069" s="444">
        <f t="shared" ca="1" si="197"/>
        <v>-61436485653416.531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-61436485653416.531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-255985356889.23557</v>
      </c>
      <c r="L5070" s="444">
        <f t="shared" ca="1" si="197"/>
        <v>-61692471010305.766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-61692471010305.766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-257051962542.9407</v>
      </c>
      <c r="L5071" s="444">
        <f t="shared" ca="1" si="197"/>
        <v>-61949522972848.703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-61949522972848.703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-258123012386.86963</v>
      </c>
      <c r="L5072" s="444">
        <f t="shared" ca="1" si="197"/>
        <v>-62207645985235.57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-62207645985235.57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-259198524938.48154</v>
      </c>
      <c r="L5073" s="444">
        <f t="shared" ca="1" si="197"/>
        <v>-62466844510174.055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-62466844510174.055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-260278518792.39188</v>
      </c>
      <c r="L5074" s="444">
        <f t="shared" ca="1" si="197"/>
        <v>-62727123028966.445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-62727123028966.445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-261363012620.69351</v>
      </c>
      <c r="L5075" s="444">
        <f t="shared" ca="1" si="197"/>
        <v>-62988486041587.141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-62988486041587.141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-262452025173.27979</v>
      </c>
      <c r="L5076" s="444">
        <f t="shared" ca="1" si="197"/>
        <v>-63250938066760.422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-63250938066760.422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-263545575278.16843</v>
      </c>
      <c r="L5077" s="444">
        <f t="shared" ca="1" si="197"/>
        <v>-63514483642038.594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-63514483642038.594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-264643681841.82748</v>
      </c>
      <c r="L5078" s="444">
        <f t="shared" ca="1" si="197"/>
        <v>-63779127323880.422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-63779127323880.422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-265746363849.50174</v>
      </c>
      <c r="L5079" s="444">
        <f t="shared" ca="1" si="197"/>
        <v>-64044873687729.922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-64044873687729.922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-266853640365.54135</v>
      </c>
      <c r="L5080" s="444">
        <f t="shared" ca="1" si="197"/>
        <v>-64311727328095.461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-64311727328095.461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-267965530533.73108</v>
      </c>
      <c r="L5081" s="444">
        <f t="shared" ca="1" si="197"/>
        <v>-64579692858629.195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-64579692858629.195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-269082053577.62167</v>
      </c>
      <c r="L5082" s="444">
        <f t="shared" ca="1" si="197"/>
        <v>-64848774912206.82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-64848774912206.82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-270203228800.86172</v>
      </c>
      <c r="L5083" s="444">
        <f t="shared" ca="1" si="197"/>
        <v>-65118978141007.68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-65118978141007.68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-271329075587.53198</v>
      </c>
      <c r="L5084" s="444">
        <f t="shared" ca="1" si="197"/>
        <v>-65390307216595.211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-65390307216595.211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-272459613402.48001</v>
      </c>
      <c r="L5085" s="444">
        <f t="shared" ca="1" si="197"/>
        <v>-65662766829997.688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-65662766829997.688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-273594861791.65701</v>
      </c>
      <c r="L5086" s="444">
        <f t="shared" ca="1" si="197"/>
        <v>-65936361691789.344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-65936361691789.344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-274734840382.45557</v>
      </c>
      <c r="L5087" s="444">
        <f t="shared" ca="1" si="197"/>
        <v>-66211096532171.797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-66211096532171.797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-275879568884.04913</v>
      </c>
      <c r="L5088" s="444">
        <f t="shared" ca="1" si="197"/>
        <v>-66486976101055.844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-66486976101055.844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-277029067087.73267</v>
      </c>
      <c r="L5089" s="444">
        <f t="shared" ca="1" si="197"/>
        <v>-66764005168143.578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-66764005168143.578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-278183354867.26495</v>
      </c>
      <c r="L5090" s="444">
        <f t="shared" ca="1" si="197"/>
        <v>-67042188523010.844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-67042188523010.844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-279342452179.21185</v>
      </c>
      <c r="L5091" s="444">
        <f t="shared" ca="1" si="197"/>
        <v>-67321530975190.055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-67321530975190.055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-280506379063.29187</v>
      </c>
      <c r="L5092" s="444">
        <f t="shared" ca="1" si="197"/>
        <v>-67602037354253.344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-67602037354253.344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-281675155642.72229</v>
      </c>
      <c r="L5093" s="444">
        <f t="shared" ca="1" si="197"/>
        <v>-67883712509896.063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-67883712509896.063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-282848802124.56689</v>
      </c>
      <c r="L5094" s="444">
        <f t="shared" ca="1" si="197"/>
        <v>-68166561312020.633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-68166561312020.633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-284027338800.08594</v>
      </c>
      <c r="L5095" s="444">
        <f t="shared" ca="1" si="197"/>
        <v>-68450588650820.719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-68450588650820.719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-285210786045.0863</v>
      </c>
      <c r="L5096" s="444">
        <f t="shared" ca="1" si="197"/>
        <v>-68735799436865.805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-68735799436865.805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-286399164320.27417</v>
      </c>
      <c r="L5097" s="444">
        <f t="shared" ca="1" si="197"/>
        <v>-69022198601186.078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-69022198601186.078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-287592494171.6087</v>
      </c>
      <c r="L5098" s="444">
        <f t="shared" ca="1" si="197"/>
        <v>-69309791095357.688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-69309791095357.688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-288790796230.65704</v>
      </c>
      <c r="L5099" s="444">
        <f t="shared" ca="1" si="197"/>
        <v>-69598581891588.344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-69598581891588.344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-289994091214.95142</v>
      </c>
      <c r="L5100" s="444">
        <f t="shared" ca="1" si="197"/>
        <v>-69888575982803.297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-69888575982803.297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-291202399928.34705</v>
      </c>
      <c r="L5101" s="444">
        <f t="shared" ca="1" si="197"/>
        <v>-70179778382731.641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-70179778382731.641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-292415743261.38184</v>
      </c>
      <c r="L5102" s="444">
        <f t="shared" ca="1" si="197"/>
        <v>-70472194125993.016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-70472194125993.016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-293634142191.63757</v>
      </c>
      <c r="L5103" s="444">
        <f t="shared" ca="1" si="197"/>
        <v>-70765828268184.656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-70765828268184.656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-294857617784.10272</v>
      </c>
      <c r="L5104" s="444">
        <f t="shared" ca="1" si="197"/>
        <v>-71060685885968.766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-71060685885968.766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-296086191191.5365</v>
      </c>
      <c r="L5105" s="444">
        <f t="shared" ca="1" si="197"/>
        <v>-71356772077160.297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-71356772077160.297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-297319883654.83459</v>
      </c>
      <c r="L5106" s="444">
        <f t="shared" ca="1" si="197"/>
        <v>-71654091960815.125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-71654091960815.125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-298558716503.39636</v>
      </c>
      <c r="L5107" s="444">
        <f t="shared" ca="1" si="197"/>
        <v>-71952650677318.516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-71952650677318.516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-299802711155.49384</v>
      </c>
      <c r="L5108" s="444">
        <f t="shared" ref="L5108:L5362" ca="1" si="202">I5108-J5108+K5108</f>
        <v>-72252453388474.016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-72252453388474.016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-301051889118.64172</v>
      </c>
      <c r="L5109" s="444">
        <f t="shared" ca="1" si="202"/>
        <v>-72553505277592.656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-72553505277592.656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-302306271989.96942</v>
      </c>
      <c r="L5110" s="444">
        <f t="shared" ca="1" si="202"/>
        <v>-72855811549582.625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-72855811549582.625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-303565881456.59424</v>
      </c>
      <c r="L5111" s="444">
        <f t="shared" ca="1" si="202"/>
        <v>-73159377431039.219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-73159377431039.219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-304830739295.99677</v>
      </c>
      <c r="L5112" s="444">
        <f t="shared" ca="1" si="202"/>
        <v>-73464208170335.219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-73464208170335.219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-306100867376.39673</v>
      </c>
      <c r="L5113" s="444">
        <f t="shared" ca="1" si="202"/>
        <v>-73770309037711.609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-73770309037711.609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-307376287657.13171</v>
      </c>
      <c r="L5114" s="444">
        <f t="shared" ca="1" si="202"/>
        <v>-74077685325368.734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-74077685325368.734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-308657022189.03638</v>
      </c>
      <c r="L5115" s="444">
        <f t="shared" ca="1" si="202"/>
        <v>-74386342347557.766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-74386342347557.766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-309943093114.82404</v>
      </c>
      <c r="L5116" s="444">
        <f t="shared" ca="1" si="202"/>
        <v>-74696285440672.594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-74696285440672.594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-311234522669.46912</v>
      </c>
      <c r="L5117" s="444">
        <f t="shared" ca="1" si="202"/>
        <v>-75007519963342.063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-75007519963342.063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-312531333180.59192</v>
      </c>
      <c r="L5118" s="444">
        <f t="shared" ca="1" si="202"/>
        <v>-75320051296522.656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-75320051296522.656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-313833547068.84442</v>
      </c>
      <c r="L5119" s="444">
        <f t="shared" ca="1" si="202"/>
        <v>-75633884843591.5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-75633884843591.5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-315141186848.29791</v>
      </c>
      <c r="L5120" s="444">
        <f t="shared" ca="1" si="202"/>
        <v>-75949026030439.797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-75949026030439.797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-316454275126.83246</v>
      </c>
      <c r="L5121" s="444">
        <f t="shared" ca="1" si="202"/>
        <v>-76265480305566.625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-76265480305566.625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-317772834606.52759</v>
      </c>
      <c r="L5122" s="444">
        <f t="shared" ca="1" si="202"/>
        <v>-76583253140173.156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-76583253140173.156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-319096888084.05481</v>
      </c>
      <c r="L5123" s="444">
        <f t="shared" ca="1" si="202"/>
        <v>-76902350028257.219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-76902350028257.219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-320426458451.07172</v>
      </c>
      <c r="L5124" s="444">
        <f t="shared" ca="1" si="202"/>
        <v>-77222776486708.297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-77222776486708.297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-321761568694.61792</v>
      </c>
      <c r="L5125" s="444">
        <f t="shared" ca="1" si="202"/>
        <v>-77544538055402.922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-77544538055402.922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-323102241897.51215</v>
      </c>
      <c r="L5126" s="444">
        <f t="shared" ca="1" si="202"/>
        <v>-77867640297300.438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-77867640297300.438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-324448501238.75183</v>
      </c>
      <c r="L5127" s="444">
        <f t="shared" ca="1" si="202"/>
        <v>-78192088798539.188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-78192088798539.188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-325800369993.91327</v>
      </c>
      <c r="L5128" s="444">
        <f t="shared" ca="1" si="202"/>
        <v>-78517889168533.094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-78517889168533.094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-327157871535.55457</v>
      </c>
      <c r="L5129" s="444">
        <f t="shared" ca="1" si="202"/>
        <v>-78845047040068.641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-78845047040068.641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-328521029333.61932</v>
      </c>
      <c r="L5130" s="444">
        <f t="shared" ca="1" si="202"/>
        <v>-79173568069402.266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-79173568069402.266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-329889866955.84277</v>
      </c>
      <c r="L5131" s="444">
        <f t="shared" ca="1" si="202"/>
        <v>-79503457936358.109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-79503457936358.109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-331264408068.15881</v>
      </c>
      <c r="L5132" s="444">
        <f t="shared" ca="1" si="202"/>
        <v>-79834722344426.266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-79834722344426.266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-332644676435.10944</v>
      </c>
      <c r="L5133" s="444">
        <f t="shared" ca="1" si="202"/>
        <v>-80167367020861.375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-80167367020861.375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-334030695920.25574</v>
      </c>
      <c r="L5134" s="444">
        <f t="shared" ca="1" si="202"/>
        <v>-80501397716781.625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-80501397716781.625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-335422490486.59009</v>
      </c>
      <c r="L5135" s="444">
        <f t="shared" ca="1" si="202"/>
        <v>-80836820207268.219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-80836820207268.219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-336820084196.95093</v>
      </c>
      <c r="L5136" s="444">
        <f t="shared" ca="1" si="202"/>
        <v>-81173640291465.172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-81173640291465.172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-338223501214.43823</v>
      </c>
      <c r="L5137" s="444">
        <f t="shared" ca="1" si="202"/>
        <v>-81511863792679.609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-81511863792679.609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-339632765802.83173</v>
      </c>
      <c r="L5138" s="444">
        <f t="shared" ca="1" si="202"/>
        <v>-81851496558482.438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-81851496558482.438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-341047902327.01013</v>
      </c>
      <c r="L5139" s="444">
        <f t="shared" ca="1" si="202"/>
        <v>-82192544460809.453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-82192544460809.453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-342468935253.37274</v>
      </c>
      <c r="L5140" s="444">
        <f t="shared" ca="1" si="202"/>
        <v>-82535013396062.828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-82535013396062.828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-343895889150.26178</v>
      </c>
      <c r="L5141" s="444">
        <f t="shared" ca="1" si="202"/>
        <v>-82878909285213.094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-82878909285213.094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-345328788688.38788</v>
      </c>
      <c r="L5142" s="444">
        <f t="shared" ca="1" si="202"/>
        <v>-83224238073901.484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-83224238073901.484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-346767658641.25616</v>
      </c>
      <c r="L5143" s="444">
        <f t="shared" ca="1" si="202"/>
        <v>-83571005732542.734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-83571005732542.734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-348212523885.59473</v>
      </c>
      <c r="L5144" s="444">
        <f t="shared" ca="1" si="202"/>
        <v>-83919218256428.328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-83919218256428.328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-349663409401.78467</v>
      </c>
      <c r="L5145" s="444">
        <f t="shared" ca="1" si="202"/>
        <v>-84268881665830.109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-84268881665830.109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-351120340274.29211</v>
      </c>
      <c r="L5146" s="444">
        <f t="shared" ca="1" si="202"/>
        <v>-84620002006104.406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-84620002006104.406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-352583341692.10168</v>
      </c>
      <c r="L5147" s="444">
        <f t="shared" ca="1" si="202"/>
        <v>-84972585347796.516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-84972585347796.516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-354052438949.15216</v>
      </c>
      <c r="L5148" s="444">
        <f t="shared" ca="1" si="202"/>
        <v>-85326637786745.672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-85326637786745.672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-355527657444.77362</v>
      </c>
      <c r="L5149" s="444">
        <f t="shared" ca="1" si="202"/>
        <v>-85682165444190.453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-85682165444190.453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-357009022684.12689</v>
      </c>
      <c r="L5150" s="444">
        <f t="shared" ca="1" si="202"/>
        <v>-86039174466874.578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-86039174466874.578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-358496560278.64404</v>
      </c>
      <c r="L5151" s="444">
        <f t="shared" ca="1" si="202"/>
        <v>-86397671027153.219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-86397671027153.219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-359990295946.47174</v>
      </c>
      <c r="L5152" s="444">
        <f t="shared" ca="1" si="202"/>
        <v>-86757661323099.688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-86757661323099.688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-361490255512.91534</v>
      </c>
      <c r="L5153" s="444">
        <f t="shared" ca="1" si="202"/>
        <v>-87119151578612.609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-87119151578612.609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-362996464910.88586</v>
      </c>
      <c r="L5154" s="444">
        <f t="shared" ca="1" si="202"/>
        <v>-87482148043523.5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-87482148043523.5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-364508950181.3479</v>
      </c>
      <c r="L5155" s="444">
        <f t="shared" ca="1" si="202"/>
        <v>-87846656993704.844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-87846656993704.844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-366027737473.7702</v>
      </c>
      <c r="L5156" s="444">
        <f t="shared" ca="1" si="202"/>
        <v>-88212684731178.609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-88212684731178.609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-367552853046.57751</v>
      </c>
      <c r="L5157" s="444">
        <f t="shared" ca="1" si="202"/>
        <v>-88580237584225.188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-88580237584225.188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-369084323267.60492</v>
      </c>
      <c r="L5158" s="444">
        <f t="shared" ca="1" si="202"/>
        <v>-88949321907492.797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-88949321907492.797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-370622174614.55334</v>
      </c>
      <c r="L5159" s="444">
        <f t="shared" ca="1" si="202"/>
        <v>-89319944082107.344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-89319944082107.344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-372166433675.44727</v>
      </c>
      <c r="L5160" s="444">
        <f t="shared" ca="1" si="202"/>
        <v>-89692110515782.797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-89692110515782.797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-373717127149.09497</v>
      </c>
      <c r="L5161" s="444">
        <f t="shared" ca="1" si="202"/>
        <v>-90065827642931.891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-90065827642931.891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-375274281845.54956</v>
      </c>
      <c r="L5162" s="444">
        <f t="shared" ca="1" si="202"/>
        <v>-90441101924777.438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-90441101924777.438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-376837924686.57263</v>
      </c>
      <c r="L5163" s="444">
        <f t="shared" ca="1" si="202"/>
        <v>-90817939849464.016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-90817939849464.016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-378408082706.10004</v>
      </c>
      <c r="L5164" s="444">
        <f t="shared" ca="1" si="202"/>
        <v>-91196347932170.109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-91196347932170.109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-379984783050.7088</v>
      </c>
      <c r="L5165" s="444">
        <f t="shared" ca="1" si="202"/>
        <v>-91576332715220.813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-91576332715220.813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-381568052980.08673</v>
      </c>
      <c r="L5166" s="444">
        <f t="shared" ca="1" si="202"/>
        <v>-91957900768200.906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-91957900768200.906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-383157919867.50378</v>
      </c>
      <c r="L5167" s="444">
        <f t="shared" ca="1" si="202"/>
        <v>-92341058688068.406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-92341058688068.406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-384754411200.28503</v>
      </c>
      <c r="L5168" s="444">
        <f t="shared" ca="1" si="202"/>
        <v>-92725813099268.688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-92725813099268.688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-386357554580.28619</v>
      </c>
      <c r="L5169" s="444">
        <f t="shared" ca="1" si="202"/>
        <v>-93112170653848.969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-93112170653848.969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-387967377724.37073</v>
      </c>
      <c r="L5170" s="444">
        <f t="shared" ca="1" si="202"/>
        <v>-93500138031573.344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-93500138031573.344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-389583908464.88892</v>
      </c>
      <c r="L5171" s="444">
        <f t="shared" ca="1" si="202"/>
        <v>-93889721940038.234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-93889721940038.234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-391207174750.1593</v>
      </c>
      <c r="L5172" s="444">
        <f t="shared" ca="1" si="202"/>
        <v>-94280929114788.391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-94280929114788.391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-392837204644.9516</v>
      </c>
      <c r="L5173" s="444">
        <f t="shared" ca="1" si="202"/>
        <v>-94673766319433.344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-94673766319433.344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-394474026330.97229</v>
      </c>
      <c r="L5174" s="444">
        <f t="shared" ca="1" si="202"/>
        <v>-95068240345764.313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-95068240345764.313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-396117668107.35132</v>
      </c>
      <c r="L5175" s="444">
        <f t="shared" ca="1" si="202"/>
        <v>-95464358013871.656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-95464358013871.656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-397768158391.1319</v>
      </c>
      <c r="L5176" s="444">
        <f t="shared" ca="1" si="202"/>
        <v>-95862126172262.781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-95862126172262.781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-399425525717.7616</v>
      </c>
      <c r="L5177" s="444">
        <f t="shared" ca="1" si="202"/>
        <v>-96261551697980.547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-96261551697980.547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-401089798741.58563</v>
      </c>
      <c r="L5178" s="444">
        <f t="shared" ca="1" si="202"/>
        <v>-96662641496722.125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-96662641496722.125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-402761006236.34216</v>
      </c>
      <c r="L5179" s="444">
        <f t="shared" ca="1" si="202"/>
        <v>-97065402502958.469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-97065402502958.469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-404439177095.66028</v>
      </c>
      <c r="L5180" s="444">
        <f t="shared" ca="1" si="202"/>
        <v>-97469841680054.125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-97469841680054.125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-406124340333.55884</v>
      </c>
      <c r="L5181" s="444">
        <f t="shared" ca="1" si="202"/>
        <v>-97875966020387.688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-97875966020387.688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-407816525084.94867</v>
      </c>
      <c r="L5182" s="444">
        <f t="shared" ca="1" si="202"/>
        <v>-98283782545472.641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-98283782545472.641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-409515760606.13599</v>
      </c>
      <c r="L5183" s="444">
        <f t="shared" ca="1" si="202"/>
        <v>-98693298306078.781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-98693298306078.781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-411222076275.32825</v>
      </c>
      <c r="L5184" s="444">
        <f t="shared" ca="1" si="202"/>
        <v>-99104520382354.109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-99104520382354.109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-412935501593.14209</v>
      </c>
      <c r="L5185" s="444">
        <f t="shared" ca="1" si="202"/>
        <v>-99517455883947.25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-99517455883947.25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-414656066183.11353</v>
      </c>
      <c r="L5186" s="444">
        <f t="shared" ca="1" si="202"/>
        <v>-99932111950130.359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-99932111950130.359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-416383799792.20984</v>
      </c>
      <c r="L5187" s="444">
        <f t="shared" ca="1" si="202"/>
        <v>-100348495749922.56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-100348495749922.56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-418118732291.34399</v>
      </c>
      <c r="L5188" s="444">
        <f t="shared" ca="1" si="202"/>
        <v>-100766614482213.91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-100766614482213.91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-419860893675.8913</v>
      </c>
      <c r="L5189" s="444">
        <f t="shared" ca="1" si="202"/>
        <v>-101186475375889.8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-101186475375889.8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-421610314066.20746</v>
      </c>
      <c r="L5190" s="444">
        <f t="shared" ca="1" si="202"/>
        <v>-101608085689956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-101608085689956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-423367023708.15002</v>
      </c>
      <c r="L5191" s="444">
        <f t="shared" ca="1" si="202"/>
        <v>-102031452713664.16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-102031452713664.16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-425131052973.60065</v>
      </c>
      <c r="L5192" s="444">
        <f t="shared" ca="1" si="202"/>
        <v>-102456583766637.75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-102456583766637.75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-426902432360.9906</v>
      </c>
      <c r="L5193" s="444">
        <f t="shared" ca="1" si="202"/>
        <v>-102883486198998.73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-102883486198998.73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-428681192495.82806</v>
      </c>
      <c r="L5194" s="444">
        <f t="shared" ca="1" si="202"/>
        <v>-103312167391494.56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-103312167391494.56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-430467364131.22736</v>
      </c>
      <c r="L5195" s="444">
        <f t="shared" ca="1" si="202"/>
        <v>-103742634755625.8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-103742634755625.8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-432260978148.4408</v>
      </c>
      <c r="L5196" s="444">
        <f t="shared" ca="1" si="202"/>
        <v>-104174895733774.23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-104174895733774.23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-434062065557.39264</v>
      </c>
      <c r="L5197" s="444">
        <f t="shared" ca="1" si="202"/>
        <v>-104608957799331.63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-104608957799331.63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-435870657497.21509</v>
      </c>
      <c r="L5198" s="444">
        <f t="shared" ca="1" si="202"/>
        <v>-105044828456828.84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-105044828456828.84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-437686785236.78687</v>
      </c>
      <c r="L5199" s="444">
        <f t="shared" ca="1" si="202"/>
        <v>-105482515242065.63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-105482515242065.63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-439510480175.27344</v>
      </c>
      <c r="L5200" s="444">
        <f t="shared" ca="1" si="202"/>
        <v>-105922025722240.91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-105922025722240.91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-441341773842.67041</v>
      </c>
      <c r="L5201" s="444">
        <f t="shared" ca="1" si="202"/>
        <v>-106363367496083.58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-106363367496083.58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-443180697900.34821</v>
      </c>
      <c r="L5202" s="444">
        <f t="shared" ca="1" si="202"/>
        <v>-106806548193983.92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-106806548193983.92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-445027284141.59967</v>
      </c>
      <c r="L5203" s="444">
        <f t="shared" ca="1" si="202"/>
        <v>-107251575478125.52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-107251575478125.52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-446881564492.18964</v>
      </c>
      <c r="L5204" s="444">
        <f t="shared" ca="1" si="202"/>
        <v>-107698457042617.7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-107698457042617.7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-448743571010.9071</v>
      </c>
      <c r="L5205" s="444">
        <f t="shared" ca="1" si="202"/>
        <v>-108147200613628.61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-108147200613628.61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-450613335890.1192</v>
      </c>
      <c r="L5206" s="444">
        <f t="shared" ca="1" si="202"/>
        <v>-108597813949518.73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-108597813949518.73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-452490891456.32806</v>
      </c>
      <c r="L5207" s="444">
        <f t="shared" ca="1" si="202"/>
        <v>-109050304840975.06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-109050304840975.06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-454376270170.72943</v>
      </c>
      <c r="L5208" s="444">
        <f t="shared" ca="1" si="202"/>
        <v>-109504681111145.8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-109504681111145.8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-456269504629.77417</v>
      </c>
      <c r="L5209" s="444">
        <f t="shared" ca="1" si="202"/>
        <v>-109960950615775.58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-109960950615775.58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-458170627565.73157</v>
      </c>
      <c r="L5210" s="444">
        <f t="shared" ca="1" si="202"/>
        <v>-110419121243341.31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-110419121243341.31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-460079671847.25543</v>
      </c>
      <c r="L5211" s="444">
        <f t="shared" ca="1" si="202"/>
        <v>-110879200915188.56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-110879200915188.56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-461996670479.95239</v>
      </c>
      <c r="L5212" s="444">
        <f t="shared" ca="1" si="202"/>
        <v>-111341197585668.52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-111341197585668.52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-463921656606.95215</v>
      </c>
      <c r="L5213" s="444">
        <f t="shared" ca="1" si="202"/>
        <v>-111805119242275.47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-111805119242275.47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-465854663509.4812</v>
      </c>
      <c r="L5214" s="444">
        <f t="shared" ca="1" si="202"/>
        <v>-112270973905784.95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-112270973905784.95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-467795724607.43732</v>
      </c>
      <c r="L5215" s="444">
        <f t="shared" ca="1" si="202"/>
        <v>-112738769630392.39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-112738769630392.39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-469744873459.96826</v>
      </c>
      <c r="L5216" s="444">
        <f t="shared" ca="1" si="202"/>
        <v>-113208514503852.36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-113208514503852.36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-471702143766.05151</v>
      </c>
      <c r="L5217" s="444">
        <f t="shared" ca="1" si="202"/>
        <v>-113680216647618.41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-113680216647618.41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-473667569365.0766</v>
      </c>
      <c r="L5218" s="444">
        <f t="shared" ca="1" si="202"/>
        <v>-114153884216983.48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-114153884216983.48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-475641184237.43109</v>
      </c>
      <c r="L5219" s="444">
        <f t="shared" ca="1" si="202"/>
        <v>-114629525401220.92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-114629525401220.92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-477623022505.08716</v>
      </c>
      <c r="L5220" s="444">
        <f t="shared" ca="1" si="202"/>
        <v>-115107148423726.02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-115107148423726.02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-479613118432.19171</v>
      </c>
      <c r="L5221" s="444">
        <f t="shared" ca="1" si="202"/>
        <v>-115586761542158.2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-115586761542158.2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-481611506425.65924</v>
      </c>
      <c r="L5222" s="444">
        <f t="shared" ca="1" si="202"/>
        <v>-116068373048583.86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-116068373048583.86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-483618221035.76605</v>
      </c>
      <c r="L5223" s="444">
        <f t="shared" ca="1" si="202"/>
        <v>-116551991269619.63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-116551991269619.63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-485633296956.74841</v>
      </c>
      <c r="L5224" s="444">
        <f t="shared" ca="1" si="202"/>
        <v>-117037624566576.38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-117037624566576.38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-487656769027.40155</v>
      </c>
      <c r="L5225" s="444">
        <f t="shared" ca="1" si="202"/>
        <v>-117525281335603.78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-117525281335603.78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-489688672231.68243</v>
      </c>
      <c r="L5226" s="444">
        <f t="shared" ca="1" si="202"/>
        <v>-118014970007835.47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-118014970007835.47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-491729041699.31445</v>
      </c>
      <c r="L5227" s="444">
        <f t="shared" ca="1" si="202"/>
        <v>-118506699049534.78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-118506699049534.78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-493777912706.3949</v>
      </c>
      <c r="L5228" s="444">
        <f t="shared" ca="1" si="202"/>
        <v>-119000476962241.17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-119000476962241.17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-495835320676.00482</v>
      </c>
      <c r="L5229" s="444">
        <f t="shared" ca="1" si="202"/>
        <v>-119496312282917.17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-119496312282917.17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-497901301178.82153</v>
      </c>
      <c r="L5230" s="444">
        <f t="shared" ca="1" si="202"/>
        <v>-119994213584096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-119994213584096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-499975889933.73334</v>
      </c>
      <c r="L5231" s="444">
        <f t="shared" ca="1" si="202"/>
        <v>-120494189474029.73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-120494189474029.73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-502059122808.45721</v>
      </c>
      <c r="L5232" s="444">
        <f t="shared" ca="1" si="202"/>
        <v>-120996248596838.19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-120996248596838.19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-504151035820.15912</v>
      </c>
      <c r="L5233" s="444">
        <f t="shared" ca="1" si="202"/>
        <v>-121500399632658.34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-121500399632658.34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-506251665136.07642</v>
      </c>
      <c r="L5234" s="444">
        <f t="shared" ca="1" si="202"/>
        <v>-122006651297794.42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-122006651297794.42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-508361047074.14343</v>
      </c>
      <c r="L5235" s="444">
        <f t="shared" ca="1" si="202"/>
        <v>-122515012344868.56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-122515012344868.56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-510479218103.61902</v>
      </c>
      <c r="L5236" s="444">
        <f t="shared" ca="1" si="202"/>
        <v>-123025491562972.19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-123025491562972.19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-512606214845.71747</v>
      </c>
      <c r="L5237" s="444">
        <f t="shared" ca="1" si="202"/>
        <v>-123538097777817.91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-123538097777817.91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-514742074074.24133</v>
      </c>
      <c r="L5238" s="444">
        <f t="shared" ca="1" si="202"/>
        <v>-124052839851892.14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-124052839851892.14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-516886832716.21722</v>
      </c>
      <c r="L5239" s="444">
        <f t="shared" ca="1" si="202"/>
        <v>-124569726684608.36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-124569726684608.36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-519040527852.53485</v>
      </c>
      <c r="L5240" s="444">
        <f t="shared" ca="1" si="202"/>
        <v>-125088767212460.89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-125088767212460.89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-521203196718.58704</v>
      </c>
      <c r="L5241" s="444">
        <f t="shared" ca="1" si="202"/>
        <v>-125609970409179.48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-125609970409179.48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-523374876704.91449</v>
      </c>
      <c r="L5242" s="444">
        <f t="shared" ca="1" si="202"/>
        <v>-126133345285884.41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-126133345285884.41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-525555605357.85168</v>
      </c>
      <c r="L5243" s="444">
        <f t="shared" ca="1" si="202"/>
        <v>-126658900891242.27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-126658900891242.27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-527745420380.17609</v>
      </c>
      <c r="L5244" s="444">
        <f t="shared" ca="1" si="202"/>
        <v>-127186646311622.44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-127186646311622.44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-529944359631.76007</v>
      </c>
      <c r="L5245" s="444">
        <f t="shared" ca="1" si="202"/>
        <v>-127716590671254.2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-127716590671254.2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-532152461130.22577</v>
      </c>
      <c r="L5246" s="444">
        <f t="shared" ca="1" si="202"/>
        <v>-128248743132384.42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-128248743132384.42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-534369763051.60175</v>
      </c>
      <c r="L5247" s="444">
        <f t="shared" ca="1" si="202"/>
        <v>-128783112895436.03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-128783112895436.03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-536596303730.98346</v>
      </c>
      <c r="L5248" s="444">
        <f t="shared" ca="1" si="202"/>
        <v>-129319709199167.02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-129319709199167.02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-538832121663.19598</v>
      </c>
      <c r="L5249" s="444">
        <f t="shared" ca="1" si="202"/>
        <v>-129858541320830.22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-129858541320830.22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-541077255503.45923</v>
      </c>
      <c r="L5250" s="444">
        <f t="shared" ca="1" si="202"/>
        <v>-130399618576333.67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-130399618576333.67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-543331744068.05701</v>
      </c>
      <c r="L5251" s="444">
        <f t="shared" ca="1" si="202"/>
        <v>-130942950320401.73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-130942950320401.73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-545595626335.0072</v>
      </c>
      <c r="L5252" s="444">
        <f t="shared" ca="1" si="202"/>
        <v>-131488545946736.73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-131488545946736.73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-547868941444.73633</v>
      </c>
      <c r="L5253" s="444">
        <f t="shared" ca="1" si="202"/>
        <v>-132036414888181.47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-132036414888181.47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-550151728700.7561</v>
      </c>
      <c r="L5254" s="444">
        <f t="shared" ca="1" si="202"/>
        <v>-132586566616882.22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-132586566616882.22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-552444027570.34265</v>
      </c>
      <c r="L5255" s="444">
        <f t="shared" ca="1" si="202"/>
        <v>-133139010644452.56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-133139010644452.56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-554745877685.21899</v>
      </c>
      <c r="L5256" s="444">
        <f t="shared" ca="1" si="202"/>
        <v>-133693756522137.78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-133693756522137.78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-557057318842.24072</v>
      </c>
      <c r="L5257" s="444">
        <f t="shared" ca="1" si="202"/>
        <v>-134250813840980.02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-134250813840980.02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-559378391004.08337</v>
      </c>
      <c r="L5258" s="444">
        <f t="shared" ca="1" si="202"/>
        <v>-134810192231984.09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-134810192231984.09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-561709134299.93372</v>
      </c>
      <c r="L5259" s="444">
        <f t="shared" ca="1" si="202"/>
        <v>-135371901366284.03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-135371901366284.03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-564049589026.18347</v>
      </c>
      <c r="L5260" s="444">
        <f t="shared" ca="1" si="202"/>
        <v>-135935950955310.22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-135935950955310.22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-566399795647.12598</v>
      </c>
      <c r="L5261" s="444">
        <f t="shared" ca="1" si="202"/>
        <v>-136502350750957.34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-136502350750957.34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-568759794795.65564</v>
      </c>
      <c r="L5262" s="444">
        <f t="shared" ca="1" si="202"/>
        <v>-137071110545753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-137071110545753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-571129627273.97083</v>
      </c>
      <c r="L5263" s="444">
        <f t="shared" ca="1" si="202"/>
        <v>-137642240173026.97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-137642240173026.97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-573509334054.27905</v>
      </c>
      <c r="L5264" s="444">
        <f t="shared" ca="1" si="202"/>
        <v>-138215749507081.25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-138215749507081.25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-575898956279.50525</v>
      </c>
      <c r="L5265" s="444">
        <f t="shared" ca="1" si="202"/>
        <v>-138791648463360.75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-138791648463360.75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-578298535264.00317</v>
      </c>
      <c r="L5266" s="444">
        <f t="shared" ca="1" si="202"/>
        <v>-139369946998624.75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-139369946998624.75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-580708112494.26978</v>
      </c>
      <c r="L5267" s="444">
        <f t="shared" ca="1" si="202"/>
        <v>-139950655111119.02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-139950655111119.02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-583127729629.66248</v>
      </c>
      <c r="L5268" s="444">
        <f t="shared" ca="1" si="202"/>
        <v>-140533782840748.67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-140533782840748.67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-585557428503.11938</v>
      </c>
      <c r="L5269" s="444">
        <f t="shared" ca="1" si="202"/>
        <v>-141119340269251.78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-141119340269251.78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-587997251121.88245</v>
      </c>
      <c r="L5270" s="444">
        <f t="shared" ca="1" si="202"/>
        <v>-141707337520373.66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-141707337520373.66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-590447239668.22351</v>
      </c>
      <c r="L5271" s="444">
        <f t="shared" ca="1" si="202"/>
        <v>-142297784760041.88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-142297784760041.88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-592907436500.17444</v>
      </c>
      <c r="L5272" s="444">
        <f t="shared" ca="1" si="202"/>
        <v>-142890692196542.06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-142890692196542.06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-595377884152.25854</v>
      </c>
      <c r="L5273" s="444">
        <f t="shared" ca="1" si="202"/>
        <v>-143486070080694.31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-143486070080694.31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-597858625336.22632</v>
      </c>
      <c r="L5274" s="444">
        <f t="shared" ca="1" si="202"/>
        <v>-144083928706030.53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-144083928706030.53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-600349702941.79382</v>
      </c>
      <c r="L5275" s="444">
        <f t="shared" ca="1" si="202"/>
        <v>-144684278408972.31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-144684278408972.31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-602851160037.38464</v>
      </c>
      <c r="L5276" s="444">
        <f t="shared" ca="1" si="202"/>
        <v>-145287129569009.69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-145287129569009.69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-605363039870.87366</v>
      </c>
      <c r="L5277" s="444">
        <f t="shared" ca="1" si="202"/>
        <v>-145892492608880.56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-145892492608880.56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-607885385870.33569</v>
      </c>
      <c r="L5278" s="444">
        <f t="shared" ca="1" si="202"/>
        <v>-146500377994750.91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-146500377994750.91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-610418241644.79541</v>
      </c>
      <c r="L5279" s="444">
        <f t="shared" ca="1" si="202"/>
        <v>-147110796236395.69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-147110796236395.69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-612961650984.98206</v>
      </c>
      <c r="L5280" s="444">
        <f t="shared" ca="1" si="202"/>
        <v>-147723757887380.66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-147723757887380.66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-615515657864.08606</v>
      </c>
      <c r="L5281" s="444">
        <f t="shared" ca="1" si="202"/>
        <v>-148339273545244.75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-148339273545244.75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-618080306438.51978</v>
      </c>
      <c r="L5282" s="444">
        <f t="shared" ca="1" si="202"/>
        <v>-148957353851683.28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-148957353851683.28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-620655641048.6803</v>
      </c>
      <c r="L5283" s="444">
        <f t="shared" ca="1" si="202"/>
        <v>-149578009492731.97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-149578009492731.97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-623241706219.71655</v>
      </c>
      <c r="L5284" s="444">
        <f t="shared" ca="1" si="202"/>
        <v>-150201251198951.69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-150201251198951.69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-625838546662.29871</v>
      </c>
      <c r="L5285" s="444">
        <f t="shared" ca="1" si="202"/>
        <v>-150827089745614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-150827089745614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-628446207273.3916</v>
      </c>
      <c r="L5286" s="444">
        <f t="shared" ca="1" si="202"/>
        <v>-151455535952887.41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-151455535952887.41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-631064733137.03088</v>
      </c>
      <c r="L5287" s="444">
        <f t="shared" ca="1" si="202"/>
        <v>-152086600686024.44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-152086600686024.44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-633694169525.10181</v>
      </c>
      <c r="L5288" s="444">
        <f t="shared" ca="1" si="202"/>
        <v>-152720294855549.53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-152720294855549.53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-636334561898.12305</v>
      </c>
      <c r="L5289" s="444">
        <f t="shared" ca="1" si="202"/>
        <v>-153356629417447.66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-153356629417447.66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-638985955906.03186</v>
      </c>
      <c r="L5290" s="444">
        <f t="shared" ca="1" si="202"/>
        <v>-153995615373353.69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-153995615373353.69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-641648397388.97363</v>
      </c>
      <c r="L5291" s="444">
        <f t="shared" ca="1" si="202"/>
        <v>-154637263770742.66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-154637263770742.66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-644321932378.09436</v>
      </c>
      <c r="L5292" s="444">
        <f t="shared" ca="1" si="202"/>
        <v>-155281585703120.75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-155281585703120.75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-647006607096.33643</v>
      </c>
      <c r="L5293" s="444">
        <f t="shared" ca="1" si="202"/>
        <v>-155928592310217.09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-155928592310217.09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-649702467959.23792</v>
      </c>
      <c r="L5294" s="444">
        <f t="shared" ca="1" si="202"/>
        <v>-156578294778176.34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-156578294778176.34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-652409561575.73474</v>
      </c>
      <c r="L5295" s="444">
        <f t="shared" ca="1" si="202"/>
        <v>-157230704339752.09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-157230704339752.09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-655127934748.96704</v>
      </c>
      <c r="L5296" s="444">
        <f t="shared" ca="1" si="202"/>
        <v>-157885832274501.06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-157885832274501.06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-657857634477.08777</v>
      </c>
      <c r="L5297" s="444">
        <f t="shared" ca="1" si="202"/>
        <v>-158543689908978.16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-158543689908978.16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-660598707954.07568</v>
      </c>
      <c r="L5298" s="444">
        <f t="shared" ca="1" si="202"/>
        <v>-159204288616932.22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-159204288616932.22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-663351202570.5509</v>
      </c>
      <c r="L5299" s="444">
        <f t="shared" ca="1" si="202"/>
        <v>-159867639819502.78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-159867639819502.78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-666115165914.59497</v>
      </c>
      <c r="L5300" s="444">
        <f t="shared" ca="1" si="202"/>
        <v>-160533754985417.38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-160533754985417.38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-668890645772.57239</v>
      </c>
      <c r="L5301" s="444">
        <f t="shared" ca="1" si="202"/>
        <v>-161202645631189.94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-161202645631189.94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-671677690129.95801</v>
      </c>
      <c r="L5302" s="444">
        <f t="shared" ca="1" si="202"/>
        <v>-161874323321319.91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-161874323321319.91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-674476347172.16626</v>
      </c>
      <c r="L5303" s="444">
        <f t="shared" ca="1" si="202"/>
        <v>-162548799668492.06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-162548799668492.06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-677286665285.38354</v>
      </c>
      <c r="L5304" s="444">
        <f t="shared" ca="1" si="202"/>
        <v>-163226086333777.44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-163226086333777.44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-680108693057.40601</v>
      </c>
      <c r="L5305" s="444">
        <f t="shared" ca="1" si="202"/>
        <v>-163906195026834.84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-163906195026834.84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-682942479278.47852</v>
      </c>
      <c r="L5306" s="444">
        <f t="shared" ca="1" si="202"/>
        <v>-164589137506113.31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-164589137506113.31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-685788072942.13879</v>
      </c>
      <c r="L5307" s="444">
        <f t="shared" ca="1" si="202"/>
        <v>-165274925579055.44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-165274925579055.44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-688645523246.06433</v>
      </c>
      <c r="L5308" s="444">
        <f t="shared" ca="1" si="202"/>
        <v>-165963571102301.5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-165963571102301.5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-691514879592.92285</v>
      </c>
      <c r="L5309" s="444">
        <f t="shared" ca="1" si="202"/>
        <v>-166655085981894.44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-166655085981894.44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-694396191591.22681</v>
      </c>
      <c r="L5310" s="444">
        <f t="shared" ca="1" si="202"/>
        <v>-167349482173485.66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-167349482173485.66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-697289509056.19019</v>
      </c>
      <c r="L5311" s="444">
        <f t="shared" ca="1" si="202"/>
        <v>-168046771682541.84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-168046771682541.84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-700194882010.59106</v>
      </c>
      <c r="L5312" s="444">
        <f t="shared" ca="1" si="202"/>
        <v>-168746966564552.44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-168746966564552.44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-703112360685.63513</v>
      </c>
      <c r="L5313" s="444">
        <f t="shared" ca="1" si="202"/>
        <v>-169450078925238.06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-169450078925238.06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-706041995521.8252</v>
      </c>
      <c r="L5314" s="444">
        <f t="shared" ca="1" si="202"/>
        <v>-170156120920759.88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-170156120920759.88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-708983837169.83276</v>
      </c>
      <c r="L5315" s="444">
        <f t="shared" ca="1" si="202"/>
        <v>-170865104757929.72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-170865104757929.72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-711937936491.37378</v>
      </c>
      <c r="L5316" s="444">
        <f t="shared" ca="1" si="202"/>
        <v>-171577042694421.09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-171577042694421.09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-714904344560.08789</v>
      </c>
      <c r="L5317" s="444">
        <f t="shared" ca="1" si="202"/>
        <v>-172291947038981.19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-172291947038981.19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-717883112662.42163</v>
      </c>
      <c r="L5318" s="444">
        <f t="shared" ca="1" si="202"/>
        <v>-173009830151643.59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-173009830151643.59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-720874292298.51501</v>
      </c>
      <c r="L5319" s="444">
        <f t="shared" ca="1" si="202"/>
        <v>-173730704443942.09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-173730704443942.09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-723877935183.09204</v>
      </c>
      <c r="L5320" s="444">
        <f t="shared" ca="1" si="202"/>
        <v>-174454582379125.19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-174454582379125.19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-726894093246.35498</v>
      </c>
      <c r="L5321" s="444">
        <f t="shared" ca="1" si="202"/>
        <v>-175181476472371.53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-175181476472371.53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-729922818634.88135</v>
      </c>
      <c r="L5322" s="444">
        <f t="shared" ca="1" si="202"/>
        <v>-175911399291006.41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-175911399291006.41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-732964163712.52673</v>
      </c>
      <c r="L5323" s="444">
        <f t="shared" ca="1" si="202"/>
        <v>-176644363454718.94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-176644363454718.94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-736018181061.32886</v>
      </c>
      <c r="L5324" s="444">
        <f t="shared" ca="1" si="202"/>
        <v>-177380381635780.28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-177380381635780.28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-739084923482.41785</v>
      </c>
      <c r="L5325" s="444">
        <f t="shared" ca="1" si="202"/>
        <v>-178119466559262.69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-178119466559262.69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-742164443996.92786</v>
      </c>
      <c r="L5326" s="444">
        <f t="shared" ca="1" si="202"/>
        <v>-178861631003259.63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-178861631003259.63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-745256795846.91504</v>
      </c>
      <c r="L5327" s="444">
        <f t="shared" ca="1" si="202"/>
        <v>-179606887799106.53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-179606887799106.53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-748362032496.27722</v>
      </c>
      <c r="L5328" s="444">
        <f t="shared" ca="1" si="202"/>
        <v>-180355249831602.81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-180355249831602.81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-751480207631.67834</v>
      </c>
      <c r="L5329" s="444">
        <f t="shared" ca="1" si="202"/>
        <v>-181106730039234.5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-181106730039234.5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-754611375163.47705</v>
      </c>
      <c r="L5330" s="444">
        <f t="shared" ca="1" si="202"/>
        <v>-181861341414397.97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-181861341414397.97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-757755589226.6582</v>
      </c>
      <c r="L5331" s="444">
        <f t="shared" ca="1" si="202"/>
        <v>-182619097003624.63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-182619097003624.63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-760912904181.76929</v>
      </c>
      <c r="L5332" s="444">
        <f t="shared" ca="1" si="202"/>
        <v>-183380009907806.41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-183380009907806.41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-764083374615.85999</v>
      </c>
      <c r="L5333" s="444">
        <f t="shared" ca="1" si="202"/>
        <v>-184144093282422.28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-184144093282422.28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-767267055343.42615</v>
      </c>
      <c r="L5334" s="444">
        <f t="shared" ca="1" si="202"/>
        <v>-184911360337765.72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-184911360337765.72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-770464001407.35718</v>
      </c>
      <c r="L5335" s="444">
        <f t="shared" ca="1" si="202"/>
        <v>-185681824339173.06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-185681824339173.06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-773674268079.8877</v>
      </c>
      <c r="L5336" s="444">
        <f t="shared" ca="1" si="202"/>
        <v>-186455498607252.94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-186455498607252.94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-776897910863.55396</v>
      </c>
      <c r="L5337" s="444">
        <f t="shared" ca="1" si="202"/>
        <v>-187232396518116.5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-187232396518116.5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-780134985492.1521</v>
      </c>
      <c r="L5338" s="444">
        <f t="shared" ca="1" si="202"/>
        <v>-188012531503608.66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-188012531503608.66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-783385547931.70276</v>
      </c>
      <c r="L5339" s="444">
        <f t="shared" ca="1" si="202"/>
        <v>-188795917051540.34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-188795917051540.34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-786649654381.41809</v>
      </c>
      <c r="L5340" s="444">
        <f t="shared" ca="1" si="202"/>
        <v>-189582566705921.75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-189582566705921.75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-789927361274.67395</v>
      </c>
      <c r="L5341" s="444">
        <f t="shared" ca="1" si="202"/>
        <v>-190372494067196.44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-190372494067196.44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-793218725279.98511</v>
      </c>
      <c r="L5342" s="444">
        <f t="shared" ca="1" si="202"/>
        <v>-191165712792476.44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-191165712792476.44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-796523803301.98511</v>
      </c>
      <c r="L5343" s="444">
        <f t="shared" ca="1" si="202"/>
        <v>-191962236595778.44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-191962236595778.44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-799842652482.41016</v>
      </c>
      <c r="L5344" s="444">
        <f t="shared" ca="1" si="202"/>
        <v>-192762079248260.84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-192762079248260.84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-803175330201.08679</v>
      </c>
      <c r="L5345" s="444">
        <f t="shared" ca="1" si="202"/>
        <v>-193565254578461.94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-193565254578461.94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-806521894076.92468</v>
      </c>
      <c r="L5346" s="444">
        <f t="shared" ca="1" si="202"/>
        <v>-194371776472538.88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-194371776472538.88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-809882401968.91199</v>
      </c>
      <c r="L5347" s="444">
        <f t="shared" ca="1" si="202"/>
        <v>-195181658874507.78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-195181658874507.78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-813256911977.11572</v>
      </c>
      <c r="L5348" s="444">
        <f t="shared" ca="1" si="202"/>
        <v>-195994915786484.91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-195994915786484.91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-816645482443.68713</v>
      </c>
      <c r="L5349" s="444">
        <f t="shared" ca="1" si="202"/>
        <v>-196811561268928.59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-196811561268928.59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-820048171953.86914</v>
      </c>
      <c r="L5350" s="444">
        <f t="shared" ca="1" si="202"/>
        <v>-197631609440882.47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-197631609440882.47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-823465039337.01025</v>
      </c>
      <c r="L5351" s="444">
        <f t="shared" ca="1" si="202"/>
        <v>-198455074480219.47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-198455074480219.47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-826896143667.58105</v>
      </c>
      <c r="L5352" s="444">
        <f t="shared" ca="1" si="202"/>
        <v>-199281970623887.06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-199281970623887.06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-830341544266.19604</v>
      </c>
      <c r="L5353" s="444">
        <f t="shared" ca="1" si="202"/>
        <v>-200112312168153.25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-200112312168153.25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-833801300700.63855</v>
      </c>
      <c r="L5354" s="444">
        <f t="shared" ca="1" si="202"/>
        <v>-200946113468853.88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-200946113468853.88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-837275472786.89111</v>
      </c>
      <c r="L5355" s="444">
        <f t="shared" ca="1" si="202"/>
        <v>-201783388941640.78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-201783388941640.78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-840764120590.16992</v>
      </c>
      <c r="L5356" s="444">
        <f t="shared" ca="1" si="202"/>
        <v>-202624153062230.94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-202624153062230.94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-844267304425.96228</v>
      </c>
      <c r="L5357" s="444">
        <f t="shared" ca="1" si="202"/>
        <v>-203468420366656.91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-203468420366656.91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-847785084861.07043</v>
      </c>
      <c r="L5358" s="444">
        <f t="shared" ca="1" si="202"/>
        <v>-204316205451517.97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-204316205451517.97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-851317522714.6582</v>
      </c>
      <c r="L5359" s="444">
        <f t="shared" ca="1" si="202"/>
        <v>-205167522974232.63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-205167522974232.63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-854864679059.30261</v>
      </c>
      <c r="L5360" s="444">
        <f t="shared" ca="1" si="202"/>
        <v>-206022387653291.94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-206022387653291.94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-858426615222.04968</v>
      </c>
      <c r="L5361" s="444">
        <f t="shared" ca="1" si="202"/>
        <v>-206880814268514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-206880814268514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-862003392785.47498</v>
      </c>
      <c r="L5362" s="444">
        <f t="shared" ca="1" si="202"/>
        <v>-207742817661299.47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-207742817661299.47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-865595073588.7478</v>
      </c>
      <c r="L5363" s="444">
        <f t="shared" ref="L5363:L5617" ca="1" si="207">I5363-J5363+K5363</f>
        <v>-208608412734888.22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-208608412734888.22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-869201719728.70093</v>
      </c>
      <c r="L5364" s="444">
        <f t="shared" ca="1" si="207"/>
        <v>-209477614454616.91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-209477614454616.91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-872823393560.90381</v>
      </c>
      <c r="L5365" s="444">
        <f t="shared" ca="1" si="207"/>
        <v>-210350437848177.81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-210350437848177.81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-876460157700.74084</v>
      </c>
      <c r="L5366" s="444">
        <f t="shared" ca="1" si="207"/>
        <v>-211226898005878.56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-211226898005878.56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-880112075024.49402</v>
      </c>
      <c r="L5367" s="444">
        <f t="shared" ca="1" si="207"/>
        <v>-212107010080903.06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-212107010080903.06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-883779208670.42944</v>
      </c>
      <c r="L5368" s="444">
        <f t="shared" ca="1" si="207"/>
        <v>-212990789289573.5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-212990789289573.5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-887461622039.88953</v>
      </c>
      <c r="L5369" s="444">
        <f t="shared" ca="1" si="207"/>
        <v>-213878250911613.38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-213878250911613.38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-891159378798.38904</v>
      </c>
      <c r="L5370" s="444">
        <f t="shared" ca="1" si="207"/>
        <v>-214769410290411.75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-214769410290411.75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-894872542876.71558</v>
      </c>
      <c r="L5371" s="444">
        <f t="shared" ca="1" si="207"/>
        <v>-215664282833288.47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-215664282833288.47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-898601178472.03528</v>
      </c>
      <c r="L5372" s="444">
        <f t="shared" ca="1" si="207"/>
        <v>-216562884011760.5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-216562884011760.5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-902345350049.00208</v>
      </c>
      <c r="L5373" s="444">
        <f t="shared" ca="1" si="207"/>
        <v>-217465229361809.5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-217465229361809.5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-906105122340.87292</v>
      </c>
      <c r="L5374" s="444">
        <f t="shared" ca="1" si="207"/>
        <v>-218371334484150.38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-218371334484150.38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-909880560350.62659</v>
      </c>
      <c r="L5375" s="444">
        <f t="shared" ca="1" si="207"/>
        <v>-219281215044501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-219281215044501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-913671729352.08752</v>
      </c>
      <c r="L5376" s="444">
        <f t="shared" ca="1" si="207"/>
        <v>-220194886773853.09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-220194886773853.09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-917478694891.05444</v>
      </c>
      <c r="L5377" s="444">
        <f t="shared" ca="1" si="207"/>
        <v>-221112365468744.16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-221112365468744.16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-921301522786.43396</v>
      </c>
      <c r="L5378" s="444">
        <f t="shared" ca="1" si="207"/>
        <v>-222033666991530.59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-222033666991530.59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-925140279131.37732</v>
      </c>
      <c r="L5379" s="444">
        <f t="shared" ca="1" si="207"/>
        <v>-222958807270661.97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-222958807270661.97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-928995030294.4248</v>
      </c>
      <c r="L5380" s="444">
        <f t="shared" ca="1" si="207"/>
        <v>-223887802300956.41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-223887802300956.41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-932865842920.65173</v>
      </c>
      <c r="L5381" s="444">
        <f t="shared" ca="1" si="207"/>
        <v>-224820668143877.06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-224820668143877.06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-936752783932.82104</v>
      </c>
      <c r="L5382" s="444">
        <f t="shared" ca="1" si="207"/>
        <v>-225757420927809.88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-225757420927809.88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-940655920532.54114</v>
      </c>
      <c r="L5383" s="444">
        <f t="shared" ca="1" si="207"/>
        <v>-226698076848342.41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-226698076848342.41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-944575320201.42676</v>
      </c>
      <c r="L5384" s="444">
        <f t="shared" ca="1" si="207"/>
        <v>-227642652168543.84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-227642652168543.84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-948511050702.26599</v>
      </c>
      <c r="L5385" s="444">
        <f t="shared" ca="1" si="207"/>
        <v>-228591163219246.13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-228591163219246.13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-952463180080.19214</v>
      </c>
      <c r="L5386" s="444">
        <f t="shared" ca="1" si="207"/>
        <v>-229543626399326.31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-229543626399326.31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-956431776663.85962</v>
      </c>
      <c r="L5387" s="444">
        <f t="shared" ca="1" si="207"/>
        <v>-230500058175990.19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-230500058175990.19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-960416909066.62585</v>
      </c>
      <c r="L5388" s="444">
        <f t="shared" ca="1" si="207"/>
        <v>-231460475085056.81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-231460475085056.81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-964418646187.73669</v>
      </c>
      <c r="L5389" s="444">
        <f t="shared" ca="1" si="207"/>
        <v>-232424893731244.56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-232424893731244.56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-968437057213.51892</v>
      </c>
      <c r="L5390" s="444">
        <f t="shared" ca="1" si="207"/>
        <v>-233393330788458.09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-233393330788458.09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-972472211618.57556</v>
      </c>
      <c r="L5391" s="444">
        <f t="shared" ca="1" si="207"/>
        <v>-234365803000076.66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-234365803000076.66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-976524179166.98608</v>
      </c>
      <c r="L5392" s="444">
        <f t="shared" ca="1" si="207"/>
        <v>-235342327179243.66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-235342327179243.66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-980593029913.51526</v>
      </c>
      <c r="L5393" s="444">
        <f t="shared" ca="1" si="207"/>
        <v>-236322920209157.16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-236322920209157.16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-984678834204.82141</v>
      </c>
      <c r="L5394" s="444">
        <f t="shared" ca="1" si="207"/>
        <v>-237307599043361.97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-237307599043361.97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-988781662680.67493</v>
      </c>
      <c r="L5395" s="444">
        <f t="shared" ca="1" si="207"/>
        <v>-238296380706042.66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-238296380706042.66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-992901586275.17761</v>
      </c>
      <c r="L5396" s="444">
        <f t="shared" ca="1" si="207"/>
        <v>-239289282292317.84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-239289282292317.84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-997038676217.99097</v>
      </c>
      <c r="L5397" s="444">
        <f t="shared" ca="1" si="207"/>
        <v>-240286320968535.84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-240286320968535.84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-1001193004035.566</v>
      </c>
      <c r="L5398" s="444">
        <f t="shared" ca="1" si="207"/>
        <v>-241287513972571.41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-241287513972571.41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-1005364641552.381</v>
      </c>
      <c r="L5399" s="444">
        <f t="shared" ca="1" si="207"/>
        <v>-242292878614123.78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-242292878614123.78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-1009553660892.1824</v>
      </c>
      <c r="L5400" s="444">
        <f t="shared" ca="1" si="207"/>
        <v>-243302432275015.97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-243302432275015.97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-1013760134479.2332</v>
      </c>
      <c r="L5401" s="444">
        <f t="shared" ca="1" si="207"/>
        <v>-244316192409495.19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-244316192409495.19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-1017984135039.5632</v>
      </c>
      <c r="L5402" s="444">
        <f t="shared" ca="1" si="207"/>
        <v>-245334176544534.75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-245334176544534.75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-1022225735602.2281</v>
      </c>
      <c r="L5403" s="444">
        <f t="shared" ca="1" si="207"/>
        <v>-246356402280136.97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-246356402280136.97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-1026485009500.5707</v>
      </c>
      <c r="L5404" s="444">
        <f t="shared" ca="1" si="207"/>
        <v>-247382887289637.53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-247382887289637.53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-1030762030373.4897</v>
      </c>
      <c r="L5405" s="444">
        <f t="shared" ca="1" si="207"/>
        <v>-248413649320011.03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-248413649320011.03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-1035056872166.7126</v>
      </c>
      <c r="L5406" s="444">
        <f t="shared" ca="1" si="207"/>
        <v>-249448706192177.75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-249448706192177.75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-1039369609134.0741</v>
      </c>
      <c r="L5407" s="444">
        <f t="shared" ca="1" si="207"/>
        <v>-250488075801311.81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-250488075801311.81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-1043700315838.7992</v>
      </c>
      <c r="L5408" s="444">
        <f t="shared" ca="1" si="207"/>
        <v>-251531776117150.63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-251531776117150.63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-1048049067154.7943</v>
      </c>
      <c r="L5409" s="444">
        <f t="shared" ca="1" si="207"/>
        <v>-252579825184305.41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-252579825184305.41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-1052415938267.9392</v>
      </c>
      <c r="L5410" s="444">
        <f t="shared" ca="1" si="207"/>
        <v>-253632241122573.34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-253632241122573.34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-1056801004677.3889</v>
      </c>
      <c r="L5411" s="444">
        <f t="shared" ca="1" si="207"/>
        <v>-254689042127250.72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-254689042127250.72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-1061204342196.8779</v>
      </c>
      <c r="L5412" s="444">
        <f t="shared" ca="1" si="207"/>
        <v>-255750246469447.59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-255750246469447.59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-1065626026956.0317</v>
      </c>
      <c r="L5413" s="444">
        <f t="shared" ca="1" si="207"/>
        <v>-256815872496403.63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-256815872496403.63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-1070066135401.6818</v>
      </c>
      <c r="L5414" s="444">
        <f t="shared" ca="1" si="207"/>
        <v>-257885938631805.31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-257885938631805.31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-1074524744299.1888</v>
      </c>
      <c r="L5415" s="444">
        <f t="shared" ca="1" si="207"/>
        <v>-258960463376104.5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-258960463376104.5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-1079001930733.7687</v>
      </c>
      <c r="L5416" s="444">
        <f t="shared" ca="1" si="207"/>
        <v>-260039465306838.28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-260039465306838.28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-1083497772111.8262</v>
      </c>
      <c r="L5417" s="444">
        <f t="shared" ca="1" si="207"/>
        <v>-261122963078950.09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-261122963078950.09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-1088012346162.292</v>
      </c>
      <c r="L5418" s="444">
        <f t="shared" ca="1" si="207"/>
        <v>-262210975425112.38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-262210975425112.38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-1092545730937.9683</v>
      </c>
      <c r="L5419" s="444">
        <f t="shared" ca="1" si="207"/>
        <v>-263303521156050.34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-263303521156050.34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-1097098004816.8765</v>
      </c>
      <c r="L5420" s="444">
        <f t="shared" ca="1" si="207"/>
        <v>-264400619160867.22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-264400619160867.22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-1101669246503.6135</v>
      </c>
      <c r="L5421" s="444">
        <f t="shared" ca="1" si="207"/>
        <v>-265502288407370.84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-265502288407370.84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-1106259535030.7119</v>
      </c>
      <c r="L5422" s="444">
        <f t="shared" ca="1" si="207"/>
        <v>-266608547942401.56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-266608547942401.56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-1110868949760.0066</v>
      </c>
      <c r="L5423" s="444">
        <f t="shared" ca="1" si="207"/>
        <v>-267719416892161.56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-267719416892161.56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-1115497570384.0063</v>
      </c>
      <c r="L5424" s="444">
        <f t="shared" ca="1" si="207"/>
        <v>-268834914462545.56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-268834914462545.56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-1120145476927.2732</v>
      </c>
      <c r="L5425" s="444">
        <f t="shared" ca="1" si="207"/>
        <v>-269955059939472.84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-269955059939472.84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-1124812749747.8035</v>
      </c>
      <c r="L5426" s="444">
        <f t="shared" ca="1" si="207"/>
        <v>-271079872689220.66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-271079872689220.66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-1129499469538.4194</v>
      </c>
      <c r="L5427" s="444">
        <f t="shared" ca="1" si="207"/>
        <v>-272209372158759.06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-272209372158759.06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-1134205717328.1628</v>
      </c>
      <c r="L5428" s="444">
        <f t="shared" ca="1" si="207"/>
        <v>-273343577876087.22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-273343577876087.22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-1138931574483.6968</v>
      </c>
      <c r="L5429" s="444">
        <f t="shared" ca="1" si="207"/>
        <v>-274482509450570.91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-274482509450570.91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-1143677122710.7119</v>
      </c>
      <c r="L5430" s="444">
        <f t="shared" ca="1" si="207"/>
        <v>-275626186573281.63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-275626186573281.63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-1148442444055.3401</v>
      </c>
      <c r="L5431" s="444">
        <f t="shared" ca="1" si="207"/>
        <v>-276774629017336.97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-276774629017336.97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-1153227620905.5708</v>
      </c>
      <c r="L5432" s="444">
        <f t="shared" ca="1" si="207"/>
        <v>-277927856638242.53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-277927856638242.53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-1158032735992.6772</v>
      </c>
      <c r="L5433" s="444">
        <f t="shared" ca="1" si="207"/>
        <v>-279085889374235.22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-279085889374235.22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-1162857872392.6465</v>
      </c>
      <c r="L5434" s="444">
        <f t="shared" ca="1" si="207"/>
        <v>-280248747246627.88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-280248747246627.88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-1167703113527.6162</v>
      </c>
      <c r="L5435" s="444">
        <f t="shared" ca="1" si="207"/>
        <v>-281416450360155.5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-281416450360155.5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-1172568543167.3145</v>
      </c>
      <c r="L5436" s="444">
        <f t="shared" ca="1" si="207"/>
        <v>-282589018903322.81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-282589018903322.81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-1177454245430.5117</v>
      </c>
      <c r="L5437" s="444">
        <f t="shared" ca="1" si="207"/>
        <v>-283766473148753.31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-283766473148753.31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-1182360304786.4722</v>
      </c>
      <c r="L5438" s="444">
        <f t="shared" ca="1" si="207"/>
        <v>-284948833453539.81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-284948833453539.81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-1187286806056.4158</v>
      </c>
      <c r="L5439" s="444">
        <f t="shared" ca="1" si="207"/>
        <v>-286136120259596.25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-286136120259596.25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-1192233834414.9844</v>
      </c>
      <c r="L5440" s="444">
        <f t="shared" ca="1" si="207"/>
        <v>-287328354094011.25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-287328354094011.25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-1197201475391.7136</v>
      </c>
      <c r="L5441" s="444">
        <f t="shared" ca="1" si="207"/>
        <v>-288525555569402.94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-288525555569402.94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-1202189814872.5122</v>
      </c>
      <c r="L5442" s="444">
        <f t="shared" ca="1" si="207"/>
        <v>-289727745384275.44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-289727745384275.44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-1207198939101.1477</v>
      </c>
      <c r="L5443" s="444">
        <f t="shared" ca="1" si="207"/>
        <v>-290934944323376.56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-290934944323376.56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-1212228934680.7356</v>
      </c>
      <c r="L5444" s="444">
        <f t="shared" ca="1" si="207"/>
        <v>-292147173258057.31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-292147173258057.31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-1217279888575.2388</v>
      </c>
      <c r="L5445" s="444">
        <f t="shared" ca="1" si="207"/>
        <v>-293364453146632.56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-293364453146632.56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-1222351888110.969</v>
      </c>
      <c r="L5446" s="444">
        <f t="shared" ca="1" si="207"/>
        <v>-294586805034743.56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-294586805034743.56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-1227445020978.0981</v>
      </c>
      <c r="L5447" s="444">
        <f t="shared" ca="1" si="207"/>
        <v>-295814250055721.69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-295814250055721.69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-1232559375232.1736</v>
      </c>
      <c r="L5448" s="444">
        <f t="shared" ca="1" si="207"/>
        <v>-297046809430953.88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-297046809430953.88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-1237695039295.6411</v>
      </c>
      <c r="L5449" s="444">
        <f t="shared" ca="1" si="207"/>
        <v>-298284504470249.5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-298284504470249.5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-1242852101959.3728</v>
      </c>
      <c r="L5450" s="444">
        <f t="shared" ca="1" si="207"/>
        <v>-299527356572208.88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-299527356572208.88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-1248030652384.2036</v>
      </c>
      <c r="L5451" s="444">
        <f t="shared" ca="1" si="207"/>
        <v>-300775387224593.06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-300775387224593.06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-1253230780102.4712</v>
      </c>
      <c r="L5452" s="444">
        <f t="shared" ca="1" si="207"/>
        <v>-302028618004695.56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-302028618004695.56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-1258452575019.5649</v>
      </c>
      <c r="L5453" s="444">
        <f t="shared" ca="1" si="207"/>
        <v>-303287070579715.13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-303287070579715.13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-1263696127415.4797</v>
      </c>
      <c r="L5454" s="444">
        <f t="shared" ca="1" si="207"/>
        <v>-304550766707130.63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-304550766707130.63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-1268961527946.3777</v>
      </c>
      <c r="L5455" s="444">
        <f t="shared" ca="1" si="207"/>
        <v>-305819728235077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-305819728235077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-1274248867646.1541</v>
      </c>
      <c r="L5456" s="444">
        <f t="shared" ca="1" si="207"/>
        <v>-307093977102723.13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-307093977102723.13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-1279558237928.0129</v>
      </c>
      <c r="L5457" s="444">
        <f t="shared" ca="1" si="207"/>
        <v>-308373535340651.13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-308373535340651.13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-1284889730586.0464</v>
      </c>
      <c r="L5458" s="444">
        <f t="shared" ca="1" si="207"/>
        <v>-309658425071237.19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-309658425071237.19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-1290243437796.8215</v>
      </c>
      <c r="L5459" s="444">
        <f t="shared" ca="1" si="207"/>
        <v>-310948668509034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-310948668509034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-1295619452120.9751</v>
      </c>
      <c r="L5460" s="444">
        <f t="shared" ca="1" si="207"/>
        <v>-312244287961155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-312244287961155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-1301017866504.8125</v>
      </c>
      <c r="L5461" s="444">
        <f t="shared" ca="1" si="207"/>
        <v>-313545305827659.81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-313545305827659.81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-1306438774281.9158</v>
      </c>
      <c r="L5462" s="444">
        <f t="shared" ca="1" si="207"/>
        <v>-314851744601941.75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-314851744601941.75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-1311882269174.7573</v>
      </c>
      <c r="L5463" s="444">
        <f t="shared" ca="1" si="207"/>
        <v>-316163626871116.5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-316163626871116.5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-1317348445296.3188</v>
      </c>
      <c r="L5464" s="444">
        <f t="shared" ca="1" si="207"/>
        <v>-317480975316412.81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-317480975316412.81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-1322837397151.72</v>
      </c>
      <c r="L5465" s="444">
        <f t="shared" ca="1" si="207"/>
        <v>-318803812713564.56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-318803812713564.56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-1328349219639.8523</v>
      </c>
      <c r="L5466" s="444">
        <f t="shared" ca="1" si="207"/>
        <v>-320132161933204.44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-320132161933204.44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-1333884008055.0186</v>
      </c>
      <c r="L5467" s="444">
        <f t="shared" ca="1" si="207"/>
        <v>-321466045941259.44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-321466045941259.44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-1339441858088.5811</v>
      </c>
      <c r="L5468" s="444">
        <f t="shared" ca="1" si="207"/>
        <v>-322805487799348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-322805487799348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-1345022865830.6167</v>
      </c>
      <c r="L5469" s="444">
        <f t="shared" ca="1" si="207"/>
        <v>-324150510665178.63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-324150510665178.63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-1350627127771.5776</v>
      </c>
      <c r="L5470" s="444">
        <f t="shared" ca="1" si="207"/>
        <v>-325501137792950.19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-325501137792950.19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-1356254740803.959</v>
      </c>
      <c r="L5471" s="444">
        <f t="shared" ca="1" si="207"/>
        <v>-326857392533754.13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-326857392533754.13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-1361905802223.9756</v>
      </c>
      <c r="L5472" s="444">
        <f t="shared" ca="1" si="207"/>
        <v>-328219298335978.13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-328219298335978.13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-1367580409733.2422</v>
      </c>
      <c r="L5473" s="444">
        <f t="shared" ca="1" si="207"/>
        <v>-329586878745711.38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-329586878745711.38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-1373278661440.4641</v>
      </c>
      <c r="L5474" s="444">
        <f t="shared" ca="1" si="207"/>
        <v>-330960157407151.81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-330960157407151.81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-1379000655863.1326</v>
      </c>
      <c r="L5475" s="444">
        <f t="shared" ca="1" si="207"/>
        <v>-332339158063014.94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-332339158063014.94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-1384746491929.229</v>
      </c>
      <c r="L5476" s="444">
        <f t="shared" ca="1" si="207"/>
        <v>-333723904554944.19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-333723904554944.19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-1390516268978.9341</v>
      </c>
      <c r="L5477" s="444">
        <f t="shared" ca="1" si="207"/>
        <v>-335114420823923.13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-335114420823923.13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-1396310086766.3464</v>
      </c>
      <c r="L5478" s="444">
        <f t="shared" ca="1" si="207"/>
        <v>-336510730910689.5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-336510730910689.5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-1402128045461.2063</v>
      </c>
      <c r="L5479" s="444">
        <f t="shared" ca="1" si="207"/>
        <v>-337912858956150.69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-337912858956150.69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-1407970245650.6279</v>
      </c>
      <c r="L5480" s="444">
        <f t="shared" ca="1" si="207"/>
        <v>-339320829201801.31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-339320829201801.31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-1413836788340.8389</v>
      </c>
      <c r="L5481" s="444">
        <f t="shared" ca="1" si="207"/>
        <v>-340734665990142.13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-340734665990142.13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-1419727774958.9255</v>
      </c>
      <c r="L5482" s="444">
        <f t="shared" ca="1" si="207"/>
        <v>-342154393765101.06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-342154393765101.06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-1425643307354.5876</v>
      </c>
      <c r="L5483" s="444">
        <f t="shared" ca="1" si="207"/>
        <v>-343580037072455.63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-343580037072455.63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-1431583487801.8984</v>
      </c>
      <c r="L5484" s="444">
        <f t="shared" ca="1" si="207"/>
        <v>-345011620560257.5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-345011620560257.5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-1437548419001.073</v>
      </c>
      <c r="L5485" s="444">
        <f t="shared" ca="1" si="207"/>
        <v>-346449168979258.56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-346449168979258.56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-1443538204080.2439</v>
      </c>
      <c r="L5486" s="444">
        <f t="shared" ca="1" si="207"/>
        <v>-347892707183338.81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-347892707183338.81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-1449552946597.2451</v>
      </c>
      <c r="L5487" s="444">
        <f t="shared" ca="1" si="207"/>
        <v>-349342260129936.06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-349342260129936.06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-1455592750541.4001</v>
      </c>
      <c r="L5488" s="444">
        <f t="shared" ca="1" si="207"/>
        <v>-350797852880477.44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-350797852880477.44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-1461657720335.3228</v>
      </c>
      <c r="L5489" s="444">
        <f t="shared" ca="1" si="207"/>
        <v>-352259510600812.75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-352259510600812.75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-1467747960836.7197</v>
      </c>
      <c r="L5490" s="444">
        <f t="shared" ca="1" si="207"/>
        <v>-353727258561649.5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-353727258561649.5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-1473863577340.2063</v>
      </c>
      <c r="L5491" s="444">
        <f t="shared" ca="1" si="207"/>
        <v>-355201122138989.69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-355201122138989.69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-1480004675579.1238</v>
      </c>
      <c r="L5492" s="444">
        <f t="shared" ca="1" si="207"/>
        <v>-356681126814568.81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-356681126814568.81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-1486171361727.3701</v>
      </c>
      <c r="L5493" s="444">
        <f t="shared" ca="1" si="207"/>
        <v>-358167298176296.19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-358167298176296.19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-1492363742401.2341</v>
      </c>
      <c r="L5494" s="444">
        <f t="shared" ca="1" si="207"/>
        <v>-359659661918697.44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-359659661918697.44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-1498581924661.2393</v>
      </c>
      <c r="L5495" s="444">
        <f t="shared" ca="1" si="207"/>
        <v>-361158243843358.69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-361158243843358.69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-1504826016013.9946</v>
      </c>
      <c r="L5496" s="444">
        <f t="shared" ca="1" si="207"/>
        <v>-362663069859372.69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-362663069859372.69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-1511096124414.0527</v>
      </c>
      <c r="L5497" s="444">
        <f t="shared" ca="1" si="207"/>
        <v>-364174165983786.75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-364174165983786.75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-1517392358265.7781</v>
      </c>
      <c r="L5498" s="444">
        <f t="shared" ca="1" si="207"/>
        <v>-365691558342052.5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-365691558342052.5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-1523714826425.2188</v>
      </c>
      <c r="L5499" s="444">
        <f t="shared" ca="1" si="207"/>
        <v>-367215273168477.75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-367215273168477.75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-1530063638201.9907</v>
      </c>
      <c r="L5500" s="444">
        <f t="shared" ca="1" si="207"/>
        <v>-368745336806679.75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-368745336806679.75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-1536438903361.1655</v>
      </c>
      <c r="L5501" s="444">
        <f t="shared" ca="1" si="207"/>
        <v>-370281775710040.94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-370281775710040.94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-1542840732125.1707</v>
      </c>
      <c r="L5502" s="444">
        <f t="shared" ca="1" si="207"/>
        <v>-371824616442166.13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-371824616442166.13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-1549269235175.6921</v>
      </c>
      <c r="L5503" s="444">
        <f t="shared" ca="1" si="207"/>
        <v>-373373885677341.81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-373373885677341.81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-1555724523655.5908</v>
      </c>
      <c r="L5504" s="444">
        <f t="shared" ca="1" si="207"/>
        <v>-374929610200997.38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-374929610200997.38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-1562206709170.8223</v>
      </c>
      <c r="L5505" s="444">
        <f t="shared" ca="1" si="207"/>
        <v>-376491816910168.19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-376491816910168.19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-1568715903792.3674</v>
      </c>
      <c r="L5506" s="444">
        <f t="shared" ca="1" si="207"/>
        <v>-378060532813960.56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-378060532813960.56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-1575252220058.1689</v>
      </c>
      <c r="L5507" s="444">
        <f t="shared" ca="1" si="207"/>
        <v>-379635785034018.75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-379635785034018.75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-1581815770975.0781</v>
      </c>
      <c r="L5508" s="444">
        <f t="shared" ca="1" si="207"/>
        <v>-381217600804993.81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-381217600804993.81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-1588406670020.8076</v>
      </c>
      <c r="L5509" s="444">
        <f t="shared" ca="1" si="207"/>
        <v>-382806007475014.63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-382806007475014.63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-1595025031145.8943</v>
      </c>
      <c r="L5510" s="444">
        <f t="shared" ca="1" si="207"/>
        <v>-384401032506160.5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-384401032506160.5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-1601670968775.6687</v>
      </c>
      <c r="L5511" s="444">
        <f t="shared" ca="1" si="207"/>
        <v>-386002703474936.19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-386002703474936.19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-1608344597812.2341</v>
      </c>
      <c r="L5512" s="444">
        <f t="shared" ca="1" si="207"/>
        <v>-387611048072748.44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-387611048072748.44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-1615046033636.4519</v>
      </c>
      <c r="L5513" s="444">
        <f t="shared" ca="1" si="207"/>
        <v>-389226094106384.88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-389226094106384.88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-1621775392109.937</v>
      </c>
      <c r="L5514" s="444">
        <f t="shared" ca="1" si="207"/>
        <v>-390847869498494.81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-390847869498494.81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-1628532789577.0618</v>
      </c>
      <c r="L5515" s="444">
        <f t="shared" ca="1" si="207"/>
        <v>-392476402288071.88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-392476402288071.88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-1635318342866.9661</v>
      </c>
      <c r="L5516" s="444">
        <f t="shared" ca="1" si="207"/>
        <v>-394111720630938.81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-394111720630938.81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-1642132169295.5784</v>
      </c>
      <c r="L5517" s="444">
        <f t="shared" ca="1" si="207"/>
        <v>-395753852800234.38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-395753852800234.38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-1648974386667.6433</v>
      </c>
      <c r="L5518" s="444">
        <f t="shared" ca="1" si="207"/>
        <v>-397402827186902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-397402827186902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-1655845113278.7583</v>
      </c>
      <c r="L5519" s="444">
        <f t="shared" ca="1" si="207"/>
        <v>-399058672300180.75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-399058672300180.75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-1662744467917.4197</v>
      </c>
      <c r="L5520" s="444">
        <f t="shared" ca="1" si="207"/>
        <v>-400721416768098.19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-400721416768098.19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-1669672569867.0757</v>
      </c>
      <c r="L5521" s="444">
        <f t="shared" ca="1" si="207"/>
        <v>-402391089337965.25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-402391089337965.25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-1676629538908.1885</v>
      </c>
      <c r="L5522" s="444">
        <f t="shared" ca="1" si="207"/>
        <v>-404067718876873.44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-404067718876873.44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-1683615495320.3059</v>
      </c>
      <c r="L5523" s="444">
        <f t="shared" ca="1" si="207"/>
        <v>-405751334372193.75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-405751334372193.75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-1690630559884.1406</v>
      </c>
      <c r="L5524" s="444">
        <f t="shared" ca="1" si="207"/>
        <v>-407441964932077.88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-407441964932077.88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-1697674853883.6577</v>
      </c>
      <c r="L5525" s="444">
        <f t="shared" ca="1" si="207"/>
        <v>-409139639785961.56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-409139639785961.56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-1704748499108.1731</v>
      </c>
      <c r="L5526" s="444">
        <f t="shared" ca="1" si="207"/>
        <v>-410844388285069.75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-410844388285069.75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-1711851617854.4573</v>
      </c>
      <c r="L5527" s="444">
        <f t="shared" ca="1" si="207"/>
        <v>-412556239902924.19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-412556239902924.19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-1718984332928.8508</v>
      </c>
      <c r="L5528" s="444">
        <f t="shared" ca="1" si="207"/>
        <v>-414275224235853.06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-414275224235853.06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-1726146767649.3877</v>
      </c>
      <c r="L5529" s="444">
        <f t="shared" ca="1" si="207"/>
        <v>-416001371003502.44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-416001371003502.44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-1733339045847.9268</v>
      </c>
      <c r="L5530" s="444">
        <f t="shared" ca="1" si="207"/>
        <v>-417734710049350.38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-417734710049350.38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-1740561291872.2932</v>
      </c>
      <c r="L5531" s="444">
        <f t="shared" ca="1" si="207"/>
        <v>-419475271341222.69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-419475271341222.69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-1747813630588.4277</v>
      </c>
      <c r="L5532" s="444">
        <f t="shared" ca="1" si="207"/>
        <v>-421223084971811.13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-421223084971811.13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-1755096187382.5464</v>
      </c>
      <c r="L5533" s="444">
        <f t="shared" ca="1" si="207"/>
        <v>-422978181159193.69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-422978181159193.69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-1762409088163.3071</v>
      </c>
      <c r="L5534" s="444">
        <f t="shared" ca="1" si="207"/>
        <v>-424740590247357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-424740590247357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-1769752459363.9875</v>
      </c>
      <c r="L5535" s="444">
        <f t="shared" ca="1" si="207"/>
        <v>-426510342706721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-426510342706721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-1777126427944.6709</v>
      </c>
      <c r="L5536" s="444">
        <f t="shared" ca="1" si="207"/>
        <v>-428287469134665.69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-428287469134665.69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-1784531121394.4404</v>
      </c>
      <c r="L5537" s="444">
        <f t="shared" ca="1" si="207"/>
        <v>-430072000256060.13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-430072000256060.13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-1791966667733.5837</v>
      </c>
      <c r="L5538" s="444">
        <f t="shared" ca="1" si="207"/>
        <v>-431863966923793.69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-431863966923793.69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-1799433195515.8069</v>
      </c>
      <c r="L5539" s="444">
        <f t="shared" ca="1" si="207"/>
        <v>-433663400119309.5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-433663400119309.5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-1806930833830.4563</v>
      </c>
      <c r="L5540" s="444">
        <f t="shared" ca="1" si="207"/>
        <v>-435470330953139.94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-435470330953139.94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-1814459712304.7498</v>
      </c>
      <c r="L5541" s="444">
        <f t="shared" ca="1" si="207"/>
        <v>-437284790665444.69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-437284790665444.69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-1822019961106.0195</v>
      </c>
      <c r="L5542" s="444">
        <f t="shared" ca="1" si="207"/>
        <v>-439106810626550.69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-439106810626550.69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-1829611710943.9612</v>
      </c>
      <c r="L5543" s="444">
        <f t="shared" ca="1" si="207"/>
        <v>-440936422337494.63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-440936422337494.63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-1837235093072.8945</v>
      </c>
      <c r="L5544" s="444">
        <f t="shared" ca="1" si="207"/>
        <v>-442773657430567.5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-442773657430567.5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-1844890239294.0313</v>
      </c>
      <c r="L5545" s="444">
        <f t="shared" ca="1" si="207"/>
        <v>-444618547669861.5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-444618547669861.5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-1852577281957.7561</v>
      </c>
      <c r="L5546" s="444">
        <f t="shared" ca="1" si="207"/>
        <v>-446471124951819.25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-446471124951819.25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-1860296353965.9136</v>
      </c>
      <c r="L5547" s="444">
        <f t="shared" ca="1" si="207"/>
        <v>-448331421305785.19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-448331421305785.19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-1868047588774.105</v>
      </c>
      <c r="L5548" s="444">
        <f t="shared" ca="1" si="207"/>
        <v>-450199468894559.31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-450199468894559.31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-1875831120393.9971</v>
      </c>
      <c r="L5549" s="444">
        <f t="shared" ca="1" si="207"/>
        <v>-452075300014953.31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-452075300014953.31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-1883647083395.6389</v>
      </c>
      <c r="L5550" s="444">
        <f t="shared" ca="1" si="207"/>
        <v>-453958947098348.94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-453958947098348.94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-1891495612909.7869</v>
      </c>
      <c r="L5551" s="444">
        <f t="shared" ca="1" si="207"/>
        <v>-455850442711258.75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-455850442711258.75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-1899376844630.2444</v>
      </c>
      <c r="L5552" s="444">
        <f t="shared" ca="1" si="207"/>
        <v>-457749819555889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-457749819555889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-1907290914816.2041</v>
      </c>
      <c r="L5553" s="444">
        <f t="shared" ca="1" si="207"/>
        <v>-459657110470705.19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-459657110470705.19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-1915237960294.605</v>
      </c>
      <c r="L5554" s="444">
        <f t="shared" ca="1" si="207"/>
        <v>-461572348430999.81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-461572348430999.81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-1923218118462.4995</v>
      </c>
      <c r="L5555" s="444">
        <f t="shared" ca="1" si="207"/>
        <v>-463495566549462.31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-463495566549462.31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-1931231527289.4263</v>
      </c>
      <c r="L5556" s="444">
        <f t="shared" ca="1" si="207"/>
        <v>-465426798076751.75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-465426798076751.75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-1939278325319.7988</v>
      </c>
      <c r="L5557" s="444">
        <f t="shared" ca="1" si="207"/>
        <v>-467366076402071.56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-467366076402071.56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-1947358651675.2979</v>
      </c>
      <c r="L5558" s="444">
        <f t="shared" ca="1" si="207"/>
        <v>-469313435053746.88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-469313435053746.88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-1955472646057.2783</v>
      </c>
      <c r="L5559" s="444">
        <f t="shared" ca="1" si="207"/>
        <v>-471268907699804.13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-471268907699804.13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-1963620448749.1836</v>
      </c>
      <c r="L5560" s="444">
        <f t="shared" ca="1" si="207"/>
        <v>-473232528148553.31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-473232528148553.31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-1971802200618.9722</v>
      </c>
      <c r="L5561" s="444">
        <f t="shared" ca="1" si="207"/>
        <v>-475204330349172.31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-475204330349172.31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-1980018043121.551</v>
      </c>
      <c r="L5562" s="444">
        <f t="shared" ca="1" si="207"/>
        <v>-477184348392293.88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-477184348392293.88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-1988268118301.2244</v>
      </c>
      <c r="L5563" s="444">
        <f t="shared" ca="1" si="207"/>
        <v>-479172616510595.13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-479172616510595.13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-1996552568794.1462</v>
      </c>
      <c r="L5564" s="444">
        <f t="shared" ca="1" si="207"/>
        <v>-481169169079389.25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-481169169079389.25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-2004871537830.7886</v>
      </c>
      <c r="L5565" s="444">
        <f t="shared" ca="1" si="207"/>
        <v>-483174040617220.06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-483174040617220.06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-2013225169238.417</v>
      </c>
      <c r="L5566" s="444">
        <f t="shared" ca="1" si="207"/>
        <v>-485187265786458.5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-485187265786458.5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-2021613607443.5771</v>
      </c>
      <c r="L5567" s="444">
        <f t="shared" ca="1" si="207"/>
        <v>-487208879393902.06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-487208879393902.06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-2030036997474.5918</v>
      </c>
      <c r="L5568" s="444">
        <f t="shared" ca="1" si="207"/>
        <v>-489238916391376.63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-489238916391376.63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-2038495484964.0693</v>
      </c>
      <c r="L5569" s="444">
        <f t="shared" ca="1" si="207"/>
        <v>-491277411876340.69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-491277411876340.69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-2046989216151.4194</v>
      </c>
      <c r="L5570" s="444">
        <f t="shared" ca="1" si="207"/>
        <v>-493324401092492.13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-493324401092492.13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-2055518337885.3838</v>
      </c>
      <c r="L5571" s="444">
        <f t="shared" ca="1" si="207"/>
        <v>-495379919430377.5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-495379919430377.5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-2064082997626.573</v>
      </c>
      <c r="L5572" s="444">
        <f t="shared" ca="1" si="207"/>
        <v>-497444002428004.06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-497444002428004.06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-2072683343450.0168</v>
      </c>
      <c r="L5573" s="444">
        <f t="shared" ca="1" si="207"/>
        <v>-499516685771454.06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-499516685771454.06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-2081319524047.7249</v>
      </c>
      <c r="L5574" s="444">
        <f t="shared" ca="1" si="207"/>
        <v>-501598005295501.81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-501598005295501.81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-2089991688731.2576</v>
      </c>
      <c r="L5575" s="444">
        <f t="shared" ca="1" si="207"/>
        <v>-503687996984233.06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-503687996984233.06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-2098699987434.3044</v>
      </c>
      <c r="L5576" s="444">
        <f t="shared" ca="1" si="207"/>
        <v>-505786696971667.38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-505786696971667.38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-2107444570715.2808</v>
      </c>
      <c r="L5577" s="444">
        <f t="shared" ca="1" si="207"/>
        <v>-507894141542382.63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-507894141542382.63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-2116225589759.9275</v>
      </c>
      <c r="L5578" s="444">
        <f t="shared" ca="1" si="207"/>
        <v>-510010367132142.56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-510010367132142.56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-2125043196383.927</v>
      </c>
      <c r="L5579" s="444">
        <f t="shared" ca="1" si="207"/>
        <v>-512135410328526.5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-512135410328526.5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-2133897543035.5271</v>
      </c>
      <c r="L5580" s="444">
        <f t="shared" ca="1" si="207"/>
        <v>-514269307871562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-514269307871562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-2142788782798.175</v>
      </c>
      <c r="L5581" s="444">
        <f t="shared" ca="1" si="207"/>
        <v>-516412096654360.19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-516412096654360.19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-2151717069393.1675</v>
      </c>
      <c r="L5582" s="444">
        <f t="shared" ca="1" si="207"/>
        <v>-518563813723753.38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-518563813723753.38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-2160682557182.3054</v>
      </c>
      <c r="L5583" s="444">
        <f t="shared" ca="1" si="207"/>
        <v>-520724496280935.69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-520724496280935.69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-2169685401170.5657</v>
      </c>
      <c r="L5584" s="444">
        <f t="shared" ca="1" si="207"/>
        <v>-522894181682106.25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-522894181682106.25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-2178725757008.7761</v>
      </c>
      <c r="L5585" s="444">
        <f t="shared" ca="1" si="207"/>
        <v>-525072907439115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-525072907439115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-2187803780996.3125</v>
      </c>
      <c r="L5586" s="444">
        <f t="shared" ca="1" si="207"/>
        <v>-527260711220111.31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-527260711220111.31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-2196919630083.7974</v>
      </c>
      <c r="L5587" s="444">
        <f t="shared" ca="1" si="207"/>
        <v>-529457630850195.13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-529457630850195.13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-2206073461875.813</v>
      </c>
      <c r="L5588" s="444">
        <f t="shared" ca="1" si="207"/>
        <v>-531663704312070.94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-531663704312070.94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-2215265434633.6289</v>
      </c>
      <c r="L5589" s="444">
        <f t="shared" ca="1" si="207"/>
        <v>-533878969746704.56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-533878969746704.56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-2224495707277.936</v>
      </c>
      <c r="L5590" s="444">
        <f t="shared" ca="1" si="207"/>
        <v>-536103465453982.5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-536103465453982.5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-2233764439391.5938</v>
      </c>
      <c r="L5591" s="444">
        <f t="shared" ca="1" si="207"/>
        <v>-538337229893374.13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-538337229893374.13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-2243071791222.3921</v>
      </c>
      <c r="L5592" s="444">
        <f t="shared" ca="1" si="207"/>
        <v>-540580301684596.5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-540580301684596.5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-2252417923685.8184</v>
      </c>
      <c r="L5593" s="444">
        <f t="shared" ca="1" si="207"/>
        <v>-542832719608282.31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-542832719608282.31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-2261802998367.8428</v>
      </c>
      <c r="L5594" s="444">
        <f t="shared" ca="1" si="207"/>
        <v>-545094522606650.13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-545094522606650.13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-2271227177527.709</v>
      </c>
      <c r="L5595" s="444">
        <f t="shared" ca="1" si="207"/>
        <v>-547365749784177.81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-547365749784177.81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-2280690624100.7407</v>
      </c>
      <c r="L5596" s="444">
        <f t="shared" ca="1" si="207"/>
        <v>-549646440408278.56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-549646440408278.56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-2290193501701.1606</v>
      </c>
      <c r="L5597" s="444">
        <f t="shared" ca="1" si="207"/>
        <v>-551936633909979.75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-551936633909979.75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-2299735974624.9155</v>
      </c>
      <c r="L5598" s="444">
        <f t="shared" ca="1" si="207"/>
        <v>-554236369884604.69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-554236369884604.69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-2309318207852.5195</v>
      </c>
      <c r="L5599" s="444">
        <f t="shared" ca="1" si="207"/>
        <v>-556545688092457.19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-556545688092457.19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-2318940367051.9048</v>
      </c>
      <c r="L5600" s="444">
        <f t="shared" ca="1" si="207"/>
        <v>-558864628459509.06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-558864628459509.06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-2328602618581.2876</v>
      </c>
      <c r="L5601" s="444">
        <f t="shared" ca="1" si="207"/>
        <v>-561193231078090.38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-561193231078090.38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-2338305129492.0435</v>
      </c>
      <c r="L5602" s="444">
        <f t="shared" ca="1" si="207"/>
        <v>-563531536207582.38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-563531536207582.38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-2348048067531.5933</v>
      </c>
      <c r="L5603" s="444">
        <f t="shared" ca="1" si="207"/>
        <v>-565879584275114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-565879584275114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-2357831601146.3081</v>
      </c>
      <c r="L5604" s="444">
        <f t="shared" ca="1" si="207"/>
        <v>-568237415876260.25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-568237415876260.25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-2367655899484.4175</v>
      </c>
      <c r="L5605" s="444">
        <f t="shared" ca="1" si="207"/>
        <v>-570605071775744.63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-570605071775744.63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-2377521132398.936</v>
      </c>
      <c r="L5606" s="444">
        <f t="shared" ca="1" si="207"/>
        <v>-572982592908143.5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-572982592908143.5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-2387427470450.5977</v>
      </c>
      <c r="L5607" s="444">
        <f t="shared" ca="1" si="207"/>
        <v>-575370020378594.13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-575370020378594.13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-2397375084910.8086</v>
      </c>
      <c r="L5608" s="444">
        <f t="shared" ca="1" si="207"/>
        <v>-577767395463504.88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-577767395463504.88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-2407364147764.6035</v>
      </c>
      <c r="L5609" s="444">
        <f t="shared" ca="1" si="207"/>
        <v>-580174759611269.5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-580174759611269.5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-2417394831713.623</v>
      </c>
      <c r="L5610" s="444">
        <f t="shared" ca="1" si="207"/>
        <v>-582592154442983.13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-582592154442983.13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-2427467310179.0962</v>
      </c>
      <c r="L5611" s="444">
        <f t="shared" ca="1" si="207"/>
        <v>-585019621753162.25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-585019621753162.25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-2437581757304.8428</v>
      </c>
      <c r="L5612" s="444">
        <f t="shared" ca="1" si="207"/>
        <v>-587457203510467.13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-587457203510467.13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-2447738347960.2798</v>
      </c>
      <c r="L5613" s="444">
        <f t="shared" ca="1" si="207"/>
        <v>-589904941858427.38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-589904941858427.38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-2457937257743.4473</v>
      </c>
      <c r="L5614" s="444">
        <f t="shared" ca="1" si="207"/>
        <v>-592362879116170.88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-592362879116170.88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-2468178662984.0454</v>
      </c>
      <c r="L5615" s="444">
        <f t="shared" ca="1" si="207"/>
        <v>-594831057779154.88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-594831057779154.88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-2478462740746.4785</v>
      </c>
      <c r="L5616" s="444">
        <f t="shared" ca="1" si="207"/>
        <v>-597309520519901.38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-597309520519901.38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-2488789668832.9224</v>
      </c>
      <c r="L5617" s="444">
        <f t="shared" ca="1" si="207"/>
        <v>-599798310188734.25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-599798310188734.25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-2499159625786.3926</v>
      </c>
      <c r="L5618" s="444">
        <f t="shared" ref="L5618:L5872" ca="1" si="212">I5618-J5618+K5618</f>
        <v>-602297469814520.63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-602297469814520.63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-2509572790893.8359</v>
      </c>
      <c r="L5619" s="444">
        <f t="shared" ca="1" si="212"/>
        <v>-604807042605414.5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-604807042605414.5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-2520029344189.2271</v>
      </c>
      <c r="L5620" s="444">
        <f t="shared" ca="1" si="212"/>
        <v>-607327071949603.75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-607327071949603.75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-2530529466456.6821</v>
      </c>
      <c r="L5621" s="444">
        <f t="shared" ca="1" si="212"/>
        <v>-609857601416060.38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-609857601416060.38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-2541073339233.585</v>
      </c>
      <c r="L5622" s="444">
        <f t="shared" ca="1" si="212"/>
        <v>-612398674755294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-612398674755294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-2551661144813.7251</v>
      </c>
      <c r="L5623" s="444">
        <f t="shared" ca="1" si="212"/>
        <v>-614950335900107.75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-614950335900107.75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-2562293066250.4487</v>
      </c>
      <c r="L5624" s="444">
        <f t="shared" ca="1" si="212"/>
        <v>-617512628966358.25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-617512628966358.25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-2572969287359.8262</v>
      </c>
      <c r="L5625" s="444">
        <f t="shared" ca="1" si="212"/>
        <v>-620085598253718.13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-620085598253718.13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-2583689992723.8257</v>
      </c>
      <c r="L5626" s="444">
        <f t="shared" ca="1" si="212"/>
        <v>-622669288246442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-622669288246442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-2594455367693.5083</v>
      </c>
      <c r="L5627" s="444">
        <f t="shared" ca="1" si="212"/>
        <v>-625263743614135.5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-625263743614135.5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-2605265598392.2314</v>
      </c>
      <c r="L5628" s="444">
        <f t="shared" ca="1" si="212"/>
        <v>-627869009212527.75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-627869009212527.75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-2616120871718.8657</v>
      </c>
      <c r="L5629" s="444">
        <f t="shared" ca="1" si="212"/>
        <v>-630485130084246.63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-630485130084246.63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-2627021375351.0273</v>
      </c>
      <c r="L5630" s="444">
        <f t="shared" ca="1" si="212"/>
        <v>-633112151459597.63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-633112151459597.63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-2637967297748.3232</v>
      </c>
      <c r="L5631" s="444">
        <f t="shared" ca="1" si="212"/>
        <v>-635750118757346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-635750118757346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-2648958828155.6084</v>
      </c>
      <c r="L5632" s="444">
        <f t="shared" ca="1" si="212"/>
        <v>-638399077585501.63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-638399077585501.63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-2659996156606.2568</v>
      </c>
      <c r="L5633" s="444">
        <f t="shared" ca="1" si="212"/>
        <v>-641059073742107.88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-641059073742107.88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-2671079473925.4492</v>
      </c>
      <c r="L5634" s="444">
        <f t="shared" ca="1" si="212"/>
        <v>-643730153216033.38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-643730153216033.38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-2682208971733.4722</v>
      </c>
      <c r="L5635" s="444">
        <f t="shared" ca="1" si="212"/>
        <v>-646412362187766.88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-646412362187766.88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-2693384842449.0288</v>
      </c>
      <c r="L5636" s="444">
        <f t="shared" ca="1" si="212"/>
        <v>-649105747030215.88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-649105747030215.88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-2704607279292.5659</v>
      </c>
      <c r="L5637" s="444">
        <f t="shared" ca="1" si="212"/>
        <v>-651810354309508.5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-651810354309508.5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-2715876476289.6187</v>
      </c>
      <c r="L5638" s="444">
        <f t="shared" ca="1" si="212"/>
        <v>-654526230785798.13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-654526230785798.13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-2727192628274.1587</v>
      </c>
      <c r="L5639" s="444">
        <f t="shared" ca="1" si="212"/>
        <v>-657253423414072.25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-657253423414072.25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-2738555930891.9678</v>
      </c>
      <c r="L5640" s="444">
        <f t="shared" ca="1" si="212"/>
        <v>-659991979344964.25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-659991979344964.25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-2749966580604.0176</v>
      </c>
      <c r="L5641" s="444">
        <f t="shared" ca="1" si="212"/>
        <v>-662741945925568.25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-662741945925568.25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-2761424774689.8677</v>
      </c>
      <c r="L5642" s="444">
        <f t="shared" ca="1" si="212"/>
        <v>-665503370700258.13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-665503370700258.13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-2772930711251.0757</v>
      </c>
      <c r="L5643" s="444">
        <f t="shared" ca="1" si="212"/>
        <v>-668276301411509.25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-668276301411509.25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-2784484589214.6221</v>
      </c>
      <c r="L5644" s="444">
        <f t="shared" ca="1" si="212"/>
        <v>-671060786000723.88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-671060786000723.88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-2796086608336.3496</v>
      </c>
      <c r="L5645" s="444">
        <f t="shared" ca="1" si="212"/>
        <v>-673856872609060.25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-673856872609060.25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-2807736969204.4175</v>
      </c>
      <c r="L5646" s="444">
        <f t="shared" ca="1" si="212"/>
        <v>-676664609578264.63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-676664609578264.63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-2819435873242.769</v>
      </c>
      <c r="L5647" s="444">
        <f t="shared" ca="1" si="212"/>
        <v>-679484045451507.38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-679484045451507.38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-2831183522714.6143</v>
      </c>
      <c r="L5648" s="444">
        <f t="shared" ca="1" si="212"/>
        <v>-682315228974222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-682315228974222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-2842980120725.9248</v>
      </c>
      <c r="L5649" s="444">
        <f t="shared" ca="1" si="212"/>
        <v>-685158209094947.88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-685158209094947.88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-2854825871228.9492</v>
      </c>
      <c r="L5650" s="444">
        <f t="shared" ca="1" si="212"/>
        <v>-688013034966176.88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-688013034966176.88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-2866720979025.7368</v>
      </c>
      <c r="L5651" s="444">
        <f t="shared" ca="1" si="212"/>
        <v>-690879755945202.63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-690879755945202.63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-2878665649771.6777</v>
      </c>
      <c r="L5652" s="444">
        <f t="shared" ca="1" si="212"/>
        <v>-693758421594974.25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-693758421594974.25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-2890660089979.0596</v>
      </c>
      <c r="L5653" s="444">
        <f t="shared" ca="1" si="212"/>
        <v>-696649081684953.25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-696649081684953.25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-2902704507020.6387</v>
      </c>
      <c r="L5654" s="444">
        <f t="shared" ca="1" si="212"/>
        <v>-699551786191973.88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-699551786191973.88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-2914799109133.2246</v>
      </c>
      <c r="L5655" s="444">
        <f t="shared" ca="1" si="212"/>
        <v>-702466585301107.13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-702466585301107.13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-2926944105421.2798</v>
      </c>
      <c r="L5656" s="444">
        <f t="shared" ca="1" si="212"/>
        <v>-705393529406528.38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-705393529406528.38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-2939139705860.5347</v>
      </c>
      <c r="L5657" s="444">
        <f t="shared" ca="1" si="212"/>
        <v>-708332669112388.88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-708332669112388.88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-2951386121301.6201</v>
      </c>
      <c r="L5658" s="444">
        <f t="shared" ca="1" si="212"/>
        <v>-711284055233690.5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-711284055233690.5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-2963683563473.7104</v>
      </c>
      <c r="L5659" s="444">
        <f t="shared" ca="1" si="212"/>
        <v>-714247738797164.25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-714247738797164.25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-2976032244988.1846</v>
      </c>
      <c r="L5660" s="444">
        <f t="shared" ca="1" si="212"/>
        <v>-717223771042152.38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-717223771042152.38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-2988432379342.3018</v>
      </c>
      <c r="L5661" s="444">
        <f t="shared" ca="1" si="212"/>
        <v>-720212203421494.63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-720212203421494.63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-3000884180922.894</v>
      </c>
      <c r="L5662" s="444">
        <f t="shared" ca="1" si="212"/>
        <v>-723213087602417.5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-723213087602417.5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-3013387865010.0728</v>
      </c>
      <c r="L5663" s="444">
        <f t="shared" ca="1" si="212"/>
        <v>-726226475467427.63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-726226475467427.63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-3025943647780.9482</v>
      </c>
      <c r="L5664" s="444">
        <f t="shared" ca="1" si="212"/>
        <v>-729252419115208.63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-729252419115208.63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-3038551746313.3691</v>
      </c>
      <c r="L5665" s="444">
        <f t="shared" ca="1" si="212"/>
        <v>-732290970861522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-732290970861522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-3051212378589.6748</v>
      </c>
      <c r="L5666" s="444">
        <f t="shared" ca="1" si="212"/>
        <v>-735342183240111.63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-735342183240111.63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-3063925763500.4648</v>
      </c>
      <c r="L5667" s="444">
        <f t="shared" ca="1" si="212"/>
        <v>-738406109003612.13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-738406109003612.13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-3076692120848.3838</v>
      </c>
      <c r="L5668" s="444">
        <f t="shared" ca="1" si="212"/>
        <v>-741482801124460.5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-741482801124460.5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-3089511671351.9189</v>
      </c>
      <c r="L5669" s="444">
        <f t="shared" ca="1" si="212"/>
        <v>-744572312795812.38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-744572312795812.38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-3102384636649.2183</v>
      </c>
      <c r="L5670" s="444">
        <f t="shared" ca="1" si="212"/>
        <v>-747674697432461.63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-747674697432461.63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-3115311239301.9233</v>
      </c>
      <c r="L5671" s="444">
        <f t="shared" ca="1" si="212"/>
        <v>-750790008671763.5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-750790008671763.5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-3128291702799.0146</v>
      </c>
      <c r="L5672" s="444">
        <f t="shared" ca="1" si="212"/>
        <v>-753918300374562.5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-753918300374562.5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-3141326251560.6772</v>
      </c>
      <c r="L5673" s="444">
        <f t="shared" ca="1" si="212"/>
        <v>-757059626626123.13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-757059626626123.13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-3154415110942.1797</v>
      </c>
      <c r="L5674" s="444">
        <f t="shared" ca="1" si="212"/>
        <v>-760214041737065.25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-760214041737065.25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-3167558507237.772</v>
      </c>
      <c r="L5675" s="444">
        <f t="shared" ca="1" si="212"/>
        <v>-763381600244303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-763381600244303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-3180756667684.5957</v>
      </c>
      <c r="L5676" s="444">
        <f t="shared" ca="1" si="212"/>
        <v>-766562356911987.63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-766562356911987.63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-3194009820466.6152</v>
      </c>
      <c r="L5677" s="444">
        <f t="shared" ca="1" si="212"/>
        <v>-769756366732454.25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-769756366732454.25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-3207318194718.5596</v>
      </c>
      <c r="L5678" s="444">
        <f t="shared" ca="1" si="212"/>
        <v>-772963684927172.75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-772963684927172.75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-3220682020529.8862</v>
      </c>
      <c r="L5679" s="444">
        <f t="shared" ca="1" si="212"/>
        <v>-776184366947702.63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-776184366947702.63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-3234101528948.7607</v>
      </c>
      <c r="L5680" s="444">
        <f t="shared" ca="1" si="212"/>
        <v>-779418468476651.38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-779418468476651.38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-3247576951986.0474</v>
      </c>
      <c r="L5681" s="444">
        <f t="shared" ca="1" si="212"/>
        <v>-782666045428637.38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-782666045428637.38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-3261108522619.3223</v>
      </c>
      <c r="L5682" s="444">
        <f t="shared" ca="1" si="212"/>
        <v>-785927153951256.75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-785927153951256.75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-3274696474796.9033</v>
      </c>
      <c r="L5683" s="444">
        <f t="shared" ca="1" si="212"/>
        <v>-789201850426053.63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-789201850426053.63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-3288341043441.8901</v>
      </c>
      <c r="L5684" s="444">
        <f t="shared" ca="1" si="212"/>
        <v>-792490191469495.5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-792490191469495.5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-3302042464456.2314</v>
      </c>
      <c r="L5685" s="444">
        <f t="shared" ca="1" si="212"/>
        <v>-795792233933951.75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-795792233933951.75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-3315800974724.7988</v>
      </c>
      <c r="L5686" s="444">
        <f t="shared" ca="1" si="212"/>
        <v>-799108034908676.5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-799108034908676.5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-3329616812119.4854</v>
      </c>
      <c r="L5687" s="444">
        <f t="shared" ca="1" si="212"/>
        <v>-802437651720796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-802437651720796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-3343490215503.3164</v>
      </c>
      <c r="L5688" s="444">
        <f t="shared" ca="1" si="212"/>
        <v>-805781141936299.38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-805781141936299.38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-3357421424734.5806</v>
      </c>
      <c r="L5689" s="444">
        <f t="shared" ca="1" si="212"/>
        <v>-809138563361034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-809138563361034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-3371410680670.9751</v>
      </c>
      <c r="L5690" s="444">
        <f t="shared" ca="1" si="212"/>
        <v>-812509974041705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-812509974041705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-3385458225173.771</v>
      </c>
      <c r="L5691" s="444">
        <f t="shared" ca="1" si="212"/>
        <v>-815895432266878.75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-815895432266878.75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-3399564301111.9946</v>
      </c>
      <c r="L5692" s="444">
        <f t="shared" ca="1" si="212"/>
        <v>-819294996567990.75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-819294996567990.75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-3413729152366.6279</v>
      </c>
      <c r="L5693" s="444">
        <f t="shared" ca="1" si="212"/>
        <v>-822708725720357.38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-822708725720357.38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-3427953023834.8223</v>
      </c>
      <c r="L5694" s="444">
        <f t="shared" ca="1" si="212"/>
        <v>-826136678744192.25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-826136678744192.25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-3442236161434.1343</v>
      </c>
      <c r="L5695" s="444">
        <f t="shared" ca="1" si="212"/>
        <v>-829578914905626.38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-829578914905626.38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-3456578812106.7764</v>
      </c>
      <c r="L5696" s="444">
        <f t="shared" ca="1" si="212"/>
        <v>-833035493717733.13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-833035493717733.13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-3470981223823.8882</v>
      </c>
      <c r="L5697" s="444">
        <f t="shared" ca="1" si="212"/>
        <v>-836506474941557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-836506474941557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-3485443645589.8208</v>
      </c>
      <c r="L5698" s="444">
        <f t="shared" ca="1" si="212"/>
        <v>-839991918587146.88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-839991918587146.88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-3499966327446.4453</v>
      </c>
      <c r="L5699" s="444">
        <f t="shared" ca="1" si="212"/>
        <v>-843491884914593.38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-843491884914593.38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-3514549520477.4722</v>
      </c>
      <c r="L5700" s="444">
        <f t="shared" ca="1" si="212"/>
        <v>-847006434435070.88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-847006434435070.88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-3529193476812.7954</v>
      </c>
      <c r="L5701" s="444">
        <f t="shared" ca="1" si="212"/>
        <v>-850535627911883.63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-850535627911883.63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-3543898449632.8481</v>
      </c>
      <c r="L5702" s="444">
        <f t="shared" ca="1" si="212"/>
        <v>-854079526361516.5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-854079526361516.5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-3558664693172.9854</v>
      </c>
      <c r="L5703" s="444">
        <f t="shared" ca="1" si="212"/>
        <v>-857638191054689.5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-857638191054689.5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-3573492462727.873</v>
      </c>
      <c r="L5704" s="444">
        <f t="shared" ca="1" si="212"/>
        <v>-861211683517417.38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-861211683517417.38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-3588382014655.9058</v>
      </c>
      <c r="L5705" s="444">
        <f t="shared" ca="1" si="212"/>
        <v>-864800065532073.25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-864800065532073.25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-3603333606383.6387</v>
      </c>
      <c r="L5706" s="444">
        <f t="shared" ca="1" si="212"/>
        <v>-868403399138456.88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-868403399138456.88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-3618347496410.2368</v>
      </c>
      <c r="L5707" s="444">
        <f t="shared" ca="1" si="212"/>
        <v>-872021746634867.13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-872021746634867.13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-3633423944311.9463</v>
      </c>
      <c r="L5708" s="444">
        <f t="shared" ca="1" si="212"/>
        <v>-875655170579179.13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-875655170579179.13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-3648563210746.5796</v>
      </c>
      <c r="L5709" s="444">
        <f t="shared" ca="1" si="212"/>
        <v>-879303733789925.75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-879303733789925.75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-3663765557458.0239</v>
      </c>
      <c r="L5710" s="444">
        <f t="shared" ca="1" si="212"/>
        <v>-882967499347383.75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-882967499347383.75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-3679031247280.7656</v>
      </c>
      <c r="L5711" s="444">
        <f t="shared" ca="1" si="212"/>
        <v>-886646530594664.5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-886646530594664.5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-3694360544144.4355</v>
      </c>
      <c r="L5712" s="444">
        <f t="shared" ca="1" si="212"/>
        <v>-890340891138808.88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-890340891138808.88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-3709753713078.3706</v>
      </c>
      <c r="L5713" s="444">
        <f t="shared" ca="1" si="212"/>
        <v>-894050644851887.25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-894050644851887.25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-3725211020216.1968</v>
      </c>
      <c r="L5714" s="444">
        <f t="shared" ca="1" si="212"/>
        <v>-897775855872103.5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-897775855872103.5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-3740732732800.4307</v>
      </c>
      <c r="L5715" s="444">
        <f t="shared" ca="1" si="212"/>
        <v>-901516588604903.88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-901516588604903.88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-3756319119187.0996</v>
      </c>
      <c r="L5716" s="444">
        <f t="shared" ca="1" si="212"/>
        <v>-905272907724091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-905272907724091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-3771970448850.3789</v>
      </c>
      <c r="L5717" s="444">
        <f t="shared" ca="1" si="212"/>
        <v>-909044878172941.38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-909044878172941.38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-3787686992387.2559</v>
      </c>
      <c r="L5718" s="444">
        <f t="shared" ca="1" si="212"/>
        <v>-912832565165328.63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-912832565165328.63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-3803469021522.2026</v>
      </c>
      <c r="L5719" s="444">
        <f t="shared" ca="1" si="212"/>
        <v>-916636034186850.88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-916636034186850.88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-3819316809111.8784</v>
      </c>
      <c r="L5720" s="444">
        <f t="shared" ca="1" si="212"/>
        <v>-920455350995962.75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-920455350995962.75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-3835230629149.8447</v>
      </c>
      <c r="L5721" s="444">
        <f t="shared" ca="1" si="212"/>
        <v>-924290581625112.63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-924290581625112.63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-3851210756771.3027</v>
      </c>
      <c r="L5722" s="444">
        <f t="shared" ca="1" si="212"/>
        <v>-928141792381883.88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-928141792381883.88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-3867257468257.8496</v>
      </c>
      <c r="L5723" s="444">
        <f t="shared" ca="1" si="212"/>
        <v>-932009049850141.75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-932009049850141.75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-3883371041042.2573</v>
      </c>
      <c r="L5724" s="444">
        <f t="shared" ca="1" si="212"/>
        <v>-935892420891184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-935892420891184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-3899551753713.2666</v>
      </c>
      <c r="L5725" s="444">
        <f t="shared" ca="1" si="212"/>
        <v>-939791972644897.25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-939791972644897.25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-3915799886020.4048</v>
      </c>
      <c r="L5726" s="444">
        <f t="shared" ca="1" si="212"/>
        <v>-943707772530917.63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-943707772530917.63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-3932115718878.8237</v>
      </c>
      <c r="L5727" s="444">
        <f t="shared" ca="1" si="212"/>
        <v>-947639888249796.5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-947639888249796.5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-3948499534374.1519</v>
      </c>
      <c r="L5728" s="444">
        <f t="shared" ca="1" si="212"/>
        <v>-951588387784170.63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-951588387784170.63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-3964951615767.3774</v>
      </c>
      <c r="L5729" s="444">
        <f t="shared" ca="1" si="212"/>
        <v>-955553339399938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-955553339399938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-3981472247499.7422</v>
      </c>
      <c r="L5730" s="444">
        <f t="shared" ca="1" si="212"/>
        <v>-959534811647437.75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-959534811647437.75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-3998061715197.6572</v>
      </c>
      <c r="L5731" s="444">
        <f t="shared" ca="1" si="212"/>
        <v>-963532873362635.38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-963532873362635.38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-4014720305677.6475</v>
      </c>
      <c r="L5732" s="444">
        <f t="shared" ca="1" si="212"/>
        <v>-967547593668313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-967547593668313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-4031448306951.3042</v>
      </c>
      <c r="L5733" s="444">
        <f t="shared" ca="1" si="212"/>
        <v>-971579041975264.25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-971579041975264.25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-4048246008230.2671</v>
      </c>
      <c r="L5734" s="444">
        <f t="shared" ca="1" si="212"/>
        <v>-975627287983494.5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-975627287983494.5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-4065113699931.2271</v>
      </c>
      <c r="L5735" s="444">
        <f t="shared" ca="1" si="212"/>
        <v>-979692401683425.75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-979692401683425.75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-4082051673680.9409</v>
      </c>
      <c r="L5736" s="444">
        <f t="shared" ca="1" si="212"/>
        <v>-983774453357106.75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-983774453357106.75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-4099060222321.2778</v>
      </c>
      <c r="L5737" s="444">
        <f t="shared" ca="1" si="212"/>
        <v>-987873513579428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-987873513579428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-4116139639914.2832</v>
      </c>
      <c r="L5738" s="444">
        <f t="shared" ca="1" si="212"/>
        <v>-991989653219342.25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-991989653219342.25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-4133290221747.2593</v>
      </c>
      <c r="L5739" s="444">
        <f t="shared" ca="1" si="212"/>
        <v>-996122943441089.5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-996122943441089.5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-4150512264337.8735</v>
      </c>
      <c r="L5740" s="444">
        <f t="shared" ca="1" si="212"/>
        <v>-1000273455705427.4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-1000273455705427.4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-4167806065439.2803</v>
      </c>
      <c r="L5741" s="444">
        <f t="shared" ca="1" si="212"/>
        <v>-1004441261770866.6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-1004441261770866.6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-4185171924045.2778</v>
      </c>
      <c r="L5742" s="444">
        <f t="shared" ca="1" si="212"/>
        <v>-1008626433694911.9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-1008626433694911.9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-4202610140395.4663</v>
      </c>
      <c r="L5743" s="444">
        <f t="shared" ca="1" si="212"/>
        <v>-1012829043835307.4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-1012829043835307.4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-4220121015980.4473</v>
      </c>
      <c r="L5744" s="444">
        <f t="shared" ca="1" si="212"/>
        <v>-1017049164851287.9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-1017049164851287.9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-4237704853547.0327</v>
      </c>
      <c r="L5745" s="444">
        <f t="shared" ca="1" si="212"/>
        <v>-1021286869704834.9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-1021286869704834.9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-4255361957103.4785</v>
      </c>
      <c r="L5746" s="444">
        <f t="shared" ca="1" si="212"/>
        <v>-1025542231661938.4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-1025542231661938.4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-4273092631924.7437</v>
      </c>
      <c r="L5747" s="444">
        <f t="shared" ca="1" si="212"/>
        <v>-1029815324293863.1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-1029815324293863.1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-4290897184557.7637</v>
      </c>
      <c r="L5748" s="444">
        <f t="shared" ca="1" si="212"/>
        <v>-1034106221478420.9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-1034106221478420.9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-4308775922826.7534</v>
      </c>
      <c r="L5749" s="444">
        <f t="shared" ca="1" si="212"/>
        <v>-1038414997401247.6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-1038414997401247.6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-4326729155838.5317</v>
      </c>
      <c r="L5750" s="444">
        <f t="shared" ca="1" si="212"/>
        <v>-1042741726557086.1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-1042741726557086.1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-4344757193987.8589</v>
      </c>
      <c r="L5751" s="444">
        <f t="shared" ca="1" si="212"/>
        <v>-1047086483751074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-1047086483751074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-4362860348962.8081</v>
      </c>
      <c r="L5752" s="444">
        <f t="shared" ca="1" si="212"/>
        <v>-1051449344100036.8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-1051449344100036.8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-4381038933750.1528</v>
      </c>
      <c r="L5753" s="444">
        <f t="shared" ca="1" si="212"/>
        <v>-1055830383033786.9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-1055830383033786.9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-4399293262640.7783</v>
      </c>
      <c r="L5754" s="444">
        <f t="shared" ca="1" si="212"/>
        <v>-1060229676296427.6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-1060229676296427.6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-4417623651235.1152</v>
      </c>
      <c r="L5755" s="444">
        <f t="shared" ca="1" si="212"/>
        <v>-1064647299947662.8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-1064647299947662.8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-4436030416448.5938</v>
      </c>
      <c r="L5756" s="444">
        <f t="shared" ca="1" si="212"/>
        <v>-1069083330364111.4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-1069083330364111.4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-4454513876517.1309</v>
      </c>
      <c r="L5757" s="444">
        <f t="shared" ca="1" si="212"/>
        <v>-1073537844240628.5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-1073537844240628.5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-4473074351002.6191</v>
      </c>
      <c r="L5758" s="444">
        <f t="shared" ca="1" si="212"/>
        <v>-1078010918591631.1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-1078010918591631.1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-4491712160798.4629</v>
      </c>
      <c r="L5759" s="444">
        <f t="shared" ca="1" si="212"/>
        <v>-1082502630752429.6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-1082502630752429.6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-4510427628135.124</v>
      </c>
      <c r="L5760" s="444">
        <f t="shared" ca="1" si="212"/>
        <v>-1087013058380564.8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-1087013058380564.8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-4529221076585.6865</v>
      </c>
      <c r="L5761" s="444">
        <f t="shared" ca="1" si="212"/>
        <v>-1091542279457150.4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-1091542279457150.4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-4548092831071.46</v>
      </c>
      <c r="L5762" s="444">
        <f t="shared" ca="1" si="212"/>
        <v>-1096090372288221.9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-1096090372288221.9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-4567043217867.5918</v>
      </c>
      <c r="L5763" s="444">
        <f t="shared" ca="1" si="212"/>
        <v>-1100657415506089.5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-1100657415506089.5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-4586072564608.7061</v>
      </c>
      <c r="L5764" s="444">
        <f t="shared" ca="1" si="212"/>
        <v>-1105243488070698.3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-1105243488070698.3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-4605181200294.5762</v>
      </c>
      <c r="L5765" s="444">
        <f t="shared" ca="1" si="212"/>
        <v>-1109848669270992.9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-1109848669270992.9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-4624369455295.8037</v>
      </c>
      <c r="L5766" s="444">
        <f t="shared" ca="1" si="212"/>
        <v>-1114473038726288.6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-1114473038726288.6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-4643637661359.5361</v>
      </c>
      <c r="L5767" s="444">
        <f t="shared" ca="1" si="212"/>
        <v>-1119116676387648.1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-1119116676387648.1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-4662986151615.2002</v>
      </c>
      <c r="L5768" s="444">
        <f t="shared" ca="1" si="212"/>
        <v>-1123779662539263.4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-1123779662539263.4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-4682415260580.2646</v>
      </c>
      <c r="L5769" s="444">
        <f t="shared" ca="1" si="212"/>
        <v>-1128462077799843.8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-1128462077799843.8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-4701925324166.0156</v>
      </c>
      <c r="L5770" s="444">
        <f t="shared" ca="1" si="212"/>
        <v>-1133164003124009.8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-1133164003124009.8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-4721516679683.374</v>
      </c>
      <c r="L5771" s="444">
        <f t="shared" ca="1" si="212"/>
        <v>-1137885519803693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-1137885519803693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-4741189665848.7207</v>
      </c>
      <c r="L5772" s="444">
        <f t="shared" ca="1" si="212"/>
        <v>-1142626709469541.8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-1142626709469541.8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-4760944622789.7568</v>
      </c>
      <c r="L5773" s="444">
        <f t="shared" ca="1" si="212"/>
        <v>-1147387654092331.5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-1147387654092331.5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-4780781892051.3809</v>
      </c>
      <c r="L5774" s="444">
        <f t="shared" ca="1" si="212"/>
        <v>-1152168435984383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-1152168435984383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-4800701816601.5957</v>
      </c>
      <c r="L5775" s="444">
        <f t="shared" ca="1" si="212"/>
        <v>-1156969137800984.5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-1156969137800984.5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-4820704740837.4355</v>
      </c>
      <c r="L5776" s="444">
        <f t="shared" ca="1" si="212"/>
        <v>-1161789842541822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-1161789842541822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-4840791010590.9248</v>
      </c>
      <c r="L5777" s="444">
        <f t="shared" ca="1" si="212"/>
        <v>-1166630633552413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-1166630633552413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-4860960973135.0537</v>
      </c>
      <c r="L5778" s="444">
        <f t="shared" ca="1" si="212"/>
        <v>-1171491594525548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-1171491594525548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-4881214977189.7832</v>
      </c>
      <c r="L5779" s="444">
        <f t="shared" ca="1" si="212"/>
        <v>-1176372809502737.8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-1176372809502737.8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-4901553372928.0742</v>
      </c>
      <c r="L5780" s="444">
        <f t="shared" ca="1" si="212"/>
        <v>-1181274362875665.8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-1181274362875665.8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-4921976511981.9404</v>
      </c>
      <c r="L5781" s="444">
        <f t="shared" ca="1" si="212"/>
        <v>-1186196339387647.8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-1186196339387647.8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-4942484747448.5322</v>
      </c>
      <c r="L5782" s="444">
        <f t="shared" ca="1" si="212"/>
        <v>-1191138824135096.3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-1191138824135096.3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-4963078433896.2344</v>
      </c>
      <c r="L5783" s="444">
        <f t="shared" ca="1" si="212"/>
        <v>-1196101902568992.5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-1196101902568992.5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-4983757927370.8018</v>
      </c>
      <c r="L5784" s="444">
        <f t="shared" ca="1" si="212"/>
        <v>-1201085660496363.3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-1201085660496363.3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-5004523585401.5137</v>
      </c>
      <c r="L5785" s="444">
        <f t="shared" ca="1" si="212"/>
        <v>-1206090184081764.8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-1206090184081764.8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-5025375767007.3535</v>
      </c>
      <c r="L5786" s="444">
        <f t="shared" ca="1" si="212"/>
        <v>-1211115559848772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-1211115559848772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-5046314832703.2168</v>
      </c>
      <c r="L5787" s="444">
        <f t="shared" ca="1" si="212"/>
        <v>-1216161874681475.3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-1216161874681475.3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-5067341144506.1465</v>
      </c>
      <c r="L5788" s="444">
        <f t="shared" ca="1" si="212"/>
        <v>-1221229215825981.5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-1221229215825981.5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-5088455065941.5898</v>
      </c>
      <c r="L5789" s="444">
        <f t="shared" ca="1" si="212"/>
        <v>-1226317670891923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-1226317670891923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-5109656962049.6787</v>
      </c>
      <c r="L5790" s="444">
        <f t="shared" ca="1" si="212"/>
        <v>-1231427327853972.8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-1231427327853972.8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-5130947199391.5527</v>
      </c>
      <c r="L5791" s="444">
        <f t="shared" ca="1" si="212"/>
        <v>-1236558275053364.3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-1236558275053364.3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-5152326146055.6846</v>
      </c>
      <c r="L5792" s="444">
        <f t="shared" ca="1" si="212"/>
        <v>-1241710601199420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-1241710601199420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-5173794171664.25</v>
      </c>
      <c r="L5793" s="444">
        <f t="shared" ca="1" si="212"/>
        <v>-1246884395371084.3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-1246884395371084.3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-5195351647379.5176</v>
      </c>
      <c r="L5794" s="444">
        <f t="shared" ca="1" si="212"/>
        <v>-1252079747018463.8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-1252079747018463.8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-5216998945910.2656</v>
      </c>
      <c r="L5795" s="444">
        <f t="shared" ca="1" si="212"/>
        <v>-1257296745964374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-1257296745964374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-5238736441518.2246</v>
      </c>
      <c r="L5796" s="444">
        <f t="shared" ca="1" si="212"/>
        <v>-1262535482405892.3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-1262535482405892.3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-5260564510024.5508</v>
      </c>
      <c r="L5797" s="444">
        <f t="shared" ca="1" si="212"/>
        <v>-1267796046915916.8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-1267796046915916.8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-5282483528816.3193</v>
      </c>
      <c r="L5798" s="444">
        <f t="shared" ca="1" si="212"/>
        <v>-1273078530444733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-1273078530444733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-5304493876853.0537</v>
      </c>
      <c r="L5799" s="444">
        <f t="shared" ca="1" si="212"/>
        <v>-1278383024321586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-1278383024321586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-5326595934673.2754</v>
      </c>
      <c r="L5800" s="444">
        <f t="shared" ca="1" si="212"/>
        <v>-1283709620256259.3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-1283709620256259.3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-5348790084401.0801</v>
      </c>
      <c r="L5801" s="444">
        <f t="shared" ca="1" si="212"/>
        <v>-1289058410340660.3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-1289058410340660.3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-5371076709752.751</v>
      </c>
      <c r="L5802" s="444">
        <f t="shared" ca="1" si="212"/>
        <v>-1294429487050413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-1294429487050413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-5393456196043.3877</v>
      </c>
      <c r="L5803" s="444">
        <f t="shared" ca="1" si="212"/>
        <v>-1299822943246456.5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-1299822943246456.5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-5415928930193.5684</v>
      </c>
      <c r="L5804" s="444">
        <f t="shared" ca="1" si="212"/>
        <v>-1305238872176650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-1305238872176650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-5438495300736.042</v>
      </c>
      <c r="L5805" s="444">
        <f t="shared" ca="1" si="212"/>
        <v>-1310677367477386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-1310677367477386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-5461155697822.4414</v>
      </c>
      <c r="L5806" s="444">
        <f t="shared" ca="1" si="212"/>
        <v>-1316138523175208.5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-1316138523175208.5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-5483910513230.0352</v>
      </c>
      <c r="L5807" s="444">
        <f t="shared" ca="1" si="212"/>
        <v>-1321622433688438.5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-1321622433688438.5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-5506760140368.4941</v>
      </c>
      <c r="L5808" s="444">
        <f t="shared" ca="1" si="212"/>
        <v>-1327129193828807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-1327129193828807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-5529704974286.6953</v>
      </c>
      <c r="L5809" s="444">
        <f t="shared" ca="1" si="212"/>
        <v>-1332658898803093.8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-1332658898803093.8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-5552745411679.5576</v>
      </c>
      <c r="L5810" s="444">
        <f t="shared" ca="1" si="212"/>
        <v>-1338211644214773.3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-1338211644214773.3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-5575881850894.8887</v>
      </c>
      <c r="L5811" s="444">
        <f t="shared" ca="1" si="212"/>
        <v>-1343787526065668.3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-1343787526065668.3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-5599114691940.2842</v>
      </c>
      <c r="L5812" s="444">
        <f t="shared" ca="1" si="212"/>
        <v>-1349386640757608.5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-1349386640757608.5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-5622444336490.0352</v>
      </c>
      <c r="L5813" s="444">
        <f t="shared" ca="1" si="212"/>
        <v>-1355009085094098.5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-1355009085094098.5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-5645871187892.0771</v>
      </c>
      <c r="L5814" s="444">
        <f t="shared" ca="1" si="212"/>
        <v>-1360654956281990.5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-1360654956281990.5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-5669395651174.96</v>
      </c>
      <c r="L5815" s="444">
        <f t="shared" ca="1" si="212"/>
        <v>-1366324351933165.5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-1366324351933165.5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-5693018133054.8564</v>
      </c>
      <c r="L5816" s="444">
        <f t="shared" ca="1" si="212"/>
        <v>-1372017370066220.3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-1372017370066220.3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-5716739041942.584</v>
      </c>
      <c r="L5817" s="444">
        <f t="shared" ca="1" si="212"/>
        <v>-1377734109108162.8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-1377734109108162.8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-5740558787950.6777</v>
      </c>
      <c r="L5818" s="444">
        <f t="shared" ca="1" si="212"/>
        <v>-1383474667896113.5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-1383474667896113.5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-5764477782900.4727</v>
      </c>
      <c r="L5819" s="444">
        <f t="shared" ca="1" si="212"/>
        <v>-1389239145679014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-1389239145679014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-5788496440329.2246</v>
      </c>
      <c r="L5820" s="444">
        <f t="shared" ca="1" si="212"/>
        <v>-1395027642119343.3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-1395027642119343.3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-5812615175497.2637</v>
      </c>
      <c r="L5821" s="444">
        <f t="shared" ca="1" si="212"/>
        <v>-1400840257294840.5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-1400840257294840.5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-5836834405395.1689</v>
      </c>
      <c r="L5822" s="444">
        <f t="shared" ca="1" si="212"/>
        <v>-1406677091700235.8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-1406677091700235.8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-5861154548750.9824</v>
      </c>
      <c r="L5823" s="444">
        <f t="shared" ca="1" si="212"/>
        <v>-1412538246248986.8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-1412538246248986.8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-5885576026037.4443</v>
      </c>
      <c r="L5824" s="444">
        <f t="shared" ca="1" si="212"/>
        <v>-1418423822275024.3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-1418423822275024.3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-5910099259479.2676</v>
      </c>
      <c r="L5825" s="444">
        <f t="shared" ca="1" si="212"/>
        <v>-1424333921534503.5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-1424333921534503.5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-5934724673060.4316</v>
      </c>
      <c r="L5826" s="444">
        <f t="shared" ca="1" si="212"/>
        <v>-1430268646207564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-1430268646207564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-5959452692531.5166</v>
      </c>
      <c r="L5827" s="444">
        <f t="shared" ca="1" si="212"/>
        <v>-1436228098900095.5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-1436228098900095.5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-5984283745417.0645</v>
      </c>
      <c r="L5828" s="444">
        <f t="shared" ca="1" si="212"/>
        <v>-1442212382645512.5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-1442212382645512.5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-6009218261022.9688</v>
      </c>
      <c r="L5829" s="444">
        <f t="shared" ca="1" si="212"/>
        <v>-1448221600906535.5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-1448221600906535.5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-6034256670443.8975</v>
      </c>
      <c r="L5830" s="444">
        <f t="shared" ca="1" si="212"/>
        <v>-1454255857576979.5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-1454255857576979.5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-6059399406570.748</v>
      </c>
      <c r="L5831" s="444">
        <f t="shared" ca="1" si="212"/>
        <v>-1460315256983550.3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-1460315256983550.3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-6084646904098.126</v>
      </c>
      <c r="L5832" s="444">
        <f t="shared" ca="1" si="212"/>
        <v>-1466399903887648.5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-1466399903887648.5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-6109999599531.8691</v>
      </c>
      <c r="L5833" s="444">
        <f t="shared" ca="1" si="212"/>
        <v>-1472509903487180.3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-1472509903487180.3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-6135457931196.584</v>
      </c>
      <c r="L5834" s="444">
        <f t="shared" ca="1" si="212"/>
        <v>-1478645361418376.8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-1478645361418376.8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-6161022339243.2363</v>
      </c>
      <c r="L5835" s="444">
        <f t="shared" ca="1" si="212"/>
        <v>-1484806383757620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-1484806383757620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-6186693265656.75</v>
      </c>
      <c r="L5836" s="444">
        <f t="shared" ca="1" si="212"/>
        <v>-1490993077023276.8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-1490993077023276.8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-6212471154263.6533</v>
      </c>
      <c r="L5837" s="444">
        <f t="shared" ca="1" si="212"/>
        <v>-1497205548177540.5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-1497205548177540.5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-6238356450739.752</v>
      </c>
      <c r="L5838" s="444">
        <f t="shared" ca="1" si="212"/>
        <v>-1503443904628280.3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-1503443904628280.3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-6264349602617.834</v>
      </c>
      <c r="L5839" s="444">
        <f t="shared" ca="1" si="212"/>
        <v>-1509708254230898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-1509708254230898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-6290451059295.4082</v>
      </c>
      <c r="L5840" s="444">
        <f t="shared" ca="1" si="212"/>
        <v>-1515998705290193.5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-1515998705290193.5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-6316661272042.4727</v>
      </c>
      <c r="L5841" s="444">
        <f t="shared" ca="1" si="212"/>
        <v>-1522315366562236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-1522315366562236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-6342980694009.3164</v>
      </c>
      <c r="L5842" s="444">
        <f t="shared" ca="1" si="212"/>
        <v>-1528658347256245.3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-1528658347256245.3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-6369409780234.3555</v>
      </c>
      <c r="L5843" s="444">
        <f t="shared" ca="1" si="212"/>
        <v>-1535027757036479.5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-1535027757036479.5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-6395948987651.998</v>
      </c>
      <c r="L5844" s="444">
        <f t="shared" ca="1" si="212"/>
        <v>-1541423706024131.5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-1541423706024131.5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-6422598775100.5479</v>
      </c>
      <c r="L5845" s="444">
        <f t="shared" ca="1" si="212"/>
        <v>-1547846304799232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-1547846304799232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-6449359603330.1328</v>
      </c>
      <c r="L5846" s="444">
        <f t="shared" ca="1" si="212"/>
        <v>-1554295664402562.3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-1554295664402562.3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-6476231935010.6758</v>
      </c>
      <c r="L5847" s="444">
        <f t="shared" ca="1" si="212"/>
        <v>-1560771896337573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-1560771896337573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-6503216234739.8877</v>
      </c>
      <c r="L5848" s="444">
        <f t="shared" ca="1" si="212"/>
        <v>-1567275112572313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-1567275112572313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-6530312969051.3037</v>
      </c>
      <c r="L5849" s="444">
        <f t="shared" ca="1" si="212"/>
        <v>-1573805425541364.3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-1573805425541364.3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-6557522606422.3506</v>
      </c>
      <c r="L5850" s="444">
        <f t="shared" ca="1" si="212"/>
        <v>-1580362948147786.5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-1580362948147786.5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-6584845617282.4434</v>
      </c>
      <c r="L5851" s="444">
        <f t="shared" ca="1" si="212"/>
        <v>-1586947793765069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-1586947793765069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-6612282474021.1211</v>
      </c>
      <c r="L5852" s="444">
        <f t="shared" ca="1" si="212"/>
        <v>-1593560076239090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-1593560076239090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-6639833650996.208</v>
      </c>
      <c r="L5853" s="444">
        <f t="shared" ca="1" si="212"/>
        <v>-1600199909890086.3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-1600199909890086.3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-6667499624542.0264</v>
      </c>
      <c r="L5854" s="444">
        <f t="shared" ca="1" si="212"/>
        <v>-1606867409514628.3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-1606867409514628.3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-6695280872977.6172</v>
      </c>
      <c r="L5855" s="444">
        <f t="shared" ca="1" si="212"/>
        <v>-1613562690387605.8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-1613562690387605.8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-6723177876615.0234</v>
      </c>
      <c r="L5856" s="444">
        <f t="shared" ca="1" si="212"/>
        <v>-1620285868264220.8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-1620285868264220.8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-6751191117767.5859</v>
      </c>
      <c r="L5857" s="444">
        <f t="shared" ca="1" si="212"/>
        <v>-1627037059381988.3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-1627037059381988.3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-6779321080758.2842</v>
      </c>
      <c r="L5858" s="444">
        <f t="shared" ca="1" si="212"/>
        <v>-1633816380462746.5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-1633816380462746.5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-6807568251928.1104</v>
      </c>
      <c r="L5859" s="444">
        <f t="shared" ca="1" si="212"/>
        <v>-1640623948714674.5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-1640623948714674.5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-6835933119644.4766</v>
      </c>
      <c r="L5860" s="444">
        <f t="shared" ca="1" si="212"/>
        <v>-1647459881834319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-1647459881834319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-6864416174309.6621</v>
      </c>
      <c r="L5861" s="444">
        <f t="shared" ca="1" si="212"/>
        <v>-1654324298008628.8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-1654324298008628.8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-6893017908369.2861</v>
      </c>
      <c r="L5862" s="444">
        <f t="shared" ca="1" si="212"/>
        <v>-1661217315916998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-1661217315916998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-6921738816320.8252</v>
      </c>
      <c r="L5863" s="444">
        <f t="shared" ca="1" si="212"/>
        <v>-1668139054733318.8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-1668139054733318.8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-6950579394722.1611</v>
      </c>
      <c r="L5864" s="444">
        <f t="shared" ca="1" si="212"/>
        <v>-1675089634128041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-1675089634128041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-6979540142200.1709</v>
      </c>
      <c r="L5865" s="444">
        <f t="shared" ca="1" si="212"/>
        <v>-1682069174270241.3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-1682069174270241.3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-7008621559459.3389</v>
      </c>
      <c r="L5866" s="444">
        <f t="shared" ca="1" si="212"/>
        <v>-1689077795829700.5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-1689077795829700.5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-7037824149290.4189</v>
      </c>
      <c r="L5867" s="444">
        <f t="shared" ca="1" si="212"/>
        <v>-1696115619978991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-1696115619978991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-7067148416579.1289</v>
      </c>
      <c r="L5868" s="444">
        <f t="shared" ca="1" si="212"/>
        <v>-1703182768395570.3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-1703182768395570.3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-7096594868314.876</v>
      </c>
      <c r="L5869" s="444">
        <f t="shared" ca="1" si="212"/>
        <v>-1710279363263885.3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-1710279363263885.3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-7126164013599.5215</v>
      </c>
      <c r="L5870" s="444">
        <f t="shared" ca="1" si="212"/>
        <v>-1717405527277484.8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-1717405527277484.8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-7155856363656.1865</v>
      </c>
      <c r="L5871" s="444">
        <f t="shared" ca="1" si="212"/>
        <v>-1724561383641141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-1724561383641141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-7185672431838.0869</v>
      </c>
      <c r="L5872" s="444">
        <f t="shared" ca="1" si="212"/>
        <v>-1731747056072979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-1731747056072979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-7215612733637.4121</v>
      </c>
      <c r="L5873" s="444">
        <f t="shared" ref="L5873:L6127" ca="1" si="217">I5873-J5873+K5873</f>
        <v>-1738962668806616.5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-1738962668806616.5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-7245677786694.2354</v>
      </c>
      <c r="L5874" s="444">
        <f t="shared" ca="1" si="217"/>
        <v>-1746208346593310.8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-1746208346593310.8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-7275868110805.4609</v>
      </c>
      <c r="L5875" s="444">
        <f t="shared" ca="1" si="217"/>
        <v>-1753484214704116.3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-1753484214704116.3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-7306184227933.8174</v>
      </c>
      <c r="L5876" s="444">
        <f t="shared" ca="1" si="217"/>
        <v>-1760790398932050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-1760790398932050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-7336626662216.875</v>
      </c>
      <c r="L5877" s="444">
        <f t="shared" ca="1" si="217"/>
        <v>-1768127025594267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-1768127025594267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-7367195939976.1123</v>
      </c>
      <c r="L5878" s="444">
        <f t="shared" ca="1" si="217"/>
        <v>-1775494221534243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-1775494221534243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-7397892589726.0127</v>
      </c>
      <c r="L5879" s="444">
        <f t="shared" ca="1" si="217"/>
        <v>-1782892114123969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-1782892114123969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-7428717142183.2041</v>
      </c>
      <c r="L5880" s="444">
        <f t="shared" ca="1" si="217"/>
        <v>-1790320831266152.3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-1790320831266152.3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-7459670130275.6338</v>
      </c>
      <c r="L5881" s="444">
        <f t="shared" ca="1" si="217"/>
        <v>-1797780501396428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-1797780501396428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-7490752089151.7822</v>
      </c>
      <c r="L5882" s="444">
        <f t="shared" ca="1" si="217"/>
        <v>-1805271253485579.8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-1805271253485579.8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-7521963556189.915</v>
      </c>
      <c r="L5883" s="444">
        <f t="shared" ca="1" si="217"/>
        <v>-1812793217041769.8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-1812793217041769.8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-7553305071007.373</v>
      </c>
      <c r="L5884" s="444">
        <f t="shared" ca="1" si="217"/>
        <v>-1820346522112777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-1820346522112777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-7584777175469.9043</v>
      </c>
      <c r="L5885" s="444">
        <f t="shared" ca="1" si="217"/>
        <v>-1827931299288247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-1827931299288247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-7616380413701.0293</v>
      </c>
      <c r="L5886" s="444">
        <f t="shared" ca="1" si="217"/>
        <v>-1835547679701948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-1835547679701948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-7648115332091.4502</v>
      </c>
      <c r="L5887" s="444">
        <f t="shared" ca="1" si="217"/>
        <v>-1843195795034039.5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-1843195795034039.5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-7679982479308.498</v>
      </c>
      <c r="L5888" s="444">
        <f t="shared" ca="1" si="217"/>
        <v>-1850875777513348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-1850875777513348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-7711982406305.6152</v>
      </c>
      <c r="L5889" s="444">
        <f t="shared" ca="1" si="217"/>
        <v>-1858587759919653.5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-1858587759919653.5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-7744115666331.8906</v>
      </c>
      <c r="L5890" s="444">
        <f t="shared" ca="1" si="217"/>
        <v>-1866331875585985.5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-1866331875585985.5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-7776382814941.6074</v>
      </c>
      <c r="L5891" s="444">
        <f t="shared" ca="1" si="217"/>
        <v>-1874108258400927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-1874108258400927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-7808784410003.8623</v>
      </c>
      <c r="L5892" s="444">
        <f t="shared" ca="1" si="217"/>
        <v>-1881917042810930.8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-1881917042810930.8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-7841321011712.2109</v>
      </c>
      <c r="L5893" s="444">
        <f t="shared" ca="1" si="217"/>
        <v>-1889758363822643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-1889758363822643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-7873993182594.3467</v>
      </c>
      <c r="L5894" s="444">
        <f t="shared" ca="1" si="217"/>
        <v>-1897632357005237.3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-1897632357005237.3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-7906801487521.8213</v>
      </c>
      <c r="L5895" s="444">
        <f t="shared" ca="1" si="217"/>
        <v>-1905539158492759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-1905539158492759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-7939746493719.8281</v>
      </c>
      <c r="L5896" s="444">
        <f t="shared" ca="1" si="217"/>
        <v>-1913478904986478.8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-1913478904986478.8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-7972828770776.9951</v>
      </c>
      <c r="L5897" s="444">
        <f t="shared" ca="1" si="217"/>
        <v>-1921451733757255.8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-1921451733757255.8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-8006048890655.2324</v>
      </c>
      <c r="L5898" s="444">
        <f t="shared" ca="1" si="217"/>
        <v>-1929457782647911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-1929457782647911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-8039407427699.6289</v>
      </c>
      <c r="L5899" s="444">
        <f t="shared" ca="1" si="217"/>
        <v>-1937497190075610.8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-1937497190075610.8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-8072904958648.3789</v>
      </c>
      <c r="L5900" s="444">
        <f t="shared" ca="1" si="217"/>
        <v>-1945570095034259.3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-1945570095034259.3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-8106542062642.7461</v>
      </c>
      <c r="L5901" s="444">
        <f t="shared" ca="1" si="217"/>
        <v>-1953676637096902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-1953676637096902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-8140319321237.0918</v>
      </c>
      <c r="L5902" s="444">
        <f t="shared" ca="1" si="217"/>
        <v>-1961816956418139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-1961816956418139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-8174237318408.9111</v>
      </c>
      <c r="L5903" s="444">
        <f t="shared" ca="1" si="217"/>
        <v>-1969991193736548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-1969991193736548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-8208296640568.9512</v>
      </c>
      <c r="L5904" s="444">
        <f t="shared" ca="1" si="217"/>
        <v>-1978199490377117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-1978199490377117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-8242497876571.3203</v>
      </c>
      <c r="L5905" s="444">
        <f t="shared" ca="1" si="217"/>
        <v>-1986441988253688.3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-1986441988253688.3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-8276841617723.7021</v>
      </c>
      <c r="L5906" s="444">
        <f t="shared" ca="1" si="217"/>
        <v>-1994718829871412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-1994718829871412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-8311328457797.5498</v>
      </c>
      <c r="L5907" s="444">
        <f t="shared" ca="1" si="217"/>
        <v>-2003030158329209.5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-2003030158329209.5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-8345958993038.373</v>
      </c>
      <c r="L5908" s="444">
        <f t="shared" ca="1" si="217"/>
        <v>-2011376117322247.8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-2011376117322247.8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-8380733822176.0313</v>
      </c>
      <c r="L5909" s="444">
        <f t="shared" ca="1" si="217"/>
        <v>-2019756851144423.8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-2019756851144423.8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-8415653546435.0986</v>
      </c>
      <c r="L5910" s="444">
        <f t="shared" ca="1" si="217"/>
        <v>-2028172504690858.8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-2028172504690858.8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-8450718769545.2461</v>
      </c>
      <c r="L5911" s="444">
        <f t="shared" ca="1" si="217"/>
        <v>-2036623223460404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-2036623223460404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-8485930097751.6836</v>
      </c>
      <c r="L5912" s="444">
        <f t="shared" ca="1" si="217"/>
        <v>-2045109153558155.8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-2045109153558155.8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-8521288139825.6475</v>
      </c>
      <c r="L5913" s="444">
        <f t="shared" ca="1" si="217"/>
        <v>-2053630441697981.5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-2053630441697981.5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-8556793507074.9229</v>
      </c>
      <c r="L5914" s="444">
        <f t="shared" ca="1" si="217"/>
        <v>-2062187235205056.5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-2062187235205056.5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-8592446813354.4033</v>
      </c>
      <c r="L5915" s="444">
        <f t="shared" ca="1" si="217"/>
        <v>-2070779682018411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-2070779682018411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-8628248675076.7119</v>
      </c>
      <c r="L5916" s="444">
        <f t="shared" ca="1" si="217"/>
        <v>-2079407930693487.8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-2079407930693487.8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-8664199711222.8652</v>
      </c>
      <c r="L5917" s="444">
        <f t="shared" ca="1" si="217"/>
        <v>-2088072130404710.5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-2088072130404710.5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-8700300543352.959</v>
      </c>
      <c r="L5918" s="444">
        <f t="shared" ca="1" si="217"/>
        <v>-2096772430948063.5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-2096772430948063.5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-8736551795616.9307</v>
      </c>
      <c r="L5919" s="444">
        <f t="shared" ca="1" si="217"/>
        <v>-2105508982743680.5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-2105508982743680.5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-8772954094765.334</v>
      </c>
      <c r="L5920" s="444">
        <f t="shared" ca="1" si="217"/>
        <v>-2114281936838445.8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-2114281936838445.8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-8809508070160.1914</v>
      </c>
      <c r="L5921" s="444">
        <f t="shared" ca="1" si="217"/>
        <v>-2123091444908606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-2123091444908606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-8846214353785.8594</v>
      </c>
      <c r="L5922" s="444">
        <f t="shared" ca="1" si="217"/>
        <v>-2131937659262391.8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-2131937659262391.8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-8883073580259.9648</v>
      </c>
      <c r="L5923" s="444">
        <f t="shared" ca="1" si="217"/>
        <v>-2140820732842651.8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-2140820732842651.8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-8920086386844.3828</v>
      </c>
      <c r="L5924" s="444">
        <f t="shared" ca="1" si="217"/>
        <v>-2149740819229496.3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-2149740819229496.3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-8957253413456.2344</v>
      </c>
      <c r="L5925" s="444">
        <f t="shared" ca="1" si="217"/>
        <v>-2158698072642952.5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-2158698072642952.5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-8994575302678.9668</v>
      </c>
      <c r="L5926" s="444">
        <f t="shared" ca="1" si="217"/>
        <v>-2167692647945631.5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-2167692647945631.5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-9032052699773.4648</v>
      </c>
      <c r="L5927" s="444">
        <f t="shared" ca="1" si="217"/>
        <v>-2176724700645405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-2176724700645405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-9069686252689.1875</v>
      </c>
      <c r="L5928" s="444">
        <f t="shared" ca="1" si="217"/>
        <v>-2185794386898094.3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-2185794386898094.3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-9107476612075.3906</v>
      </c>
      <c r="L5929" s="444">
        <f t="shared" ca="1" si="217"/>
        <v>-2194901863510169.8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-2194901863510169.8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-9145424431292.375</v>
      </c>
      <c r="L5930" s="444">
        <f t="shared" ca="1" si="217"/>
        <v>-2204047287941462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-2204047287941462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-9183530366422.7578</v>
      </c>
      <c r="L5931" s="444">
        <f t="shared" ca="1" si="217"/>
        <v>-2213230818307884.8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-2213230818307884.8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-9221795076282.8516</v>
      </c>
      <c r="L5932" s="444">
        <f t="shared" ca="1" si="217"/>
        <v>-2222452613384167.5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-2222452613384167.5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-9260219222434.0313</v>
      </c>
      <c r="L5933" s="444">
        <f t="shared" ca="1" si="217"/>
        <v>-2231712832606601.5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-2231712832606601.5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-9298803469194.1719</v>
      </c>
      <c r="L5934" s="444">
        <f t="shared" ca="1" si="217"/>
        <v>-2241011636075795.8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-2241011636075795.8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-9337548483649.1484</v>
      </c>
      <c r="L5935" s="444">
        <f t="shared" ca="1" si="217"/>
        <v>-2250349184559445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-2250349184559445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-9376454935664.3535</v>
      </c>
      <c r="L5936" s="444">
        <f t="shared" ca="1" si="217"/>
        <v>-2259725639495109.5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-2259725639495109.5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-9415523497896.2891</v>
      </c>
      <c r="L5937" s="444">
        <f t="shared" ca="1" si="217"/>
        <v>-2269141162993006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-2269141162993006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-9454754845804.1914</v>
      </c>
      <c r="L5938" s="444">
        <f t="shared" ca="1" si="217"/>
        <v>-2278595917838810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-2278595917838810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-9494149657661.709</v>
      </c>
      <c r="L5939" s="444">
        <f t="shared" ca="1" si="217"/>
        <v>-2288090067496471.5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-2288090067496471.5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-9533708614568.6309</v>
      </c>
      <c r="L5940" s="444">
        <f t="shared" ca="1" si="217"/>
        <v>-2297623776111040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-2297623776111040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-9573432400462.666</v>
      </c>
      <c r="L5941" s="444">
        <f t="shared" ca="1" si="217"/>
        <v>-2307197208511502.5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-2307197208511502.5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-9613321702131.2598</v>
      </c>
      <c r="L5942" s="444">
        <f t="shared" ca="1" si="217"/>
        <v>-2316810530213634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-2316810530213634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-9653377209223.4746</v>
      </c>
      <c r="L5943" s="444">
        <f t="shared" ca="1" si="217"/>
        <v>-2326463907422857.5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-2326463907422857.5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-9693599614261.9063</v>
      </c>
      <c r="L5944" s="444">
        <f t="shared" ca="1" si="217"/>
        <v>-2336157507037119.5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-2336157507037119.5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-9733989612654.6641</v>
      </c>
      <c r="L5945" s="444">
        <f t="shared" ca="1" si="217"/>
        <v>-2345891496649774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-2345891496649774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-9774547902707.3906</v>
      </c>
      <c r="L5946" s="444">
        <f t="shared" ca="1" si="217"/>
        <v>-2355666044552481.5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-2355666044552481.5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-9815275185635.3398</v>
      </c>
      <c r="L5947" s="444">
        <f t="shared" ca="1" si="217"/>
        <v>-2365481319738117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-2365481319738117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-9856172165575.4883</v>
      </c>
      <c r="L5948" s="444">
        <f t="shared" ca="1" si="217"/>
        <v>-2375337491903692.5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-2375337491903692.5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-9897239549598.7188</v>
      </c>
      <c r="L5949" s="444">
        <f t="shared" ca="1" si="217"/>
        <v>-2385234731453291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-2385234731453291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-9938478047722.0449</v>
      </c>
      <c r="L5950" s="444">
        <f t="shared" ca="1" si="217"/>
        <v>-2395173209501013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-2395173209501013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-9979888372920.8867</v>
      </c>
      <c r="L5951" s="444">
        <f t="shared" ca="1" si="217"/>
        <v>-2405153097873934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-2405153097873934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-10021471241141.391</v>
      </c>
      <c r="L5952" s="444">
        <f t="shared" ca="1" si="217"/>
        <v>-2415174569115075.5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-2415174569115075.5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-10063227371312.814</v>
      </c>
      <c r="L5953" s="444">
        <f t="shared" ca="1" si="217"/>
        <v>-2425237796486388.5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-2425237796486388.5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-10105157485359.951</v>
      </c>
      <c r="L5954" s="444">
        <f t="shared" ca="1" si="217"/>
        <v>-2435342953971748.5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-2435342953971748.5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-10147262308215.619</v>
      </c>
      <c r="L5955" s="444">
        <f t="shared" ca="1" si="217"/>
        <v>-2445490216279964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-2445490216279964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-10189542567833.184</v>
      </c>
      <c r="L5956" s="444">
        <f t="shared" ca="1" si="217"/>
        <v>-2455679758847797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-2455679758847797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-10231998995199.154</v>
      </c>
      <c r="L5957" s="444">
        <f t="shared" ca="1" si="217"/>
        <v>-2465911757842996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-2465911757842996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-10274632324345.816</v>
      </c>
      <c r="L5958" s="444">
        <f t="shared" ca="1" si="217"/>
        <v>-2476186390167342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-2476186390167342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-10317443292363.926</v>
      </c>
      <c r="L5959" s="444">
        <f t="shared" ca="1" si="217"/>
        <v>-2486503833459706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-2486503833459706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-10360432639415.441</v>
      </c>
      <c r="L5960" s="444">
        <f t="shared" ca="1" si="217"/>
        <v>-2496864266099121.5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-2496864266099121.5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-10403601108746.34</v>
      </c>
      <c r="L5961" s="444">
        <f t="shared" ca="1" si="217"/>
        <v>-2507267867207868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-2507267867207868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-10446949446699.449</v>
      </c>
      <c r="L5962" s="444">
        <f t="shared" ca="1" si="217"/>
        <v>-2517714816654567.5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-2517714816654567.5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-10490478402727.365</v>
      </c>
      <c r="L5963" s="444">
        <f t="shared" ca="1" si="217"/>
        <v>-2528205295057295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-2528205295057295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-10534188729405.396</v>
      </c>
      <c r="L5964" s="444">
        <f t="shared" ca="1" si="217"/>
        <v>-2538739483786700.5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-2538739483786700.5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-10578081182444.586</v>
      </c>
      <c r="L5965" s="444">
        <f t="shared" ca="1" si="217"/>
        <v>-2549317564969145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-2549317564969145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-10622156520704.771</v>
      </c>
      <c r="L5966" s="444">
        <f t="shared" ca="1" si="217"/>
        <v>-2559939721489850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-2559939721489850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-10666415506207.709</v>
      </c>
      <c r="L5967" s="444">
        <f t="shared" ca="1" si="217"/>
        <v>-2570606136996057.5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-2570606136996057.5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-10710858904150.24</v>
      </c>
      <c r="L5968" s="444">
        <f t="shared" ca="1" si="217"/>
        <v>-2581316995900207.5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-2581316995900207.5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-10755487482917.531</v>
      </c>
      <c r="L5969" s="444">
        <f t="shared" ca="1" si="217"/>
        <v>-2592072483383125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-2592072483383125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-10800302014096.354</v>
      </c>
      <c r="L5970" s="444">
        <f t="shared" ca="1" si="217"/>
        <v>-2602872785397221.5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-2602872785397221.5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-10845303272488.422</v>
      </c>
      <c r="L5971" s="444">
        <f t="shared" ca="1" si="217"/>
        <v>-2613718088669710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-2613718088669710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-10890492036123.791</v>
      </c>
      <c r="L5972" s="444">
        <f t="shared" ca="1" si="217"/>
        <v>-2624608580705834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-2624608580705834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-10935869086274.309</v>
      </c>
      <c r="L5973" s="444">
        <f t="shared" ca="1" si="217"/>
        <v>-2635544449792108.5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-2635544449792108.5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-10981435207467.119</v>
      </c>
      <c r="L5974" s="444">
        <f t="shared" ca="1" si="217"/>
        <v>-2646525884999575.5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-2646525884999575.5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-11027191187498.23</v>
      </c>
      <c r="L5975" s="444">
        <f t="shared" ca="1" si="217"/>
        <v>-2657553076187073.5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-2657553076187073.5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-11073137817446.139</v>
      </c>
      <c r="L5976" s="444">
        <f t="shared" ca="1" si="217"/>
        <v>-2668626214004519.5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-2668626214004519.5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-11119275891685.498</v>
      </c>
      <c r="L5977" s="444">
        <f t="shared" ca="1" si="217"/>
        <v>-2679745489896205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-2679745489896205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-11165606207900.854</v>
      </c>
      <c r="L5978" s="444">
        <f t="shared" ca="1" si="217"/>
        <v>-2690911096104106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-2690911096104106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-11212129567100.441</v>
      </c>
      <c r="L5979" s="444">
        <f t="shared" ca="1" si="217"/>
        <v>-2702123225671206.5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-2702123225671206.5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-11258846773630.027</v>
      </c>
      <c r="L5980" s="444">
        <f t="shared" ca="1" si="217"/>
        <v>-2713382072444836.5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-2713382072444836.5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-11305758635186.818</v>
      </c>
      <c r="L5981" s="444">
        <f t="shared" ca="1" si="217"/>
        <v>-2724687831080023.5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-2724687831080023.5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-11352865962833.432</v>
      </c>
      <c r="L5982" s="444">
        <f t="shared" ca="1" si="217"/>
        <v>-2736040697042857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-2736040697042857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-11400169571011.904</v>
      </c>
      <c r="L5983" s="444">
        <f t="shared" ca="1" si="217"/>
        <v>-2747440866613869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-2747440866613869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-11447670277557.787</v>
      </c>
      <c r="L5984" s="444">
        <f t="shared" ca="1" si="217"/>
        <v>-2758888536891427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-2758888536891427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-11495368903714.279</v>
      </c>
      <c r="L5985" s="444">
        <f t="shared" ca="1" si="217"/>
        <v>-2770383905795141.5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-2770383905795141.5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-11543266274146.422</v>
      </c>
      <c r="L5986" s="444">
        <f t="shared" ca="1" si="217"/>
        <v>-2781927172069288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-2781927172069288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-11591363216955.367</v>
      </c>
      <c r="L5987" s="444">
        <f t="shared" ca="1" si="217"/>
        <v>-2793518535286243.5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-2793518535286243.5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-11639660563692.682</v>
      </c>
      <c r="L5988" s="444">
        <f t="shared" ca="1" si="217"/>
        <v>-2805158195849936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-2805158195849936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-11688159149374.732</v>
      </c>
      <c r="L5989" s="444">
        <f t="shared" ca="1" si="217"/>
        <v>-2816846354999310.5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-2816846354999310.5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-11736859812497.127</v>
      </c>
      <c r="L5990" s="444">
        <f t="shared" ca="1" si="217"/>
        <v>-2828583214811807.5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-2828583214811807.5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-11785763395049.197</v>
      </c>
      <c r="L5991" s="444">
        <f t="shared" ca="1" si="217"/>
        <v>-2840368978206856.5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-2840368978206856.5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-11834870742528.568</v>
      </c>
      <c r="L5992" s="444">
        <f t="shared" ca="1" si="217"/>
        <v>-2852203848949385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-2852203848949385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-11884182703955.771</v>
      </c>
      <c r="L5993" s="444">
        <f t="shared" ca="1" si="217"/>
        <v>-2864088031653341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-2864088031653341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-11933700131888.92</v>
      </c>
      <c r="L5994" s="444">
        <f t="shared" ca="1" si="217"/>
        <v>-2876021731785230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-2876021731785230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-11983423882438.459</v>
      </c>
      <c r="L5995" s="444">
        <f t="shared" ca="1" si="217"/>
        <v>-2888005155667668.5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-2888005155667668.5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-12033354815281.951</v>
      </c>
      <c r="L5996" s="444">
        <f t="shared" ca="1" si="217"/>
        <v>-2900038510482950.5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-2900038510482950.5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-12083493793678.961</v>
      </c>
      <c r="L5997" s="444">
        <f t="shared" ca="1" si="217"/>
        <v>-2912122004276629.5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-2912122004276629.5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-12133841684485.957</v>
      </c>
      <c r="L5998" s="444">
        <f t="shared" ca="1" si="217"/>
        <v>-2924255845961115.5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-2924255845961115.5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-12184399358171.314</v>
      </c>
      <c r="L5999" s="444">
        <f t="shared" ca="1" si="217"/>
        <v>-2936440245319287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-2936440245319287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-12235167688830.363</v>
      </c>
      <c r="L6000" s="444">
        <f t="shared" ca="1" si="217"/>
        <v>-2948675413008117.5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-2948675413008117.5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-12286147554200.49</v>
      </c>
      <c r="L6001" s="444">
        <f t="shared" ca="1" si="217"/>
        <v>-2960961560562318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-2960961560562318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-12337339835676.324</v>
      </c>
      <c r="L6002" s="444">
        <f t="shared" ca="1" si="217"/>
        <v>-2973298900397994.5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-2973298900397994.5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-12388745418324.977</v>
      </c>
      <c r="L6003" s="444">
        <f t="shared" ca="1" si="217"/>
        <v>-2985687645816319.5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-2985687645816319.5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-12440365190901.332</v>
      </c>
      <c r="L6004" s="444">
        <f t="shared" ca="1" si="217"/>
        <v>-2998128011007221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-2998128011007221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-12492200045863.42</v>
      </c>
      <c r="L6005" s="444">
        <f t="shared" ca="1" si="217"/>
        <v>-3010620211053084.5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-3010620211053084.5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-12544250879387.852</v>
      </c>
      <c r="L6006" s="444">
        <f t="shared" ca="1" si="217"/>
        <v>-3023164461932472.5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-3023164461932472.5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-12596518591385.303</v>
      </c>
      <c r="L6007" s="444">
        <f t="shared" ca="1" si="217"/>
        <v>-3035760980523858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-3035760980523858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-12649004085516.074</v>
      </c>
      <c r="L6008" s="444">
        <f t="shared" ca="1" si="217"/>
        <v>-3048409984609374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-3048409984609374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-12701708269205.725</v>
      </c>
      <c r="L6009" s="444">
        <f t="shared" ca="1" si="217"/>
        <v>-3061111692878579.5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-3061111692878579.5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-12754632053660.748</v>
      </c>
      <c r="L6010" s="444">
        <f t="shared" ca="1" si="217"/>
        <v>-3073866324932240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-3073866324932240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-12807776353884.334</v>
      </c>
      <c r="L6011" s="444">
        <f t="shared" ca="1" si="217"/>
        <v>-3086674101286124.5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-3086674101286124.5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-12861142088692.186</v>
      </c>
      <c r="L6012" s="444">
        <f t="shared" ca="1" si="217"/>
        <v>-3099535243374816.5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-3099535243374816.5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-12914730180728.402</v>
      </c>
      <c r="L6013" s="444">
        <f t="shared" ca="1" si="217"/>
        <v>-3112449973555545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-3112449973555545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-12968541556481.438</v>
      </c>
      <c r="L6014" s="444">
        <f t="shared" ca="1" si="217"/>
        <v>-3125418515112026.5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-3125418515112026.5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-13022577146300.109</v>
      </c>
      <c r="L6015" s="444">
        <f t="shared" ca="1" si="217"/>
        <v>-3138441092258326.5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-3138441092258326.5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-13076837884409.693</v>
      </c>
      <c r="L6016" s="444">
        <f t="shared" ca="1" si="217"/>
        <v>-3151517930142736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-3151517930142736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-13131324708928.066</v>
      </c>
      <c r="L6017" s="444">
        <f t="shared" ca="1" si="217"/>
        <v>-3164649254851664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-3164649254851664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-13186038561881.934</v>
      </c>
      <c r="L6018" s="444">
        <f t="shared" ca="1" si="217"/>
        <v>-3177835293413546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-3177835293413546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-13240980389223.107</v>
      </c>
      <c r="L6019" s="444">
        <f t="shared" ca="1" si="217"/>
        <v>-3191076273802769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-3191076273802769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-13296151140844.871</v>
      </c>
      <c r="L6020" s="444">
        <f t="shared" ca="1" si="217"/>
        <v>-3204372424943614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-3204372424943614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-13351551770598.391</v>
      </c>
      <c r="L6021" s="444">
        <f t="shared" ca="1" si="217"/>
        <v>-3217723976714212.5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-3217723976714212.5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-13407183236309.219</v>
      </c>
      <c r="L6022" s="444">
        <f t="shared" ca="1" si="217"/>
        <v>-3231131159950521.5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-3231131159950521.5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-13463046499793.84</v>
      </c>
      <c r="L6023" s="444">
        <f t="shared" ca="1" si="217"/>
        <v>-3244594206450315.5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-3244594206450315.5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-13519142526876.314</v>
      </c>
      <c r="L6024" s="444">
        <f t="shared" ca="1" si="217"/>
        <v>-3258113348977192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-3258113348977192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-13575472287404.967</v>
      </c>
      <c r="L6025" s="444">
        <f t="shared" ca="1" si="217"/>
        <v>-3271688821264597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-3271688821264597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-13632036755269.154</v>
      </c>
      <c r="L6026" s="444">
        <f t="shared" ca="1" si="217"/>
        <v>-3285320858019866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-3285320858019866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-13688836908416.107</v>
      </c>
      <c r="L6027" s="444">
        <f t="shared" ca="1" si="217"/>
        <v>-3299009694928282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-3299009694928282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-13745873728867.842</v>
      </c>
      <c r="L6028" s="444">
        <f t="shared" ca="1" si="217"/>
        <v>-3312755568657150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-3312755568657150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-13803148202738.125</v>
      </c>
      <c r="L6029" s="444">
        <f t="shared" ca="1" si="217"/>
        <v>-3326558716859888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-3326558716859888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-13860661320249.533</v>
      </c>
      <c r="L6030" s="444">
        <f t="shared" ca="1" si="217"/>
        <v>-3340419378180137.5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-3340419378180137.5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-13918414075750.572</v>
      </c>
      <c r="L6031" s="444">
        <f t="shared" ca="1" si="217"/>
        <v>-3354337792255888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-3354337792255888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-13976407467732.867</v>
      </c>
      <c r="L6032" s="444">
        <f t="shared" ca="1" si="217"/>
        <v>-3368314199723621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-3368314199723621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-14034642498848.42</v>
      </c>
      <c r="L6033" s="444">
        <f t="shared" ca="1" si="217"/>
        <v>-3382348842222469.5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-3382348842222469.5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-14093120175926.957</v>
      </c>
      <c r="L6034" s="444">
        <f t="shared" ca="1" si="217"/>
        <v>-3396441962398396.5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-3396441962398396.5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-14151841509993.318</v>
      </c>
      <c r="L6035" s="444">
        <f t="shared" ca="1" si="217"/>
        <v>-3410593803908390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-3410593803908390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-14210807516284.959</v>
      </c>
      <c r="L6036" s="444">
        <f t="shared" ca="1" si="217"/>
        <v>-3424804611424675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-3424804611424675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-14270019214269.479</v>
      </c>
      <c r="L6037" s="444">
        <f t="shared" ca="1" si="217"/>
        <v>-3439074630638944.5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-3439074630638944.5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-14329477627662.268</v>
      </c>
      <c r="L6038" s="444">
        <f t="shared" ca="1" si="217"/>
        <v>-3453404108266607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-3453404108266607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-14389183784444.195</v>
      </c>
      <c r="L6039" s="444">
        <f t="shared" ca="1" si="217"/>
        <v>-3467793292051051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-3467793292051051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-14449138716879.379</v>
      </c>
      <c r="L6040" s="444">
        <f t="shared" ca="1" si="217"/>
        <v>-3482242430767930.5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-3482242430767930.5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-14509343461533.043</v>
      </c>
      <c r="L6041" s="444">
        <f t="shared" ca="1" si="217"/>
        <v>-3496751774229463.5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-3496751774229463.5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-14569799059289.432</v>
      </c>
      <c r="L6042" s="444">
        <f t="shared" ca="1" si="217"/>
        <v>-3511321573288753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-3511321573288753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-14630506555369.805</v>
      </c>
      <c r="L6043" s="444">
        <f t="shared" ca="1" si="217"/>
        <v>-3525952079844123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-3525952079844123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-14691466999350.51</v>
      </c>
      <c r="L6044" s="444">
        <f t="shared" ca="1" si="217"/>
        <v>-3540643546843473.5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-3540643546843473.5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-14752681445181.139</v>
      </c>
      <c r="L6045" s="444">
        <f t="shared" ca="1" si="217"/>
        <v>-3555396228288654.5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-3555396228288654.5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-14814150951202.729</v>
      </c>
      <c r="L6046" s="444">
        <f t="shared" ca="1" si="217"/>
        <v>-3570210379239857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-3570210379239857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-14875876580166.07</v>
      </c>
      <c r="L6047" s="444">
        <f t="shared" ca="1" si="217"/>
        <v>-3585086255820023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-3585086255820023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-14937859399250.094</v>
      </c>
      <c r="L6048" s="444">
        <f t="shared" ca="1" si="217"/>
        <v>-3600024115219273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-3600024115219273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-15000100480080.305</v>
      </c>
      <c r="L6049" s="444">
        <f t="shared" ca="1" si="217"/>
        <v>-3615024215699353.5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-3615024215699353.5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-15062600898747.307</v>
      </c>
      <c r="L6050" s="444">
        <f t="shared" ca="1" si="217"/>
        <v>-3630086816598101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-3630086816598101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-15125361735825.42</v>
      </c>
      <c r="L6051" s="444">
        <f t="shared" ca="1" si="217"/>
        <v>-3645212178333926.5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-3645212178333926.5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-15188384076391.359</v>
      </c>
      <c r="L6052" s="444">
        <f t="shared" ca="1" si="217"/>
        <v>-3660400562410318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-3660400562410318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-15251669010042.992</v>
      </c>
      <c r="L6053" s="444">
        <f t="shared" ca="1" si="217"/>
        <v>-3675652231420361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-3675652231420361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-15315217630918.17</v>
      </c>
      <c r="L6054" s="444">
        <f t="shared" ca="1" si="217"/>
        <v>-3690967449051279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-3690967449051279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-15379031037713.662</v>
      </c>
      <c r="L6055" s="444">
        <f t="shared" ca="1" si="217"/>
        <v>-3706346480088992.5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-3706346480088992.5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-15443110333704.135</v>
      </c>
      <c r="L6056" s="444">
        <f t="shared" ca="1" si="217"/>
        <v>-3721789590422696.5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-3721789590422696.5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-15507456626761.234</v>
      </c>
      <c r="L6057" s="444">
        <f t="shared" ca="1" si="217"/>
        <v>-3737297047049457.5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-3737297047049457.5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-15572071029372.74</v>
      </c>
      <c r="L6058" s="444">
        <f t="shared" ca="1" si="217"/>
        <v>-3752869118078830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-3752869118078830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-15636954658661.791</v>
      </c>
      <c r="L6059" s="444">
        <f t="shared" ca="1" si="217"/>
        <v>-3768506072737492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-3768506072737492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-15702108636406.215</v>
      </c>
      <c r="L6060" s="444">
        <f t="shared" ca="1" si="217"/>
        <v>-3784208181373898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-3784208181373898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-15767534089057.906</v>
      </c>
      <c r="L6061" s="444">
        <f t="shared" ca="1" si="217"/>
        <v>-3799975715462956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-3799975715462956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-15833232147762.314</v>
      </c>
      <c r="L6062" s="444">
        <f t="shared" ca="1" si="217"/>
        <v>-3815808947610718.5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-3815808947610718.5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-15899203948377.996</v>
      </c>
      <c r="L6063" s="444">
        <f t="shared" ca="1" si="217"/>
        <v>-3831708151559096.5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-3831708151559096.5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-15965450631496.234</v>
      </c>
      <c r="L6064" s="444">
        <f t="shared" ca="1" si="217"/>
        <v>-3847673602190592.5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-3847673602190592.5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-16031973342460.803</v>
      </c>
      <c r="L6065" s="444">
        <f t="shared" ca="1" si="217"/>
        <v>-3863705575533053.5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-3863705575533053.5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-16098773231387.723</v>
      </c>
      <c r="L6066" s="444">
        <f t="shared" ca="1" si="217"/>
        <v>-3879804348764441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-3879804348764441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-16165851453185.17</v>
      </c>
      <c r="L6067" s="444">
        <f t="shared" ca="1" si="217"/>
        <v>-3895970200217626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-3895970200217626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-16233209167573.441</v>
      </c>
      <c r="L6068" s="444">
        <f t="shared" ca="1" si="217"/>
        <v>-3912203409385199.5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-3912203409385199.5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-16300847539104.998</v>
      </c>
      <c r="L6069" s="444">
        <f t="shared" ca="1" si="217"/>
        <v>-3928504256924304.5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-3928504256924304.5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-16368767737184.602</v>
      </c>
      <c r="L6070" s="444">
        <f t="shared" ca="1" si="217"/>
        <v>-3944873024661489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-3944873024661489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-16436970936089.537</v>
      </c>
      <c r="L6071" s="444">
        <f t="shared" ca="1" si="217"/>
        <v>-3961309995597578.5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-3961309995597578.5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-16505458314989.912</v>
      </c>
      <c r="L6072" s="444">
        <f t="shared" ca="1" si="217"/>
        <v>-3977815453912568.5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-3977815453912568.5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-16574231057969.035</v>
      </c>
      <c r="L6073" s="444">
        <f t="shared" ca="1" si="217"/>
        <v>-3994389684970537.5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-3994389684970537.5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-16643290354043.908</v>
      </c>
      <c r="L6074" s="444">
        <f t="shared" ca="1" si="217"/>
        <v>-4011032975324581.5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-4011032975324581.5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-16712637397185.758</v>
      </c>
      <c r="L6075" s="444">
        <f t="shared" ca="1" si="217"/>
        <v>-4027745612721767.5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-4027745612721767.5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-16782273386340.695</v>
      </c>
      <c r="L6076" s="444">
        <f t="shared" ca="1" si="217"/>
        <v>-4044527886108108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-4044527886108108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-16852199525450.451</v>
      </c>
      <c r="L6077" s="444">
        <f t="shared" ca="1" si="217"/>
        <v>-4061380085633558.5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-4061380085633558.5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-16922417023473.16</v>
      </c>
      <c r="L6078" s="444">
        <f t="shared" ca="1" si="217"/>
        <v>-4078302502657031.5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-4078302502657031.5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-16992927094404.297</v>
      </c>
      <c r="L6079" s="444">
        <f t="shared" ca="1" si="217"/>
        <v>-4095295429751436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-4095295429751436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-17063730957297.65</v>
      </c>
      <c r="L6080" s="444">
        <f t="shared" ca="1" si="217"/>
        <v>-4112359160708733.5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-4112359160708733.5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-17134829836286.389</v>
      </c>
      <c r="L6081" s="444">
        <f t="shared" ca="1" si="217"/>
        <v>-4129493990545020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-4129493990545020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-17206224960604.25</v>
      </c>
      <c r="L6082" s="444">
        <f t="shared" ca="1" si="217"/>
        <v>-4146700215505624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-4146700215505624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-17277917564606.764</v>
      </c>
      <c r="L6083" s="444">
        <f t="shared" ca="1" si="217"/>
        <v>-4163978133070231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-4163978133070231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-17349908887792.627</v>
      </c>
      <c r="L6084" s="444">
        <f t="shared" ca="1" si="217"/>
        <v>-4181328041958023.5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-4181328041958023.5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-17422200174825.098</v>
      </c>
      <c r="L6085" s="444">
        <f t="shared" ca="1" si="217"/>
        <v>-4198750242132848.5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-4198750242132848.5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-17494792675553.537</v>
      </c>
      <c r="L6086" s="444">
        <f t="shared" ca="1" si="217"/>
        <v>-4216245034808402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-4216245034808402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-17567687645035.006</v>
      </c>
      <c r="L6087" s="444">
        <f t="shared" ca="1" si="217"/>
        <v>-4233812722453437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-4233812722453437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-17640886343555.988</v>
      </c>
      <c r="L6088" s="444">
        <f t="shared" ca="1" si="217"/>
        <v>-4251453608796993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-4251453608796993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-17714390036654.141</v>
      </c>
      <c r="L6089" s="444">
        <f t="shared" ca="1" si="217"/>
        <v>-4269167998833647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-4269167998833647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-17788199995140.195</v>
      </c>
      <c r="L6090" s="444">
        <f t="shared" ca="1" si="217"/>
        <v>-4286956198828787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-4286956198828787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-17862317495119.945</v>
      </c>
      <c r="L6091" s="444">
        <f t="shared" ca="1" si="217"/>
        <v>-4304818516323907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-4304818516323907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-17936743818016.277</v>
      </c>
      <c r="L6092" s="444">
        <f t="shared" ca="1" si="217"/>
        <v>-4322755260141923.5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-4322755260141923.5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-18011480250591.348</v>
      </c>
      <c r="L6093" s="444">
        <f t="shared" ca="1" si="217"/>
        <v>-4340766740392515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-4340766740392515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-18086528084968.813</v>
      </c>
      <c r="L6094" s="444">
        <f t="shared" ca="1" si="217"/>
        <v>-4358853268477484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-4358853268477484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-18161888618656.184</v>
      </c>
      <c r="L6095" s="444">
        <f t="shared" ca="1" si="217"/>
        <v>-4377015157096140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-4377015157096140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-18237563154567.25</v>
      </c>
      <c r="L6096" s="444">
        <f t="shared" ca="1" si="217"/>
        <v>-4395252720250707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-4395252720250707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-18313553001044.613</v>
      </c>
      <c r="L6097" s="444">
        <f t="shared" ca="1" si="217"/>
        <v>-4413566273251751.5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-4413566273251751.5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-18389859471882.297</v>
      </c>
      <c r="L6098" s="444">
        <f t="shared" ca="1" si="217"/>
        <v>-4431956132723634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-4431956132723634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-18466483886348.477</v>
      </c>
      <c r="L6099" s="444">
        <f t="shared" ca="1" si="217"/>
        <v>-4450422616609982.5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-4450422616609982.5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-18543427569208.262</v>
      </c>
      <c r="L6100" s="444">
        <f t="shared" ca="1" si="217"/>
        <v>-4468966044179191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-4468966044179191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-18620691850746.629</v>
      </c>
      <c r="L6101" s="444">
        <f t="shared" ca="1" si="217"/>
        <v>-4487586736029937.5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-4487586736029937.5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-18698278066791.406</v>
      </c>
      <c r="L6102" s="444">
        <f t="shared" ca="1" si="217"/>
        <v>-4506285014096729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-4506285014096729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-18776187558736.371</v>
      </c>
      <c r="L6103" s="444">
        <f t="shared" ca="1" si="217"/>
        <v>-4525061201655465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-4525061201655465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-18854421673564.438</v>
      </c>
      <c r="L6104" s="444">
        <f t="shared" ca="1" si="217"/>
        <v>-4543915623329029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-4543915623329029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-18932981763870.953</v>
      </c>
      <c r="L6105" s="444">
        <f t="shared" ca="1" si="217"/>
        <v>-4562848605092900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-4562848605092900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-19011869187887.082</v>
      </c>
      <c r="L6106" s="444">
        <f t="shared" ca="1" si="217"/>
        <v>-4581860474280787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-4581860474280787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-19091085309503.277</v>
      </c>
      <c r="L6107" s="444">
        <f t="shared" ca="1" si="217"/>
        <v>-4600951559590290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-4600951559590290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-19170631498292.875</v>
      </c>
      <c r="L6108" s="444">
        <f t="shared" ca="1" si="217"/>
        <v>-4620122191088583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-4620122191088583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-19250509129535.762</v>
      </c>
      <c r="L6109" s="444">
        <f t="shared" ca="1" si="217"/>
        <v>-4639372700218119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-4639372700218119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-19330719584242.164</v>
      </c>
      <c r="L6110" s="444">
        <f t="shared" ca="1" si="217"/>
        <v>-4658703419802361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-4658703419802361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-19411264249176.504</v>
      </c>
      <c r="L6111" s="444">
        <f t="shared" ca="1" si="217"/>
        <v>-4678114684051538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-4678114684051538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-19492144516881.406</v>
      </c>
      <c r="L6112" s="444">
        <f t="shared" ca="1" si="217"/>
        <v>-4697606828568419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-4697606828568419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-19573361785701.746</v>
      </c>
      <c r="L6113" s="444">
        <f t="shared" ca="1" si="217"/>
        <v>-4717180190354121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-4717180190354121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-19654917459808.836</v>
      </c>
      <c r="L6114" s="444">
        <f t="shared" ca="1" si="217"/>
        <v>-4736835107813930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-4736835107813930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-19736812949224.707</v>
      </c>
      <c r="L6115" s="444">
        <f t="shared" ca="1" si="217"/>
        <v>-4756571920763155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-4756571920763155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-19819049669846.48</v>
      </c>
      <c r="L6116" s="444">
        <f t="shared" ca="1" si="217"/>
        <v>-4776390970433001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-4776390970433001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-19901629043470.836</v>
      </c>
      <c r="L6117" s="444">
        <f t="shared" ca="1" si="217"/>
        <v>-4796292599476472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-4796292599476472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-19984552497818.633</v>
      </c>
      <c r="L6118" s="444">
        <f t="shared" ca="1" si="217"/>
        <v>-4816277151974291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-4816277151974291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-20067821466559.547</v>
      </c>
      <c r="L6119" s="444">
        <f t="shared" ca="1" si="217"/>
        <v>-4836344973440851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-4836344973440851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-20151437389336.879</v>
      </c>
      <c r="L6120" s="444">
        <f t="shared" ca="1" si="217"/>
        <v>-4856496410830188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-4856496410830188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-20235401711792.449</v>
      </c>
      <c r="L6121" s="444">
        <f t="shared" ca="1" si="217"/>
        <v>-4876731812541980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-4876731812541980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-20319715885591.582</v>
      </c>
      <c r="L6122" s="444">
        <f t="shared" ca="1" si="217"/>
        <v>-4897051528427572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-4897051528427572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-20404381368448.215</v>
      </c>
      <c r="L6123" s="444">
        <f t="shared" ca="1" si="217"/>
        <v>-4917455909796020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-4917455909796020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-20489399624150.082</v>
      </c>
      <c r="L6124" s="444">
        <f t="shared" ca="1" si="217"/>
        <v>-4937945309420170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-4937945309420170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-20574772122584.043</v>
      </c>
      <c r="L6125" s="444">
        <f t="shared" ca="1" si="217"/>
        <v>-4958520081542754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-4958520081542754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-20660500339761.477</v>
      </c>
      <c r="L6126" s="444">
        <f t="shared" ca="1" si="217"/>
        <v>-4979180581882515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-4979180581882515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-20746585757843.813</v>
      </c>
      <c r="L6127" s="444">
        <f t="shared" ca="1" si="217"/>
        <v>-4999927167640359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-4999927167640359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-20833029865168.164</v>
      </c>
      <c r="L6128" s="444">
        <f t="shared" ref="L6128:L6250" ca="1" si="222">I6128-J6128+K6128</f>
        <v>-5020760197505527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-5020760197505527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-20919834156273.027</v>
      </c>
      <c r="L6129" s="444">
        <f t="shared" ca="1" si="222"/>
        <v>-5041680031661800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-5041680031661800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-21007000131924.168</v>
      </c>
      <c r="L6130" s="444">
        <f t="shared" ca="1" si="222"/>
        <v>-5062687031793724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-5062687031793724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-21094529299140.516</v>
      </c>
      <c r="L6131" s="444">
        <f t="shared" ca="1" si="222"/>
        <v>-5083781561092865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-5083781561092865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-21182423171220.27</v>
      </c>
      <c r="L6132" s="444">
        <f t="shared" ca="1" si="222"/>
        <v>-5104963984264085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-5104963984264085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-21270683267767.02</v>
      </c>
      <c r="L6133" s="444">
        <f t="shared" ca="1" si="222"/>
        <v>-5126234667531852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-5126234667531852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-21359311114716.051</v>
      </c>
      <c r="L6134" s="444">
        <f t="shared" ca="1" si="222"/>
        <v>-5147593978646568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-5147593978646568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-21448308244360.699</v>
      </c>
      <c r="L6135" s="444">
        <f t="shared" ca="1" si="222"/>
        <v>-5169042286890929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-5169042286890929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-21537676195378.871</v>
      </c>
      <c r="L6136" s="444">
        <f t="shared" ca="1" si="222"/>
        <v>-5190579963086308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-5190579963086308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-21627416512859.617</v>
      </c>
      <c r="L6137" s="444">
        <f t="shared" ca="1" si="222"/>
        <v>-5212207379599168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-5212207379599168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-21717530748329.867</v>
      </c>
      <c r="L6138" s="444">
        <f t="shared" ca="1" si="222"/>
        <v>-5233924910347498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-5233924910347498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-21808020459781.242</v>
      </c>
      <c r="L6139" s="444">
        <f t="shared" ca="1" si="222"/>
        <v>-5255732930807279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-5255732930807279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-21898887211696.996</v>
      </c>
      <c r="L6140" s="444">
        <f t="shared" ca="1" si="222"/>
        <v>-5277631818018976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-5277631818018976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-21990132575079.066</v>
      </c>
      <c r="L6141" s="444">
        <f t="shared" ca="1" si="222"/>
        <v>-5299621950594055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-5299621950594055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-22081758127475.23</v>
      </c>
      <c r="L6142" s="444">
        <f t="shared" ca="1" si="222"/>
        <v>-5321703708721530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-5321703708721530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-22173765453006.375</v>
      </c>
      <c r="L6143" s="444">
        <f t="shared" ca="1" si="222"/>
        <v>-5343877474174536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-5343877474174536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-22266156142393.898</v>
      </c>
      <c r="L6144" s="444">
        <f t="shared" ca="1" si="222"/>
        <v>-5366143630316930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-5366143630316930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-22358931792987.207</v>
      </c>
      <c r="L6145" s="444">
        <f t="shared" ca="1" si="222"/>
        <v>-5388502562109917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-5388502562109917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-22452094008791.32</v>
      </c>
      <c r="L6146" s="444">
        <f t="shared" ca="1" si="222"/>
        <v>-5410954656118708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-5410954656118708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-22545644400494.617</v>
      </c>
      <c r="L6147" s="444">
        <f t="shared" ca="1" si="222"/>
        <v>-5433500300519203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-5433500300519203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-22639584585496.68</v>
      </c>
      <c r="L6148" s="444">
        <f t="shared" ca="1" si="222"/>
        <v>-5456139885104700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-5456139885104700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-22733916187936.25</v>
      </c>
      <c r="L6149" s="444">
        <f t="shared" ca="1" si="222"/>
        <v>-5478873801292636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-5478873801292636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-22828640838719.316</v>
      </c>
      <c r="L6150" s="444">
        <f t="shared" ca="1" si="222"/>
        <v>-5501702442131355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-5501702442131355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-22923760175547.313</v>
      </c>
      <c r="L6151" s="444">
        <f t="shared" ca="1" si="222"/>
        <v>-5524626202306902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-5524626202306902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-23019275842945.426</v>
      </c>
      <c r="L6152" s="444">
        <f t="shared" ca="1" si="222"/>
        <v>-5547645478149847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-5547645478149847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-23115189492291.027</v>
      </c>
      <c r="L6153" s="444">
        <f t="shared" ca="1" si="222"/>
        <v>-5570760667642138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-5570760667642138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-23211502781842.242</v>
      </c>
      <c r="L6154" s="444">
        <f t="shared" ca="1" si="222"/>
        <v>-5593972170423980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-5593972170423980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-23308217376766.582</v>
      </c>
      <c r="L6155" s="444">
        <f t="shared" ca="1" si="222"/>
        <v>-5617280387800747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-5617280387800747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-23405334949169.777</v>
      </c>
      <c r="L6156" s="444">
        <f t="shared" ca="1" si="222"/>
        <v>-5640685722749917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-5640685722749917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-23502857178124.652</v>
      </c>
      <c r="L6157" s="444">
        <f t="shared" ca="1" si="222"/>
        <v>-5664188579928042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-5664188579928042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-23600785749700.176</v>
      </c>
      <c r="L6158" s="444">
        <f t="shared" ca="1" si="222"/>
        <v>-5687789365677742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-5687789365677742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-23699122356990.59</v>
      </c>
      <c r="L6159" s="444">
        <f t="shared" ca="1" si="222"/>
        <v>-5711488488034733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-5711488488034733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-23797868700144.719</v>
      </c>
      <c r="L6160" s="444">
        <f t="shared" ca="1" si="222"/>
        <v>-5735286356734878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-5735286356734878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-23897026486395.324</v>
      </c>
      <c r="L6161" s="444">
        <f t="shared" ca="1" si="222"/>
        <v>-5759183383221273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-5759183383221273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-23996597430088.637</v>
      </c>
      <c r="L6162" s="444">
        <f t="shared" ca="1" si="222"/>
        <v>-5783179980651362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-5783179980651362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-24096583252714.008</v>
      </c>
      <c r="L6163" s="444">
        <f t="shared" ca="1" si="222"/>
        <v>-5807276563904076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-5807276563904076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-24196985682933.648</v>
      </c>
      <c r="L6164" s="444">
        <f t="shared" ca="1" si="222"/>
        <v>-5831473549587010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-5831473549587010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-24297806456612.543</v>
      </c>
      <c r="L6165" s="444">
        <f t="shared" ca="1" si="222"/>
        <v>-5855771356043623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-5855771356043623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-24399047316848.43</v>
      </c>
      <c r="L6166" s="444">
        <f t="shared" ca="1" si="222"/>
        <v>-5880170403360471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-5880170403360471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-24500710014001.961</v>
      </c>
      <c r="L6167" s="444">
        <f t="shared" ca="1" si="222"/>
        <v>-5904671113374473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-5904671113374473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-24602796305726.969</v>
      </c>
      <c r="L6168" s="444">
        <f t="shared" ca="1" si="222"/>
        <v>-5929273909680200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-5929273909680200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-24705307957000.832</v>
      </c>
      <c r="L6169" s="444">
        <f t="shared" ca="1" si="222"/>
        <v>-5953979217637201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-5953979217637201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-24808246740155.004</v>
      </c>
      <c r="L6170" s="444">
        <f t="shared" ca="1" si="222"/>
        <v>-5978787464377356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-5978787464377356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-24911614434905.648</v>
      </c>
      <c r="L6171" s="444">
        <f t="shared" ca="1" si="222"/>
        <v>-6003699078812262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-6003699078812262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-25015412828384.426</v>
      </c>
      <c r="L6172" s="444">
        <f t="shared" ca="1" si="222"/>
        <v>-6028714491640646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-6028714491640646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-25119643715169.359</v>
      </c>
      <c r="L6173" s="444">
        <f t="shared" ca="1" si="222"/>
        <v>-6053834135355815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-6053834135355815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-25224308897315.895</v>
      </c>
      <c r="L6174" s="444">
        <f t="shared" ca="1" si="222"/>
        <v>-6079058444253131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-6079058444253131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-25329410184388.047</v>
      </c>
      <c r="L6175" s="444">
        <f t="shared" ca="1" si="222"/>
        <v>-6104387854437519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-6104387854437519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-25434949393489.664</v>
      </c>
      <c r="L6176" s="444">
        <f t="shared" ca="1" si="222"/>
        <v>-6129822803831009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-6129822803831009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-25540928349295.871</v>
      </c>
      <c r="L6177" s="444">
        <f t="shared" ca="1" si="222"/>
        <v>-6155363732180305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-6155363732180305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-25647348884084.605</v>
      </c>
      <c r="L6178" s="444">
        <f t="shared" ca="1" si="222"/>
        <v>-6181011081064390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-6181011081064390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-25754212837768.293</v>
      </c>
      <c r="L6179" s="444">
        <f t="shared" ca="1" si="222"/>
        <v>-6206765293902158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-6206765293902158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-25861522057925.656</v>
      </c>
      <c r="L6180" s="444">
        <f t="shared" ca="1" si="222"/>
        <v>-6232626815960084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-6232626815960084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-25969278399833.684</v>
      </c>
      <c r="L6181" s="444">
        <f t="shared" ca="1" si="222"/>
        <v>-6258596094359918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-6258596094359918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-26077483726499.656</v>
      </c>
      <c r="L6182" s="444">
        <f t="shared" ca="1" si="222"/>
        <v>-6284673578086418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-6284673578086418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-26186139908693.406</v>
      </c>
      <c r="L6183" s="444">
        <f t="shared" ca="1" si="222"/>
        <v>-6310859717995111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-6310859717995111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-26295248824979.629</v>
      </c>
      <c r="L6184" s="444">
        <f t="shared" ca="1" si="222"/>
        <v>-6337154966820091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-6337154966820091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-26404812361750.379</v>
      </c>
      <c r="L6185" s="444">
        <f t="shared" ca="1" si="222"/>
        <v>-6363559779181841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-6363559779181841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-26514832413257.672</v>
      </c>
      <c r="L6186" s="444">
        <f t="shared" ca="1" si="222"/>
        <v>-6390074611595099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-6390074611595099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-26625310881646.246</v>
      </c>
      <c r="L6187" s="444">
        <f t="shared" ca="1" si="222"/>
        <v>-6416699922476745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-6416699922476745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-26736249676986.438</v>
      </c>
      <c r="L6188" s="444">
        <f t="shared" ca="1" si="222"/>
        <v>-6443436172153731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-6443436172153731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-26847650717307.211</v>
      </c>
      <c r="L6189" s="444">
        <f t="shared" ca="1" si="222"/>
        <v>-6470283822871038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-6470283822871038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-26959515928629.324</v>
      </c>
      <c r="L6190" s="444">
        <f t="shared" ca="1" si="222"/>
        <v>-6497243338799667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-6497243338799667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-27071847244998.613</v>
      </c>
      <c r="L6191" s="444">
        <f t="shared" ca="1" si="222"/>
        <v>-6524315186044666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-6524315186044666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-27184646608519.441</v>
      </c>
      <c r="L6192" s="444">
        <f t="shared" ca="1" si="222"/>
        <v>-6551499832653185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-6551499832653185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-27297915969388.27</v>
      </c>
      <c r="L6193" s="444">
        <f t="shared" ca="1" si="222"/>
        <v>-6578797748622573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-6578797748622573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-27411657285927.387</v>
      </c>
      <c r="L6194" s="444">
        <f t="shared" ca="1" si="222"/>
        <v>-6606209405908500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-6606209405908500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-27525872524618.75</v>
      </c>
      <c r="L6195" s="444">
        <f t="shared" ca="1" si="222"/>
        <v>-6633735278433119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-6633735278433119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-27640563660137.996</v>
      </c>
      <c r="L6196" s="444">
        <f t="shared" ca="1" si="222"/>
        <v>-6661375842093257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-6661375842093257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-27755732675388.57</v>
      </c>
      <c r="L6197" s="444">
        <f t="shared" ca="1" si="222"/>
        <v>-6689131574768646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-6689131574768646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-27871381561536.023</v>
      </c>
      <c r="L6198" s="444">
        <f t="shared" ca="1" si="222"/>
        <v>-6717002956330182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-6717002956330182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-27987512318042.426</v>
      </c>
      <c r="L6199" s="444">
        <f t="shared" ca="1" si="222"/>
        <v>-6744990468648224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-6744990468648224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-28104126952700.934</v>
      </c>
      <c r="L6200" s="444">
        <f t="shared" ca="1" si="222"/>
        <v>-6773094595600925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-6773094595600925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-28221227481670.52</v>
      </c>
      <c r="L6201" s="444">
        <f t="shared" ca="1" si="222"/>
        <v>-6801315823082596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-6801315823082596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-28338815929510.816</v>
      </c>
      <c r="L6202" s="444">
        <f t="shared" ca="1" si="222"/>
        <v>-6829654639012107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-6829654639012107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-28456894329217.113</v>
      </c>
      <c r="L6203" s="444">
        <f t="shared" ca="1" si="222"/>
        <v>-6858111533341324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-6858111533341324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-28575464722255.516</v>
      </c>
      <c r="L6204" s="444">
        <f t="shared" ca="1" si="222"/>
        <v>-6886686998063580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-6886686998063580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-28694529158598.25</v>
      </c>
      <c r="L6205" s="444">
        <f t="shared" ca="1" si="222"/>
        <v>-6915381527222178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-6915381527222178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-28814089696759.074</v>
      </c>
      <c r="L6206" s="444">
        <f t="shared" ca="1" si="222"/>
        <v>-6944195616918937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-6944195616918937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-28934148403828.902</v>
      </c>
      <c r="L6207" s="444">
        <f t="shared" ca="1" si="222"/>
        <v>-6973129765322766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-6973129765322766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-29054707355511.523</v>
      </c>
      <c r="L6208" s="444">
        <f t="shared" ca="1" si="222"/>
        <v>-7002184472678278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-7002184472678278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-29175768636159.492</v>
      </c>
      <c r="L6209" s="444">
        <f t="shared" ca="1" si="222"/>
        <v>-7031360241314437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-7031360241314437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-29297334338810.152</v>
      </c>
      <c r="L6210" s="444">
        <f t="shared" ca="1" si="222"/>
        <v>-7060657575653247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-7060657575653247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-29419406565221.867</v>
      </c>
      <c r="L6211" s="444">
        <f t="shared" ca="1" si="222"/>
        <v>-7090076982218469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-7090076982218469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-29541987425910.285</v>
      </c>
      <c r="L6212" s="444">
        <f t="shared" ca="1" si="222"/>
        <v>-7119618969644379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-7119618969644379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-29665079040184.91</v>
      </c>
      <c r="L6213" s="444">
        <f t="shared" ca="1" si="222"/>
        <v>-7149284048684564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-7149284048684564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-29788683536185.684</v>
      </c>
      <c r="L6214" s="444">
        <f t="shared" ca="1" si="222"/>
        <v>-7179072732220750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-7179072732220750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-29912803050919.793</v>
      </c>
      <c r="L6215" s="444">
        <f t="shared" ca="1" si="222"/>
        <v>-7208985535271670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-7208985535271670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-30037439730298.621</v>
      </c>
      <c r="L6216" s="444">
        <f t="shared" ca="1" si="222"/>
        <v>-7239022975001969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-7239022975001969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-30162595729174.875</v>
      </c>
      <c r="L6217" s="444">
        <f t="shared" ca="1" si="222"/>
        <v>-7269185570731144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-7269185570731144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-30288273211379.762</v>
      </c>
      <c r="L6218" s="444">
        <f t="shared" ca="1" si="222"/>
        <v>-7299473843942524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-7299473843942524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-30414474349760.512</v>
      </c>
      <c r="L6219" s="444">
        <f t="shared" ca="1" si="222"/>
        <v>-7329888318292285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-7329888318292285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-30541201326217.859</v>
      </c>
      <c r="L6220" s="444">
        <f t="shared" ca="1" si="222"/>
        <v>-7360429519618503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-7360429519618503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-30668456331743.758</v>
      </c>
      <c r="L6221" s="444">
        <f t="shared" ca="1" si="222"/>
        <v>-7391097975950247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-7391097975950247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-30796241566459.363</v>
      </c>
      <c r="L6222" s="444">
        <f t="shared" ca="1" si="222"/>
        <v>-7421894217516706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-7421894217516706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-30924559239652.941</v>
      </c>
      <c r="L6223" s="444">
        <f t="shared" ca="1" si="222"/>
        <v>-7452818776756359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-7452818776756359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-31053411569818.16</v>
      </c>
      <c r="L6224" s="444">
        <f t="shared" ca="1" si="222"/>
        <v>-7483872188326177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-7483872188326177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-31182800784692.402</v>
      </c>
      <c r="L6225" s="444">
        <f t="shared" ca="1" si="222"/>
        <v>-7515054989110869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-7515054989110869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-31312729121295.285</v>
      </c>
      <c r="L6226" s="444">
        <f t="shared" ca="1" si="222"/>
        <v>-7546367718232164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-7546367718232164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-31443198825967.348</v>
      </c>
      <c r="L6227" s="444">
        <f t="shared" ca="1" si="222"/>
        <v>-7577810917058131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-7577810917058131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-31574212154408.879</v>
      </c>
      <c r="L6228" s="444">
        <f t="shared" ca="1" si="222"/>
        <v>-7609385129212540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-7609385129212540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-31705771371718.91</v>
      </c>
      <c r="L6229" s="444">
        <f t="shared" ca="1" si="222"/>
        <v>-7641090900584259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-7641090900584259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-31837878752434.406</v>
      </c>
      <c r="L6230" s="444">
        <f t="shared" ca="1" si="222"/>
        <v>-7672928779336693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-7672928779336693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-31970536580569.559</v>
      </c>
      <c r="L6231" s="444">
        <f t="shared" ca="1" si="222"/>
        <v>-7704899315917263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-7704899315917263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-32103747149655.266</v>
      </c>
      <c r="L6232" s="444">
        <f t="shared" ca="1" si="222"/>
        <v>-7737003063066918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-7737003063066918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-32237512762778.824</v>
      </c>
      <c r="L6233" s="444">
        <f t="shared" ca="1" si="222"/>
        <v>-7769240575829697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-7769240575829697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-32371835732623.738</v>
      </c>
      <c r="L6234" s="444">
        <f t="shared" ca="1" si="222"/>
        <v>-7801612411562321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-7801612411562321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-32506718381509.672</v>
      </c>
      <c r="L6235" s="444">
        <f t="shared" ca="1" si="222"/>
        <v>-7834119129943831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-7834119129943831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-32642163041432.625</v>
      </c>
      <c r="L6236" s="444">
        <f t="shared" ca="1" si="222"/>
        <v>-7866761292985264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-7866761292985264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-32778172054105.266</v>
      </c>
      <c r="L6237" s="444">
        <f t="shared" ca="1" si="222"/>
        <v>-7899539465039369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-7899539465039369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-32914747770997.375</v>
      </c>
      <c r="L6238" s="444">
        <f t="shared" ca="1" si="222"/>
        <v>-7932454212810366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-7932454212810366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-33051892553376.523</v>
      </c>
      <c r="L6239" s="444">
        <f t="shared" ca="1" si="222"/>
        <v>-7965506105363743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-7965506105363743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-33189608772348.93</v>
      </c>
      <c r="L6240" s="444">
        <f t="shared" ca="1" si="222"/>
        <v>-7998695714136092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-7998695714136092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-33327898808900.383</v>
      </c>
      <c r="L6241" s="444">
        <f t="shared" ca="1" si="222"/>
        <v>-8032023612944992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-8032023612944992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-33466765053937.465</v>
      </c>
      <c r="L6242" s="444">
        <f t="shared" ca="1" si="222"/>
        <v>-8065490377998929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-8065490377998929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-33606209908328.867</v>
      </c>
      <c r="L6243" s="444">
        <f t="shared" ca="1" si="222"/>
        <v>-8099096587907258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-8099096587907258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-33746235782946.902</v>
      </c>
      <c r="L6244" s="444">
        <f t="shared" ca="1" si="222"/>
        <v>-8132842823690205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-8132842823690205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-33886845098709.188</v>
      </c>
      <c r="L6245" s="444">
        <f t="shared" ca="1" si="222"/>
        <v>-8166729668788914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-8166729668788914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-34028040286620.48</v>
      </c>
      <c r="L6246" s="444">
        <f t="shared" ca="1" si="222"/>
        <v>-8200757709075534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-8200757709075534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-34169823787814.723</v>
      </c>
      <c r="L6247" s="444">
        <f t="shared" ca="1" si="222"/>
        <v>-8234927532863349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-8234927532863349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-34312198053597.285</v>
      </c>
      <c r="L6248" s="444">
        <f t="shared" ca="1" si="222"/>
        <v>-8269239730916946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-8269239730916946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-34455165545487.277</v>
      </c>
      <c r="L6249" s="444">
        <f t="shared" ca="1" si="222"/>
        <v>-8303694896462433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-8303694896462433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-34598728735260.137</v>
      </c>
      <c r="L6250" s="444">
        <f t="shared" ca="1" si="222"/>
        <v>-8338293625197693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3608498.8164860494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52.583333333333336</v>
      </c>
      <c r="C4" s="463">
        <f ca="1">(SUMIFS(H:H,I:I,"&gt;0",L:L,"&lt;0"))</f>
        <v>631</v>
      </c>
      <c r="D4" s="456">
        <f t="array" aca="1" ref="D4" ca="1">INDEX(N:N,MATCH(C4,H:H,0),0)</f>
        <v>70464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3608498.8164860494</v>
      </c>
      <c r="C8" s="447">
        <f t="shared" ref="C8:C71" si="0">SUMIF(G:G,A8,J:J)</f>
        <v>0</v>
      </c>
      <c r="D8" s="447">
        <f ca="1">SUMIF(G:G,1,K:K)</f>
        <v>184617.64795541432</v>
      </c>
      <c r="E8" s="447">
        <f t="shared" ref="E8:E71" ca="1" si="1">B8-C8+D8</f>
        <v>3793116.4644414638</v>
      </c>
      <c r="F8" s="431"/>
      <c r="G8" s="459">
        <v>1</v>
      </c>
      <c r="H8" s="459">
        <v>1</v>
      </c>
      <c r="I8" s="444">
        <f ca="1">B1</f>
        <v>3608498.8164860494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15035.411735358539</v>
      </c>
      <c r="L8" s="444">
        <f t="shared" ref="L8:L262" ca="1" si="3">I8-J8+K8</f>
        <v>3623534.2282214081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3793116.4644414638</v>
      </c>
      <c r="C9" s="447">
        <f t="shared" si="0"/>
        <v>0</v>
      </c>
      <c r="D9" s="447">
        <f ca="1">SUMIF(G:G,2,K:K)</f>
        <v>194063.03720727505</v>
      </c>
      <c r="E9" s="447">
        <f t="shared" ca="1" si="1"/>
        <v>3987179.501648739</v>
      </c>
      <c r="F9" s="431"/>
      <c r="G9" s="459">
        <v>1</v>
      </c>
      <c r="H9" s="459">
        <v>2</v>
      </c>
      <c r="I9" s="444">
        <f t="shared" ref="I9:I263" ca="1" si="5">L8</f>
        <v>3623534.2282214081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15098.059284255867</v>
      </c>
      <c r="L9" s="444">
        <f t="shared" ca="1" si="3"/>
        <v>3638632.2875056639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3987179.501648739</v>
      </c>
      <c r="C10" s="447">
        <f t="shared" si="0"/>
        <v>0</v>
      </c>
      <c r="D10" s="447">
        <f ca="1">SUMIF(G:G,3,K:K)</f>
        <v>203991.67049949264</v>
      </c>
      <c r="E10" s="447">
        <f t="shared" ca="1" si="1"/>
        <v>4191171.1721482314</v>
      </c>
      <c r="F10" s="431"/>
      <c r="G10" s="459">
        <v>1</v>
      </c>
      <c r="H10" s="459">
        <v>3</v>
      </c>
      <c r="I10" s="444">
        <f t="shared" ca="1" si="5"/>
        <v>3638632.2875056639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15160.967864606933</v>
      </c>
      <c r="L10" s="444">
        <f t="shared" ca="1" si="3"/>
        <v>3653793.2553702709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4191171.1721482314</v>
      </c>
      <c r="C11" s="447">
        <f t="shared" si="0"/>
        <v>0</v>
      </c>
      <c r="D11" s="447">
        <f ca="1">SUMIF(G:G,4,K:K)</f>
        <v>214428.2715143119</v>
      </c>
      <c r="E11" s="447">
        <f t="shared" ca="1" si="1"/>
        <v>4405599.4436625428</v>
      </c>
      <c r="F11" s="431"/>
      <c r="G11" s="459">
        <v>1</v>
      </c>
      <c r="H11" s="459">
        <v>4</v>
      </c>
      <c r="I11" s="444">
        <f t="shared" ca="1" si="5"/>
        <v>3653793.2553702709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15224.138564042792</v>
      </c>
      <c r="L11" s="444">
        <f t="shared" ca="1" si="3"/>
        <v>3669017.3939343137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4405599.4436625428</v>
      </c>
      <c r="C12" s="447">
        <f t="shared" si="0"/>
        <v>0</v>
      </c>
      <c r="D12" s="447">
        <f ca="1">SUMIF(G:G,5,K:K)</f>
        <v>225398.82884448368</v>
      </c>
      <c r="E12" s="447">
        <f t="shared" ca="1" si="1"/>
        <v>4630998.2725070268</v>
      </c>
      <c r="F12" s="431"/>
      <c r="G12" s="459">
        <v>1</v>
      </c>
      <c r="H12" s="459">
        <v>5</v>
      </c>
      <c r="I12" s="444">
        <f t="shared" ca="1" si="5"/>
        <v>3669017.3939343137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15287.572474726305</v>
      </c>
      <c r="L12" s="444">
        <f t="shared" ca="1" si="3"/>
        <v>3684304.9664090401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4630998.2725070268</v>
      </c>
      <c r="C13" s="447">
        <f t="shared" si="0"/>
        <v>116996.01957289393</v>
      </c>
      <c r="D13" s="447">
        <f ca="1">SUMIF(G:G,6,K:K)</f>
        <v>235460.06030813794</v>
      </c>
      <c r="E13" s="447">
        <f t="shared" ca="1" si="1"/>
        <v>4749462.3132422706</v>
      </c>
      <c r="F13" s="431"/>
      <c r="G13" s="459">
        <v>1</v>
      </c>
      <c r="H13" s="459">
        <v>6</v>
      </c>
      <c r="I13" s="444">
        <f t="shared" ca="1" si="5"/>
        <v>3684304.9664090401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15351.270693371</v>
      </c>
      <c r="L13" s="444">
        <f t="shared" ca="1" si="3"/>
        <v>3699656.2371024112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4749462.3132422706</v>
      </c>
      <c r="C14" s="447">
        <f t="shared" si="0"/>
        <v>280790.44697494537</v>
      </c>
      <c r="D14" s="447">
        <f ca="1">SUMIF(G:G,7,K:K)</f>
        <v>235269.36167102773</v>
      </c>
      <c r="E14" s="447">
        <f t="shared" ca="1" si="1"/>
        <v>4703941.2279383531</v>
      </c>
      <c r="F14" s="431"/>
      <c r="G14" s="459">
        <v>1</v>
      </c>
      <c r="H14" s="459">
        <v>7</v>
      </c>
      <c r="I14" s="444">
        <f t="shared" ca="1" si="5"/>
        <v>3699656.2371024112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15415.234321260046</v>
      </c>
      <c r="L14" s="444">
        <f t="shared" ca="1" si="3"/>
        <v>3715071.4714236711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4703941.2279383531</v>
      </c>
      <c r="C15" s="447">
        <f t="shared" si="0"/>
        <v>280790.44697494537</v>
      </c>
      <c r="D15" s="447">
        <f ca="1">SUMIF(G:G,8,K:K)</f>
        <v>232940.41655324283</v>
      </c>
      <c r="E15" s="447">
        <f t="shared" ca="1" si="1"/>
        <v>4656091.1975166509</v>
      </c>
      <c r="F15" s="431"/>
      <c r="G15" s="459">
        <v>1</v>
      </c>
      <c r="H15" s="459">
        <v>8</v>
      </c>
      <c r="I15" s="444">
        <f t="shared" ca="1" si="5"/>
        <v>3715071.4714236711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15479.464464265295</v>
      </c>
      <c r="L15" s="444">
        <f t="shared" ca="1" si="3"/>
        <v>3730550.9358879365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4656091.1975166509</v>
      </c>
      <c r="C16" s="447">
        <f t="shared" si="0"/>
        <v>261607.54257494543</v>
      </c>
      <c r="D16" s="447">
        <f ca="1">SUMIF(G:G,9,K:K)</f>
        <v>230978.61438654125</v>
      </c>
      <c r="E16" s="447">
        <f t="shared" ca="1" si="1"/>
        <v>4625462.2693282459</v>
      </c>
      <c r="F16" s="431"/>
      <c r="G16" s="459">
        <v>1</v>
      </c>
      <c r="H16" s="459">
        <v>9</v>
      </c>
      <c r="I16" s="444">
        <f t="shared" ca="1" si="5"/>
        <v>3730550.9358879365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15543.962232866403</v>
      </c>
      <c r="L16" s="444">
        <f t="shared" ca="1" si="3"/>
        <v>3746094.8981208028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4625462.2693282459</v>
      </c>
      <c r="C17" s="447">
        <f t="shared" si="0"/>
        <v>259863.64217494545</v>
      </c>
      <c r="D17" s="447">
        <f ca="1">SUMIF(G:G,10,K:K)</f>
        <v>229500.80154452004</v>
      </c>
      <c r="E17" s="447">
        <f t="shared" ca="1" si="1"/>
        <v>4595099.4286978208</v>
      </c>
      <c r="F17" s="431"/>
      <c r="G17" s="459">
        <v>1</v>
      </c>
      <c r="H17" s="459">
        <v>10</v>
      </c>
      <c r="I17" s="444">
        <f t="shared" ca="1" si="5"/>
        <v>3746094.8981208028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15608.728742170011</v>
      </c>
      <c r="L17" s="444">
        <f t="shared" ca="1" si="3"/>
        <v>3761703.626862973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4595099.4286978208</v>
      </c>
      <c r="C18" s="447">
        <f t="shared" si="0"/>
        <v>259863.64217494545</v>
      </c>
      <c r="D18" s="447">
        <f ca="1">SUMIF(G:G,11,K:K)</f>
        <v>227947.38099278716</v>
      </c>
      <c r="E18" s="447">
        <f t="shared" ca="1" si="1"/>
        <v>4563183.1675156625</v>
      </c>
      <c r="F18" s="431"/>
      <c r="G18" s="459">
        <v>1</v>
      </c>
      <c r="H18" s="459">
        <v>11</v>
      </c>
      <c r="I18" s="444">
        <f t="shared" ca="1" si="5"/>
        <v>3761703.626862973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15673.765111929053</v>
      </c>
      <c r="L18" s="444">
        <f t="shared" ca="1" si="3"/>
        <v>3777377.3919749022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4563183.1675156625</v>
      </c>
      <c r="C19" s="447">
        <f t="shared" si="0"/>
        <v>259863.64217494545</v>
      </c>
      <c r="D19" s="447">
        <f ca="1">SUMIF(G:G,12,K:K)</f>
        <v>226314.48449741901</v>
      </c>
      <c r="E19" s="447">
        <f t="shared" ca="1" si="1"/>
        <v>4529634.0098381359</v>
      </c>
      <c r="F19" s="431"/>
      <c r="G19" s="459">
        <v>1</v>
      </c>
      <c r="H19" s="459">
        <v>12</v>
      </c>
      <c r="I19" s="444">
        <f t="shared" ca="1" si="5"/>
        <v>3777377.3919749022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15739.072466562093</v>
      </c>
      <c r="L19" s="444">
        <f t="shared" ca="1" si="3"/>
        <v>3793116.4644414643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4529634.0098381359</v>
      </c>
      <c r="C20" s="447">
        <f t="shared" si="0"/>
        <v>259863.64217494545</v>
      </c>
      <c r="D20" s="447">
        <f ca="1">SUMIF(G:G,13,K:K)</f>
        <v>224598.04591830345</v>
      </c>
      <c r="E20" s="447">
        <f t="shared" ca="1" si="1"/>
        <v>4494368.4135814942</v>
      </c>
      <c r="F20" s="431"/>
      <c r="G20" s="459">
        <v>2</v>
      </c>
      <c r="H20" s="459">
        <v>13</v>
      </c>
      <c r="I20" s="444">
        <f t="shared" ca="1" si="5"/>
        <v>3793116.4644414643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15804.651935172767</v>
      </c>
      <c r="L20" s="444">
        <f t="shared" ca="1" si="3"/>
        <v>3808921.116376637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4494368.4135814942</v>
      </c>
      <c r="C21" s="447">
        <f t="shared" si="0"/>
        <v>259863.64217494545</v>
      </c>
      <c r="D21" s="447">
        <f ca="1">SUMIF(G:G,14,K:K)</f>
        <v>222793.79108388294</v>
      </c>
      <c r="E21" s="447">
        <f t="shared" ca="1" si="1"/>
        <v>4457298.5624904316</v>
      </c>
      <c r="F21" s="431"/>
      <c r="G21" s="459">
        <v>2</v>
      </c>
      <c r="H21" s="459">
        <v>14</v>
      </c>
      <c r="I21" s="444">
        <f t="shared" ca="1" si="5"/>
        <v>3808921.116376637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15870.504651569323</v>
      </c>
      <c r="L21" s="444">
        <f t="shared" ca="1" si="3"/>
        <v>3824791.6210282063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4457298.5624904316</v>
      </c>
      <c r="C22" s="447">
        <f t="shared" si="0"/>
        <v>259863.64217494545</v>
      </c>
      <c r="D22" s="447">
        <f ca="1">SUMIF(G:G,15,K:K)</f>
        <v>220897.22714787131</v>
      </c>
      <c r="E22" s="447">
        <f t="shared" ca="1" si="1"/>
        <v>4418332.147463358</v>
      </c>
      <c r="F22" s="431"/>
      <c r="G22" s="459">
        <v>2</v>
      </c>
      <c r="H22" s="459">
        <v>15</v>
      </c>
      <c r="I22" s="444">
        <f t="shared" ca="1" si="5"/>
        <v>3824791.6210282063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15936.631754284193</v>
      </c>
      <c r="L22" s="444">
        <f t="shared" ca="1" si="3"/>
        <v>3840728.2527824906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4418332.147463358</v>
      </c>
      <c r="C23" s="447">
        <f t="shared" si="0"/>
        <v>259863.64217494545</v>
      </c>
      <c r="D23" s="447">
        <f ca="1">SUMIF(G:G,16,K:K)</f>
        <v>218903.63140143908</v>
      </c>
      <c r="E23" s="447">
        <f t="shared" ca="1" si="1"/>
        <v>4377372.136689852</v>
      </c>
      <c r="F23" s="431"/>
      <c r="G23" s="459">
        <v>2</v>
      </c>
      <c r="H23" s="459">
        <v>16</v>
      </c>
      <c r="I23" s="444">
        <f t="shared" ca="1" si="5"/>
        <v>3840728.2527824906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16003.034386593712</v>
      </c>
      <c r="L23" s="444">
        <f t="shared" ca="1" si="3"/>
        <v>3856731.2871690844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4377372.136689852</v>
      </c>
      <c r="C24" s="447">
        <f t="shared" si="0"/>
        <v>259863.64217494545</v>
      </c>
      <c r="D24" s="447">
        <f ca="1">SUMIF(G:G,17,K:K)</f>
        <v>216808.03951301042</v>
      </c>
      <c r="E24" s="447">
        <f t="shared" ca="1" si="1"/>
        <v>4334316.5340279173</v>
      </c>
      <c r="F24" s="431"/>
      <c r="G24" s="459">
        <v>2</v>
      </c>
      <c r="H24" s="459">
        <v>17</v>
      </c>
      <c r="I24" s="444">
        <f t="shared" ca="1" si="5"/>
        <v>3856731.2871690844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16069.713696537852</v>
      </c>
      <c r="L24" s="444">
        <f t="shared" ca="1" si="3"/>
        <v>3872801.0008656224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4334316.5340279173</v>
      </c>
      <c r="C25" s="447">
        <f t="shared" si="0"/>
        <v>259863.64217494545</v>
      </c>
      <c r="D25" s="447">
        <f ca="1">SUMIF(G:G,18,K:K)</f>
        <v>214605.23316638437</v>
      </c>
      <c r="E25" s="447">
        <f t="shared" ca="1" si="1"/>
        <v>4289058.1250193566</v>
      </c>
      <c r="F25" s="431"/>
      <c r="G25" s="459">
        <v>2</v>
      </c>
      <c r="H25" s="459">
        <v>18</v>
      </c>
      <c r="I25" s="444">
        <f t="shared" ca="1" si="5"/>
        <v>3872801.0008656224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16136.670836940095</v>
      </c>
      <c r="L25" s="444">
        <f t="shared" ca="1" si="3"/>
        <v>3888937.6717025624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4289058.1250193566</v>
      </c>
      <c r="C26" s="447">
        <f t="shared" si="0"/>
        <v>259863.64217494545</v>
      </c>
      <c r="D26" s="447">
        <f ca="1">SUMIF(G:G,19,K:K)</f>
        <v>212289.72706639892</v>
      </c>
      <c r="E26" s="447">
        <f t="shared" ca="1" si="1"/>
        <v>4241484.20991081</v>
      </c>
      <c r="F26" s="431"/>
      <c r="G26" s="459">
        <v>2</v>
      </c>
      <c r="H26" s="459">
        <v>19</v>
      </c>
      <c r="I26" s="444">
        <f t="shared" ca="1" si="5"/>
        <v>3888937.6717025624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16203.906965427344</v>
      </c>
      <c r="L26" s="444">
        <f t="shared" ca="1" si="3"/>
        <v>3905141.5786679899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4241484.20991081</v>
      </c>
      <c r="C27" s="447">
        <f t="shared" si="0"/>
        <v>259863.64217494545</v>
      </c>
      <c r="D27" s="447">
        <f ca="1">SUMIF(G:G,20,K:K)</f>
        <v>209855.75527978144</v>
      </c>
      <c r="E27" s="447">
        <f t="shared" ca="1" si="1"/>
        <v>4191476.3230156461</v>
      </c>
      <c r="F27" s="431"/>
      <c r="G27" s="459">
        <v>2</v>
      </c>
      <c r="H27" s="459">
        <v>20</v>
      </c>
      <c r="I27" s="444">
        <f t="shared" ca="1" si="5"/>
        <v>3905141.5786679899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16271.423244449958</v>
      </c>
      <c r="L27" s="444">
        <f t="shared" ca="1" si="3"/>
        <v>3921413.0019124397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4191476.3230156461</v>
      </c>
      <c r="C28" s="447">
        <f t="shared" si="0"/>
        <v>259863.64217494545</v>
      </c>
      <c r="D28" s="447">
        <f ca="1">SUMIF(G:G,21,K:K)</f>
        <v>207297.25687716977</v>
      </c>
      <c r="E28" s="447">
        <f t="shared" ca="1" si="1"/>
        <v>4138909.9377178708</v>
      </c>
      <c r="F28" s="431"/>
      <c r="G28" s="459">
        <v>2</v>
      </c>
      <c r="H28" s="459">
        <v>21</v>
      </c>
      <c r="I28" s="444">
        <f t="shared" ca="1" si="5"/>
        <v>3921413.0019124397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16339.220841301834</v>
      </c>
      <c r="L28" s="444">
        <f t="shared" ca="1" si="3"/>
        <v>3937752.2227537413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4138909.9377178708</v>
      </c>
      <c r="C29" s="447">
        <f t="shared" si="0"/>
        <v>259863.64217494545</v>
      </c>
      <c r="D29" s="447">
        <f ca="1">SUMIF(G:G,22,K:K)</f>
        <v>204607.8608405531</v>
      </c>
      <c r="E29" s="447">
        <f t="shared" ca="1" si="1"/>
        <v>4083654.1563834785</v>
      </c>
      <c r="F29" s="431"/>
      <c r="G29" s="459">
        <v>2</v>
      </c>
      <c r="H29" s="459">
        <v>22</v>
      </c>
      <c r="I29" s="444">
        <f t="shared" ca="1" si="5"/>
        <v>3937752.2227537413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16407.30092814059</v>
      </c>
      <c r="L29" s="444">
        <f t="shared" ca="1" si="3"/>
        <v>3954159.5236818818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4083654.1563834785</v>
      </c>
      <c r="C30" s="447">
        <f t="shared" si="0"/>
        <v>259863.64217494545</v>
      </c>
      <c r="D30" s="447">
        <f ca="1">SUMIF(G:G,23,K:K)</f>
        <v>201780.87019854749</v>
      </c>
      <c r="E30" s="447">
        <f t="shared" ca="1" si="1"/>
        <v>4025571.3844070802</v>
      </c>
      <c r="F30" s="431"/>
      <c r="G30" s="459">
        <v>2</v>
      </c>
      <c r="H30" s="459">
        <v>23</v>
      </c>
      <c r="I30" s="444">
        <f t="shared" ca="1" si="5"/>
        <v>3954159.5236818818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16475.664682007842</v>
      </c>
      <c r="L30" s="444">
        <f t="shared" ca="1" si="3"/>
        <v>3970635.1883638897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4025571.3844070802</v>
      </c>
      <c r="C31" s="447">
        <f t="shared" si="0"/>
        <v>259863.64217494545</v>
      </c>
      <c r="D31" s="447">
        <f ca="1">SUMIF(G:G,24,K:K)</f>
        <v>198809.24535000295</v>
      </c>
      <c r="E31" s="447">
        <f t="shared" ca="1" si="1"/>
        <v>3964516.9875821373</v>
      </c>
      <c r="F31" s="431"/>
      <c r="G31" s="459">
        <v>2</v>
      </c>
      <c r="H31" s="459">
        <v>24</v>
      </c>
      <c r="I31" s="444">
        <f t="shared" ca="1" si="5"/>
        <v>3970635.1883638897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16544.313284849541</v>
      </c>
      <c r="L31" s="444">
        <f t="shared" ca="1" si="3"/>
        <v>3987179.5016487394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3964516.9875821373</v>
      </c>
      <c r="C32" s="447">
        <f t="shared" si="0"/>
        <v>259863.64217494545</v>
      </c>
      <c r="D32" s="447">
        <f ca="1">SUMIF(G:G,25,K:K)</f>
        <v>195685.58653441447</v>
      </c>
      <c r="E32" s="447">
        <f t="shared" ca="1" si="1"/>
        <v>3900338.9319416061</v>
      </c>
      <c r="F32" s="431"/>
      <c r="G32" s="459">
        <v>3</v>
      </c>
      <c r="H32" s="459">
        <v>25</v>
      </c>
      <c r="I32" s="444">
        <f t="shared" ca="1" si="5"/>
        <v>3987179.5016487394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16613.247923536415</v>
      </c>
      <c r="L32" s="444">
        <f t="shared" ca="1" si="3"/>
        <v>4003792.7495722757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3900338.9319416061</v>
      </c>
      <c r="C33" s="447">
        <f t="shared" si="0"/>
        <v>259863.64217494545</v>
      </c>
      <c r="D33" s="447">
        <f ca="1">SUMIF(G:G,26,K:K)</f>
        <v>192402.11540548535</v>
      </c>
      <c r="E33" s="447">
        <f t="shared" ca="1" si="1"/>
        <v>3832877.4051721464</v>
      </c>
      <c r="F33" s="431"/>
      <c r="G33" s="459">
        <v>3</v>
      </c>
      <c r="H33" s="459">
        <v>26</v>
      </c>
      <c r="I33" s="444">
        <f t="shared" ca="1" si="5"/>
        <v>4003792.7495722757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16682.469789884479</v>
      </c>
      <c r="L33" s="444">
        <f t="shared" ca="1" si="3"/>
        <v>4020475.2193621602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3832877.4051721464</v>
      </c>
      <c r="C34" s="447">
        <f t="shared" si="0"/>
        <v>259863.64217494545</v>
      </c>
      <c r="D34" s="447">
        <f ca="1">SUMIF(G:G,27,K:K)</f>
        <v>188950.65566196042</v>
      </c>
      <c r="E34" s="447">
        <f t="shared" ca="1" si="1"/>
        <v>3761964.4186591613</v>
      </c>
      <c r="F34" s="431"/>
      <c r="G34" s="459">
        <v>3</v>
      </c>
      <c r="H34" s="459">
        <v>27</v>
      </c>
      <c r="I34" s="444">
        <f t="shared" ca="1" si="5"/>
        <v>4020475.2193621602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16751.980080675668</v>
      </c>
      <c r="L34" s="444">
        <f t="shared" ca="1" si="3"/>
        <v>4037227.199442836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3761964.4186591613</v>
      </c>
      <c r="C35" s="447">
        <f t="shared" si="0"/>
        <v>259863.64217494545</v>
      </c>
      <c r="D35" s="447">
        <f ca="1">SUMIF(G:G,28,K:K)</f>
        <v>185322.61268749431</v>
      </c>
      <c r="E35" s="447">
        <f t="shared" ca="1" si="1"/>
        <v>3687423.3891717098</v>
      </c>
      <c r="F35" s="431"/>
      <c r="G35" s="459">
        <v>3</v>
      </c>
      <c r="H35" s="459">
        <v>28</v>
      </c>
      <c r="I35" s="444">
        <f t="shared" ca="1" si="5"/>
        <v>4037227.199442836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16821.779997678485</v>
      </c>
      <c r="L35" s="444">
        <f t="shared" ca="1" si="3"/>
        <v>4054048.9794405145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3687423.3891717098</v>
      </c>
      <c r="C36" s="447">
        <f t="shared" si="0"/>
        <v>259863.64217494545</v>
      </c>
      <c r="D36" s="447">
        <f ca="1">SUMIF(G:G,29,K:K)</f>
        <v>181508.95214885802</v>
      </c>
      <c r="E36" s="447">
        <f t="shared" ca="1" si="1"/>
        <v>3609068.6991456221</v>
      </c>
      <c r="F36" s="431"/>
      <c r="G36" s="459">
        <v>3</v>
      </c>
      <c r="H36" s="459">
        <v>29</v>
      </c>
      <c r="I36" s="444">
        <f t="shared" ca="1" si="5"/>
        <v>4054048.9794405145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16891.870747668807</v>
      </c>
      <c r="L36" s="444">
        <f t="shared" ca="1" si="3"/>
        <v>4070940.8501881831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3609068.6991456221</v>
      </c>
      <c r="C37" s="447">
        <f t="shared" si="0"/>
        <v>259863.64217494545</v>
      </c>
      <c r="D37" s="447">
        <f ca="1">SUMIF(G:G,30,K:K)</f>
        <v>177500.17749918849</v>
      </c>
      <c r="E37" s="447">
        <f t="shared" ca="1" si="1"/>
        <v>3526705.234469865</v>
      </c>
      <c r="F37" s="431"/>
      <c r="G37" s="459">
        <v>3</v>
      </c>
      <c r="H37" s="459">
        <v>30</v>
      </c>
      <c r="I37" s="444">
        <f t="shared" ca="1" si="5"/>
        <v>4070940.8501881831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16962.253542450762</v>
      </c>
      <c r="L37" s="444">
        <f t="shared" ca="1" si="3"/>
        <v>4087903.1037306339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3526705.234469865</v>
      </c>
      <c r="C38" s="447">
        <f t="shared" si="0"/>
        <v>259863.64217494545</v>
      </c>
      <c r="D38" s="447">
        <f ca="1">SUMIF(G:G,31,K:K)</f>
        <v>173286.30633026166</v>
      </c>
      <c r="E38" s="447">
        <f t="shared" ca="1" si="1"/>
        <v>3440127.8986251811</v>
      </c>
      <c r="F38" s="431"/>
      <c r="G38" s="459">
        <v>3</v>
      </c>
      <c r="H38" s="459">
        <v>31</v>
      </c>
      <c r="I38" s="444">
        <f t="shared" ca="1" si="5"/>
        <v>4087903.1037306339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17032.929598877639</v>
      </c>
      <c r="L38" s="444">
        <f t="shared" ca="1" si="3"/>
        <v>4104936.0333295115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3440127.8986251811</v>
      </c>
      <c r="C39" s="447">
        <f t="shared" si="0"/>
        <v>259863.64217494545</v>
      </c>
      <c r="D39" s="447">
        <f ca="1">SUMIF(G:G,32,K:K)</f>
        <v>168856.8455149034</v>
      </c>
      <c r="E39" s="447">
        <f t="shared" ca="1" si="1"/>
        <v>3349121.1019651392</v>
      </c>
      <c r="F39" s="431"/>
      <c r="G39" s="459">
        <v>3</v>
      </c>
      <c r="H39" s="459">
        <v>32</v>
      </c>
      <c r="I39" s="444">
        <f t="shared" ca="1" si="5"/>
        <v>4104936.0333295115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17103.900138872963</v>
      </c>
      <c r="L39" s="444">
        <f t="shared" ca="1" si="3"/>
        <v>4122039.9334683847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3349121.1019651392</v>
      </c>
      <c r="C40" s="447">
        <f t="shared" si="0"/>
        <v>259863.64217494545</v>
      </c>
      <c r="D40" s="447">
        <f ca="1">SUMIF(G:G,33,K:K)</f>
        <v>164200.76507763859</v>
      </c>
      <c r="E40" s="447">
        <f t="shared" ca="1" si="1"/>
        <v>3253458.2248678319</v>
      </c>
      <c r="F40" s="431"/>
      <c r="G40" s="459">
        <v>3</v>
      </c>
      <c r="H40" s="459">
        <v>33</v>
      </c>
      <c r="I40" s="444">
        <f t="shared" ca="1" si="5"/>
        <v>4122039.9334683847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17175.166389451602</v>
      </c>
      <c r="L40" s="444">
        <f t="shared" ca="1" si="3"/>
        <v>4139215.0998578365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3253458.2248678319</v>
      </c>
      <c r="C41" s="447">
        <f t="shared" si="0"/>
        <v>259863.64217494545</v>
      </c>
      <c r="D41" s="447">
        <f ca="1">SUMIF(G:G,34,K:K)</f>
        <v>159306.47072851335</v>
      </c>
      <c r="E41" s="447">
        <f t="shared" ca="1" si="1"/>
        <v>3152901.0534214</v>
      </c>
      <c r="F41" s="431"/>
      <c r="G41" s="459">
        <v>3</v>
      </c>
      <c r="H41" s="459">
        <v>34</v>
      </c>
      <c r="I41" s="444">
        <f t="shared" ca="1" si="5"/>
        <v>4139215.0998578365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17246.729582740987</v>
      </c>
      <c r="L41" s="444">
        <f t="shared" ca="1" si="3"/>
        <v>4156461.8294405774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3152901.0534214</v>
      </c>
      <c r="C42" s="447">
        <f t="shared" si="0"/>
        <v>259863.64217494545</v>
      </c>
      <c r="D42" s="447">
        <f ca="1">SUMIF(G:G,35,K:K)</f>
        <v>154161.77499169495</v>
      </c>
      <c r="E42" s="447">
        <f t="shared" ca="1" si="1"/>
        <v>3047199.1862381492</v>
      </c>
      <c r="F42" s="431"/>
      <c r="G42" s="459">
        <v>3</v>
      </c>
      <c r="H42" s="459">
        <v>35</v>
      </c>
      <c r="I42" s="444">
        <f t="shared" ca="1" si="5"/>
        <v>4156461.8294405774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17318.590956002405</v>
      </c>
      <c r="L42" s="444">
        <f t="shared" ca="1" si="3"/>
        <v>4173780.4203965799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3047199.1862381492</v>
      </c>
      <c r="C43" s="447">
        <f t="shared" si="0"/>
        <v>259863.64217494545</v>
      </c>
      <c r="D43" s="447">
        <f ca="1">SUMIF(G:G,36,K:K)</f>
        <v>148753.86685695697</v>
      </c>
      <c r="E43" s="447">
        <f t="shared" ca="1" si="1"/>
        <v>2936089.4109201608</v>
      </c>
      <c r="F43" s="431"/>
      <c r="G43" s="459">
        <v>3</v>
      </c>
      <c r="H43" s="459">
        <v>36</v>
      </c>
      <c r="I43" s="444">
        <f t="shared" ca="1" si="5"/>
        <v>4173780.4203965799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17390.751751652417</v>
      </c>
      <c r="L43" s="444">
        <f t="shared" ca="1" si="3"/>
        <v>4191171.1721482323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2936089.4109201608</v>
      </c>
      <c r="C44" s="447">
        <f t="shared" si="0"/>
        <v>259863.64217494545</v>
      </c>
      <c r="D44" s="447">
        <f ca="1">SUMIF(G:G,37,K:K)</f>
        <v>143069.27987847565</v>
      </c>
      <c r="E44" s="447">
        <f t="shared" ca="1" si="1"/>
        <v>2819295.0486236913</v>
      </c>
      <c r="F44" s="431"/>
      <c r="G44" s="459">
        <v>4</v>
      </c>
      <c r="H44" s="459">
        <v>37</v>
      </c>
      <c r="I44" s="444">
        <f t="shared" ca="1" si="5"/>
        <v>4191171.1721482323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17463.213217284301</v>
      </c>
      <c r="L44" s="444">
        <f t="shared" ca="1" si="3"/>
        <v>4208634.3853655169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2819295.0486236913</v>
      </c>
      <c r="C45" s="447">
        <f t="shared" si="0"/>
        <v>259863.64217494545</v>
      </c>
      <c r="D45" s="447">
        <f ca="1">SUMIF(G:G,38,K:K)</f>
        <v>137093.85864150146</v>
      </c>
      <c r="E45" s="447">
        <f t="shared" ca="1" si="1"/>
        <v>2696525.2650902476</v>
      </c>
      <c r="F45" s="431"/>
      <c r="G45" s="459">
        <v>4</v>
      </c>
      <c r="H45" s="459">
        <v>38</v>
      </c>
      <c r="I45" s="444">
        <f t="shared" ca="1" si="5"/>
        <v>4208634.3853655169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17535.976605689655</v>
      </c>
      <c r="L45" s="444">
        <f t="shared" ca="1" si="3"/>
        <v>4226170.361971207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2696525.2650902476</v>
      </c>
      <c r="C46" s="447">
        <f t="shared" si="0"/>
        <v>259863.64217494545</v>
      </c>
      <c r="D46" s="447">
        <f ca="1">SUMIF(G:G,39,K:K)</f>
        <v>130812.72351340088</v>
      </c>
      <c r="E46" s="447">
        <f t="shared" ca="1" si="1"/>
        <v>2567474.3464287035</v>
      </c>
      <c r="F46" s="431"/>
      <c r="G46" s="459">
        <v>4</v>
      </c>
      <c r="H46" s="459">
        <v>39</v>
      </c>
      <c r="I46" s="444">
        <f t="shared" ca="1" si="5"/>
        <v>4226170.361971207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17609.043174880029</v>
      </c>
      <c r="L46" s="444">
        <f t="shared" ca="1" si="3"/>
        <v>4243779.4051460866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2567474.3464287035</v>
      </c>
      <c r="C47" s="447">
        <f t="shared" si="0"/>
        <v>259863.64217494545</v>
      </c>
      <c r="D47" s="447">
        <f ca="1">SUMIF(G:G,40,K:K)</f>
        <v>124210.23359129504</v>
      </c>
      <c r="E47" s="447">
        <f t="shared" ca="1" si="1"/>
        <v>2431820.9378450532</v>
      </c>
      <c r="F47" s="431"/>
      <c r="G47" s="459">
        <v>4</v>
      </c>
      <c r="H47" s="459">
        <v>40</v>
      </c>
      <c r="I47" s="444">
        <f t="shared" ca="1" si="5"/>
        <v>4243779.4051460866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17682.414188108694</v>
      </c>
      <c r="L47" s="444">
        <f t="shared" ca="1" si="3"/>
        <v>4261461.819334195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2431820.9378450532</v>
      </c>
      <c r="C48" s="447">
        <f t="shared" si="0"/>
        <v>259863.64217494545</v>
      </c>
      <c r="D48" s="447">
        <f ca="1">SUMIF(G:G,41,K:K)</f>
        <v>117269.9477540293</v>
      </c>
      <c r="E48" s="447">
        <f t="shared" ca="1" si="1"/>
        <v>2289227.2434241371</v>
      </c>
      <c r="F48" s="431"/>
      <c r="G48" s="459">
        <v>4</v>
      </c>
      <c r="H48" s="459">
        <v>41</v>
      </c>
      <c r="I48" s="444">
        <f t="shared" ca="1" si="5"/>
        <v>4261461.819334195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17756.09091389248</v>
      </c>
      <c r="L48" s="444">
        <f t="shared" ca="1" si="3"/>
        <v>4279217.9102480877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2289227.2434241371</v>
      </c>
      <c r="C49" s="447">
        <f t="shared" si="0"/>
        <v>259863.64217494545</v>
      </c>
      <c r="D49" s="447">
        <f ca="1">SUMIF(G:G,42,K:K)</f>
        <v>109974.5837214873</v>
      </c>
      <c r="E49" s="447">
        <f t="shared" ca="1" si="1"/>
        <v>2139338.1849706788</v>
      </c>
      <c r="F49" s="431"/>
      <c r="G49" s="459">
        <v>4</v>
      </c>
      <c r="H49" s="459">
        <v>42</v>
      </c>
      <c r="I49" s="444">
        <f t="shared" ca="1" si="5"/>
        <v>4279217.9102480877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17830.0746260337</v>
      </c>
      <c r="L49" s="444">
        <f t="shared" ca="1" si="3"/>
        <v>4297047.9848741218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2139338.1849706788</v>
      </c>
      <c r="C50" s="447">
        <f t="shared" si="0"/>
        <v>259863.64217494545</v>
      </c>
      <c r="D50" s="447">
        <f ca="1">SUMIF(G:G,43,K:K)</f>
        <v>102305.97501930229</v>
      </c>
      <c r="E50" s="447">
        <f t="shared" ca="1" si="1"/>
        <v>1981780.5178150355</v>
      </c>
      <c r="F50" s="431"/>
      <c r="G50" s="459">
        <v>4</v>
      </c>
      <c r="H50" s="459">
        <v>43</v>
      </c>
      <c r="I50" s="444">
        <f t="shared" ca="1" si="5"/>
        <v>4297047.9848741218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17904.366603642175</v>
      </c>
      <c r="L50" s="444">
        <f t="shared" ca="1" si="3"/>
        <v>4314952.3514777636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1981780.5178150355</v>
      </c>
      <c r="C51" s="447">
        <f t="shared" si="0"/>
        <v>259863.64217494545</v>
      </c>
      <c r="D51" s="447">
        <f ca="1">SUMIF(G:G,44,K:K)</f>
        <v>94245.025741801146</v>
      </c>
      <c r="E51" s="447">
        <f t="shared" ca="1" si="1"/>
        <v>1816161.9013818912</v>
      </c>
      <c r="F51" s="431"/>
      <c r="G51" s="459">
        <v>4</v>
      </c>
      <c r="H51" s="459">
        <v>44</v>
      </c>
      <c r="I51" s="444">
        <f t="shared" ca="1" si="5"/>
        <v>4314952.3514777636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17978.968131157348</v>
      </c>
      <c r="L51" s="444">
        <f t="shared" ca="1" si="3"/>
        <v>4332931.3196089212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1816161.9013818912</v>
      </c>
      <c r="C52" s="447">
        <f t="shared" si="0"/>
        <v>259863.64217494545</v>
      </c>
      <c r="D52" s="447">
        <f ca="1">SUMIF(G:G,45,K:K)</f>
        <v>85771.663000534652</v>
      </c>
      <c r="E52" s="447">
        <f t="shared" ca="1" si="1"/>
        <v>1642069.9222074805</v>
      </c>
      <c r="F52" s="431"/>
      <c r="G52" s="459">
        <v>4</v>
      </c>
      <c r="H52" s="459">
        <v>45</v>
      </c>
      <c r="I52" s="444">
        <f t="shared" ca="1" si="5"/>
        <v>4332931.3196089212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18053.880498370505</v>
      </c>
      <c r="L52" s="444">
        <f t="shared" ca="1" si="3"/>
        <v>4350985.2001072913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1642069.9222074805</v>
      </c>
      <c r="C53" s="447">
        <f t="shared" si="0"/>
        <v>259863.64217494545</v>
      </c>
      <c r="D53" s="447">
        <f ca="1">SUMIF(G:G,46,K:K)</f>
        <v>76864.786939984595</v>
      </c>
      <c r="E53" s="447">
        <f t="shared" ca="1" si="1"/>
        <v>1459071.0669725197</v>
      </c>
      <c r="F53" s="431"/>
      <c r="G53" s="459">
        <v>4</v>
      </c>
      <c r="H53" s="459">
        <v>46</v>
      </c>
      <c r="I53" s="444">
        <f t="shared" ca="1" si="5"/>
        <v>4350985.2001072913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18129.105000447045</v>
      </c>
      <c r="L53" s="444">
        <f t="shared" ca="1" si="3"/>
        <v>4369114.3051077388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1459071.0669725197</v>
      </c>
      <c r="C54" s="447">
        <f t="shared" si="0"/>
        <v>259863.64217494545</v>
      </c>
      <c r="D54" s="447">
        <f ca="1">SUMIF(G:G,47,K:K)</f>
        <v>67502.218195979411</v>
      </c>
      <c r="E54" s="447">
        <f t="shared" ca="1" si="1"/>
        <v>1266709.6429935538</v>
      </c>
      <c r="F54" s="431"/>
      <c r="G54" s="459">
        <v>4</v>
      </c>
      <c r="H54" s="459">
        <v>47</v>
      </c>
      <c r="I54" s="444">
        <f t="shared" ca="1" si="5"/>
        <v>4369114.3051077388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18204.642937948913</v>
      </c>
      <c r="L54" s="444">
        <f t="shared" ca="1" si="3"/>
        <v>4387318.9480456877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1266709.6429935538</v>
      </c>
      <c r="C55" s="447">
        <f t="shared" si="0"/>
        <v>259863.64217494545</v>
      </c>
      <c r="D55" s="447">
        <f ca="1">SUMIF(G:G,48,K:K)</f>
        <v>57660.642665982748</v>
      </c>
      <c r="E55" s="447">
        <f t="shared" ca="1" si="1"/>
        <v>1064506.643484591</v>
      </c>
      <c r="F55" s="431"/>
      <c r="G55" s="459">
        <v>4</v>
      </c>
      <c r="H55" s="459">
        <v>48</v>
      </c>
      <c r="I55" s="444">
        <f t="shared" ca="1" si="5"/>
        <v>4387318.9480456877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18280.495616857032</v>
      </c>
      <c r="L55" s="444">
        <f t="shared" ca="1" si="3"/>
        <v>4405599.4436625447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1064506.643484591</v>
      </c>
      <c r="C56" s="447">
        <f t="shared" si="0"/>
        <v>259863.64217494545</v>
      </c>
      <c r="D56" s="447">
        <f ca="1">SUMIF(G:G,49,K:K)</f>
        <v>47315.553453725042</v>
      </c>
      <c r="E56" s="447">
        <f t="shared" ca="1" si="1"/>
        <v>851958.55476337066</v>
      </c>
      <c r="F56" s="431"/>
      <c r="G56" s="459">
        <f>G55+1</f>
        <v>5</v>
      </c>
      <c r="H56" s="459">
        <v>49</v>
      </c>
      <c r="I56" s="444">
        <f t="shared" ca="1" si="5"/>
        <v>4405599.4436625447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18356.664348593935</v>
      </c>
      <c r="L56" s="444">
        <f t="shared" ca="1" si="3"/>
        <v>4423956.1080111386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851958.55476337066</v>
      </c>
      <c r="C57" s="447">
        <f t="shared" si="0"/>
        <v>259863.64217494545</v>
      </c>
      <c r="D57" s="447">
        <f ca="1">SUMIF(G:G,50,K:K)</f>
        <v>36441.189843612403</v>
      </c>
      <c r="E57" s="447">
        <f t="shared" ca="1" si="1"/>
        <v>628536.10243203759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4423956.1080111386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18433.150450046411</v>
      </c>
      <c r="L57" s="444">
        <f t="shared" ca="1" si="3"/>
        <v>4442389.2584611848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628536.10243203759</v>
      </c>
      <c r="C58" s="447">
        <f t="shared" si="0"/>
        <v>259863.64217494545</v>
      </c>
      <c r="D58" s="447">
        <f ca="1">SUMIF(G:G,51,K:K)</f>
        <v>25010.473152950366</v>
      </c>
      <c r="E58" s="447">
        <f t="shared" ca="1" si="1"/>
        <v>393682.93341004249</v>
      </c>
      <c r="F58" s="431"/>
      <c r="G58" s="459">
        <f t="shared" si="8"/>
        <v>5</v>
      </c>
      <c r="H58" s="459">
        <v>51</v>
      </c>
      <c r="I58" s="444">
        <f t="shared" ca="1" si="5"/>
        <v>4442389.2584611848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18509.955243588269</v>
      </c>
      <c r="L58" s="444">
        <f t="shared" ca="1" si="3"/>
        <v>4460899.2137047732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393682.93341004249</v>
      </c>
      <c r="C59" s="447">
        <f t="shared" si="0"/>
        <v>259863.64217494545</v>
      </c>
      <c r="D59" s="447">
        <f ca="1">SUMIF(G:G,52,K:K)</f>
        <v>12994.939302245632</v>
      </c>
      <c r="E59" s="447">
        <f t="shared" ca="1" si="1"/>
        <v>146814.23053734266</v>
      </c>
      <c r="F59" s="431"/>
      <c r="G59" s="459">
        <f t="shared" si="8"/>
        <v>5</v>
      </c>
      <c r="H59" s="459">
        <v>52</v>
      </c>
      <c r="I59" s="444">
        <f t="shared" ca="1" si="5"/>
        <v>4460899.2137047732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18587.080057103223</v>
      </c>
      <c r="L59" s="444">
        <f t="shared" ca="1" si="3"/>
        <v>4479486.2937618764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146814.23053734266</v>
      </c>
      <c r="C60" s="447">
        <f t="shared" si="0"/>
        <v>259863.64217494545</v>
      </c>
      <c r="D60" s="447">
        <f ca="1">SUMIF(G:G,53,K:K)</f>
        <v>364.66793567663314</v>
      </c>
      <c r="E60" s="447">
        <f t="shared" ca="1" si="1"/>
        <v>-112684.74370192614</v>
      </c>
      <c r="F60" s="431"/>
      <c r="G60" s="459">
        <f t="shared" si="8"/>
        <v>5</v>
      </c>
      <c r="H60" s="459">
        <v>53</v>
      </c>
      <c r="I60" s="444">
        <f t="shared" ca="1" si="5"/>
        <v>4479486.2937618764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18664.526224007819</v>
      </c>
      <c r="L60" s="444">
        <f t="shared" ca="1" si="3"/>
        <v>4498150.8199858842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-112684.74370192614</v>
      </c>
      <c r="C61" s="447">
        <f t="shared" si="0"/>
        <v>259863.64217494545</v>
      </c>
      <c r="D61" s="447">
        <f ca="1">SUMIF(G:G,54,K:K)</f>
        <v>-12911.792084767352</v>
      </c>
      <c r="E61" s="447">
        <f t="shared" ca="1" si="1"/>
        <v>-385460.17796163895</v>
      </c>
      <c r="F61" s="431"/>
      <c r="G61" s="459">
        <f t="shared" si="8"/>
        <v>5</v>
      </c>
      <c r="H61" s="459">
        <v>54</v>
      </c>
      <c r="I61" s="444">
        <f t="shared" ca="1" si="5"/>
        <v>4498150.8199858842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18742.295083274519</v>
      </c>
      <c r="L61" s="444">
        <f t="shared" ca="1" si="3"/>
        <v>4516893.1150691584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-385460.17796163895</v>
      </c>
      <c r="C62" s="447">
        <f t="shared" si="0"/>
        <v>259863.64217494545</v>
      </c>
      <c r="D62" s="447">
        <f ca="1">SUMIF(G:G,55,K:K)</f>
        <v>-26867.500997008199</v>
      </c>
      <c r="E62" s="447">
        <f t="shared" ca="1" si="1"/>
        <v>-672191.32113359252</v>
      </c>
      <c r="F62" s="431"/>
      <c r="G62" s="459">
        <f t="shared" si="8"/>
        <v>5</v>
      </c>
      <c r="H62" s="459">
        <v>55</v>
      </c>
      <c r="I62" s="444">
        <f t="shared" ca="1" si="5"/>
        <v>4516893.1150691584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18820.387979454827</v>
      </c>
      <c r="L62" s="444">
        <f t="shared" ca="1" si="3"/>
        <v>4535713.5030486137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-672191.32113359252</v>
      </c>
      <c r="C63" s="447">
        <f t="shared" si="0"/>
        <v>259863.64217494545</v>
      </c>
      <c r="D63" s="447">
        <f ca="1">SUMIF(G:G,56,K:K)</f>
        <v>-41537.210463484291</v>
      </c>
      <c r="E63" s="447">
        <f t="shared" ca="1" si="1"/>
        <v>-973592.17377202224</v>
      </c>
      <c r="F63" s="431"/>
      <c r="G63" s="459">
        <f t="shared" si="8"/>
        <v>5</v>
      </c>
      <c r="H63" s="459">
        <v>56</v>
      </c>
      <c r="I63" s="444">
        <f t="shared" ca="1" si="5"/>
        <v>4535713.5030486137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18898.806262702557</v>
      </c>
      <c r="L63" s="444">
        <f t="shared" ca="1" si="3"/>
        <v>4554612.3093113163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-973592.17377202224</v>
      </c>
      <c r="C64" s="447">
        <f t="shared" si="0"/>
        <v>259863.64217494545</v>
      </c>
      <c r="D64" s="447">
        <f ca="1">SUMIF(G:G,57,K:K)</f>
        <v>-56957.450107638957</v>
      </c>
      <c r="E64" s="447">
        <f t="shared" ca="1" si="1"/>
        <v>-1290413.2660546068</v>
      </c>
      <c r="F64" s="431"/>
      <c r="G64" s="459">
        <f t="shared" si="8"/>
        <v>5</v>
      </c>
      <c r="H64" s="459">
        <v>57</v>
      </c>
      <c r="I64" s="444">
        <f t="shared" ca="1" si="5"/>
        <v>4554612.3093113163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18977.551288797153</v>
      </c>
      <c r="L64" s="444">
        <f t="shared" ca="1" si="3"/>
        <v>4573589.8606001139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-1290413.2660546068</v>
      </c>
      <c r="C65" s="447">
        <f t="shared" si="0"/>
        <v>259863.64217494545</v>
      </c>
      <c r="D65" s="447">
        <f ca="1">SUMIF(G:G,58,K:K)</f>
        <v>-73166.618477779746</v>
      </c>
      <c r="E65" s="447">
        <f t="shared" ca="1" si="1"/>
        <v>-1623443.5267073319</v>
      </c>
      <c r="F65" s="431"/>
      <c r="G65" s="459">
        <f t="shared" si="8"/>
        <v>5</v>
      </c>
      <c r="H65" s="459">
        <v>58</v>
      </c>
      <c r="I65" s="444">
        <f t="shared" ca="1" si="5"/>
        <v>4573589.8606001139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19056.624419167139</v>
      </c>
      <c r="L65" s="444">
        <f t="shared" ca="1" si="3"/>
        <v>4592646.4850192806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-1623443.5267073319</v>
      </c>
      <c r="C66" s="447">
        <f t="shared" si="0"/>
        <v>259863.64217494545</v>
      </c>
      <c r="D66" s="447">
        <f ca="1">SUMIF(G:G,59,K:K)</f>
        <v>-90205.0786648215</v>
      </c>
      <c r="E66" s="447">
        <f t="shared" ca="1" si="1"/>
        <v>-1973512.2475470989</v>
      </c>
      <c r="F66" s="431"/>
      <c r="G66" s="459">
        <f t="shared" si="8"/>
        <v>5</v>
      </c>
      <c r="H66" s="459">
        <v>59</v>
      </c>
      <c r="I66" s="444">
        <f t="shared" ca="1" si="5"/>
        <v>4592646.4850192806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19136.027020913669</v>
      </c>
      <c r="L66" s="444">
        <f t="shared" ca="1" si="3"/>
        <v>4611782.5120401941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-1973512.2475470989</v>
      </c>
      <c r="C67" s="447">
        <f t="shared" si="0"/>
        <v>259863.64217494545</v>
      </c>
      <c r="D67" s="447">
        <f t="shared" ref="D67:D71" ca="1" si="9">SUMIF(G:G,60,K:K)</f>
        <v>-108115.25881201465</v>
      </c>
      <c r="E67" s="447">
        <f t="shared" ca="1" si="1"/>
        <v>-2341491.1485340591</v>
      </c>
      <c r="F67" s="431"/>
      <c r="G67" s="459">
        <f t="shared" si="8"/>
        <v>5</v>
      </c>
      <c r="H67" s="459">
        <v>60</v>
      </c>
      <c r="I67" s="444">
        <f t="shared" ca="1" si="5"/>
        <v>4611782.5120401941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19215.760466834141</v>
      </c>
      <c r="L67" s="444">
        <f t="shared" ca="1" si="3"/>
        <v>4630998.2725070287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-2341491.1485340591</v>
      </c>
      <c r="C68" s="447">
        <f t="shared" si="0"/>
        <v>259863.64217494545</v>
      </c>
      <c r="D68" s="447">
        <f t="shared" ca="1" si="9"/>
        <v>-108115.25881201465</v>
      </c>
      <c r="E68" s="447">
        <f t="shared" ca="1" si="1"/>
        <v>-2709470.0495210192</v>
      </c>
      <c r="F68" s="431"/>
      <c r="G68" s="459">
        <f>G67+1</f>
        <v>6</v>
      </c>
      <c r="H68" s="459">
        <v>61</v>
      </c>
      <c r="I68" s="444">
        <f t="shared" ca="1" si="5"/>
        <v>4630998.2725070287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19295.826135445954</v>
      </c>
      <c r="L68" s="444">
        <f t="shared" ca="1" si="3"/>
        <v>4650294.098642475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-2709470.0495210192</v>
      </c>
      <c r="C69" s="447">
        <f t="shared" si="0"/>
        <v>259863.64217494545</v>
      </c>
      <c r="D69" s="447">
        <f t="shared" ca="1" si="9"/>
        <v>-108115.25881201465</v>
      </c>
      <c r="E69" s="447">
        <f t="shared" ca="1" si="1"/>
        <v>-3077448.9505079794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4650294.098642475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19376.225411010313</v>
      </c>
      <c r="L69" s="444">
        <f t="shared" ca="1" si="3"/>
        <v>4669670.3240534849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-3077448.9505079794</v>
      </c>
      <c r="C70" s="447">
        <f t="shared" si="0"/>
        <v>259863.64217494545</v>
      </c>
      <c r="D70" s="447">
        <f t="shared" ca="1" si="9"/>
        <v>-108115.25881201465</v>
      </c>
      <c r="E70" s="447">
        <f t="shared" ca="1" si="1"/>
        <v>-3445427.8514949395</v>
      </c>
      <c r="F70" s="431"/>
      <c r="G70" s="459">
        <f t="shared" si="10"/>
        <v>6</v>
      </c>
      <c r="H70" s="459">
        <v>63</v>
      </c>
      <c r="I70" s="444">
        <f t="shared" ca="1" si="5"/>
        <v>4669670.3240534849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19456.959683556186</v>
      </c>
      <c r="L70" s="444">
        <f t="shared" ca="1" si="3"/>
        <v>4689127.2837370411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-3445427.8514949395</v>
      </c>
      <c r="C71" s="447">
        <f t="shared" si="0"/>
        <v>259863.64217494545</v>
      </c>
      <c r="D71" s="447">
        <f t="shared" ca="1" si="9"/>
        <v>-108115.25881201465</v>
      </c>
      <c r="E71" s="447">
        <f t="shared" ca="1" si="1"/>
        <v>-3813406.7524818997</v>
      </c>
      <c r="F71" s="431"/>
      <c r="G71" s="459">
        <f t="shared" si="10"/>
        <v>6</v>
      </c>
      <c r="H71" s="459">
        <v>64</v>
      </c>
      <c r="I71" s="444">
        <f t="shared" ca="1" si="5"/>
        <v>4689127.2837370411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19538.030348904336</v>
      </c>
      <c r="L71" s="444">
        <f t="shared" ca="1" si="3"/>
        <v>4708665.3140859455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4708665.3140859455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19619.43880869144</v>
      </c>
      <c r="L72" s="444">
        <f t="shared" ca="1" si="3"/>
        <v>4728284.7528946372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4728284.7528946372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19701.186470394321</v>
      </c>
      <c r="L73" s="444">
        <f t="shared" ca="1" si="3"/>
        <v>4747985.9393650312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4747985.9393650312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19783.274747354295</v>
      </c>
      <c r="L74" s="444">
        <f t="shared" ca="1" si="3"/>
        <v>4767769.2141123852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4767769.2141123852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19768.208375824193</v>
      </c>
      <c r="L75" s="444">
        <f t="shared" ca="1" si="3"/>
        <v>4764138.2185736308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4764138.2185736308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19753.07922774605</v>
      </c>
      <c r="L76" s="444">
        <f t="shared" ca="1" si="3"/>
        <v>4760492.0938867982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4760492.0938867982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19737.887041550912</v>
      </c>
      <c r="L77" s="444">
        <f t="shared" ca="1" si="3"/>
        <v>4756830.7770137703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4756830.7770137703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19722.631554579963</v>
      </c>
      <c r="L78" s="444">
        <f t="shared" ca="1" si="3"/>
        <v>4753154.2046537716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4753154.2046537716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19707.312503079967</v>
      </c>
      <c r="L79" s="444">
        <f t="shared" ca="1" si="3"/>
        <v>4749462.3132422725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4749462.3132422725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19691.929622198724</v>
      </c>
      <c r="L80" s="444">
        <f t="shared" ca="1" si="3"/>
        <v>4745755.0389498919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4745755.0389498919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19676.482645980472</v>
      </c>
      <c r="L81" s="444">
        <f t="shared" ca="1" si="3"/>
        <v>4742032.317681293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4742032.317681293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19660.971307361309</v>
      </c>
      <c r="L82" s="444">
        <f t="shared" ca="1" si="3"/>
        <v>4738294.0850740755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4738294.0850740755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19645.39533816457</v>
      </c>
      <c r="L83" s="444">
        <f t="shared" ca="1" si="3"/>
        <v>4734540.2764976611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4734540.2764976611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19629.754469096177</v>
      </c>
      <c r="L84" s="444">
        <f t="shared" ca="1" si="3"/>
        <v>4730770.8270521779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4730770.8270521779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19614.048429739996</v>
      </c>
      <c r="L85" s="444">
        <f t="shared" ca="1" si="3"/>
        <v>4726985.6715673385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4726985.6715673385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19598.276948553164</v>
      </c>
      <c r="L86" s="444">
        <f t="shared" ca="1" si="3"/>
        <v>4723184.744601313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4723184.744601313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19582.439752861392</v>
      </c>
      <c r="L87" s="444">
        <f t="shared" ca="1" si="3"/>
        <v>4719367.9804395959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4719367.9804395959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19566.536568854237</v>
      </c>
      <c r="L88" s="444">
        <f t="shared" ca="1" si="3"/>
        <v>4715535.3130938709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4715535.3130938709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19550.567121580381</v>
      </c>
      <c r="L89" s="444">
        <f t="shared" ca="1" si="3"/>
        <v>4711686.6763008721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4711686.6763008721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19534.531134942888</v>
      </c>
      <c r="L90" s="444">
        <f t="shared" ca="1" si="3"/>
        <v>4707822.0035212357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4707822.0035212357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19518.428331694402</v>
      </c>
      <c r="L91" s="444">
        <f t="shared" ca="1" si="3"/>
        <v>4703941.2279383512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4703941.2279383512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19502.258433432384</v>
      </c>
      <c r="L92" s="444">
        <f t="shared" ca="1" si="3"/>
        <v>4700044.2824572045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4700044.2824572045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19486.021160594271</v>
      </c>
      <c r="L93" s="444">
        <f t="shared" ca="1" si="3"/>
        <v>4696131.0997032197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4696131.0997032197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19469.716232452669</v>
      </c>
      <c r="L94" s="444">
        <f t="shared" ca="1" si="3"/>
        <v>4692201.6120210933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4692201.6120210933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19453.343367110476</v>
      </c>
      <c r="L95" s="444">
        <f t="shared" ca="1" si="3"/>
        <v>4688255.7514736252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4688255.7514736252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19436.902281496026</v>
      </c>
      <c r="L96" s="444">
        <f t="shared" ca="1" si="3"/>
        <v>4684293.4498405419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4684293.4498405419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19420.392691358178</v>
      </c>
      <c r="L97" s="444">
        <f t="shared" ca="1" si="3"/>
        <v>4680314.6386173209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4680314.6386173209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19403.814311261423</v>
      </c>
      <c r="L98" s="444">
        <f t="shared" ca="1" si="3"/>
        <v>4676319.2490140032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4676319.2490140032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19387.166854580933</v>
      </c>
      <c r="L99" s="444">
        <f t="shared" ca="1" si="3"/>
        <v>4672307.2119540051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4672307.2119540051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19370.450033497607</v>
      </c>
      <c r="L100" s="444">
        <f t="shared" ca="1" si="3"/>
        <v>4668278.4580729241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4668278.4580729241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19353.663558993103</v>
      </c>
      <c r="L101" s="444">
        <f t="shared" ca="1" si="3"/>
        <v>4664232.9177173385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4664232.9177173385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19336.80714084483</v>
      </c>
      <c r="L102" s="444">
        <f t="shared" ca="1" si="3"/>
        <v>4660170.5209436044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4660170.5209436044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19319.88048762094</v>
      </c>
      <c r="L103" s="444">
        <f t="shared" ca="1" si="3"/>
        <v>4656091.1975166462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4656091.1975166462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19302.883306675281</v>
      </c>
      <c r="L104" s="444">
        <f t="shared" ca="1" si="3"/>
        <v>4651994.8769087428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4651994.8769087428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19293.081555809018</v>
      </c>
      <c r="L105" s="444">
        <f t="shared" ca="1" si="3"/>
        <v>4649632.6549499733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4649632.6549499733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19283.238964314147</v>
      </c>
      <c r="L106" s="444">
        <f t="shared" ca="1" si="3"/>
        <v>4647260.5903997095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4647260.5903997095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19273.355362021379</v>
      </c>
      <c r="L107" s="444">
        <f t="shared" ca="1" si="3"/>
        <v>4644878.6422471525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4644878.6422471525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19263.430578052394</v>
      </c>
      <c r="L108" s="444">
        <f t="shared" ca="1" si="3"/>
        <v>4642486.7693106262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4642486.7693106262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19253.464440816864</v>
      </c>
      <c r="L109" s="444">
        <f t="shared" ca="1" si="3"/>
        <v>4640084.9302368648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4640084.9302368648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19243.456778009528</v>
      </c>
      <c r="L110" s="444">
        <f t="shared" ca="1" si="3"/>
        <v>4637673.0835002959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4637673.0835002959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19233.407416607155</v>
      </c>
      <c r="L111" s="444">
        <f t="shared" ca="1" si="3"/>
        <v>4635251.1874023248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4635251.1874023248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19223.316182865608</v>
      </c>
      <c r="L112" s="444">
        <f t="shared" ca="1" si="3"/>
        <v>4632819.2000706121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4632819.2000706121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19213.182902316807</v>
      </c>
      <c r="L113" s="444">
        <f t="shared" ca="1" si="3"/>
        <v>4630377.0794583503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4630377.0794583503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19203.007399765716</v>
      </c>
      <c r="L114" s="444">
        <f t="shared" ca="1" si="3"/>
        <v>4627924.7833435377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4627924.7833435377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19192.78949928733</v>
      </c>
      <c r="L115" s="444">
        <f t="shared" ca="1" si="3"/>
        <v>4625462.2693282468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4625462.2693282468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19182.529024223619</v>
      </c>
      <c r="L116" s="444">
        <f t="shared" ca="1" si="3"/>
        <v>4622989.4948378922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4622989.4948378922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19172.225797180476</v>
      </c>
      <c r="L117" s="444">
        <f t="shared" ca="1" si="3"/>
        <v>4620506.4171204939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4620506.4171204939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19161.879640024647</v>
      </c>
      <c r="L118" s="444">
        <f t="shared" ca="1" si="3"/>
        <v>4618012.9932459407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4618012.9932459407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19151.490373880675</v>
      </c>
      <c r="L119" s="444">
        <f t="shared" ca="1" si="3"/>
        <v>4615509.1801052429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4615509.1801052429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19141.057819127767</v>
      </c>
      <c r="L120" s="444">
        <f t="shared" ca="1" si="3"/>
        <v>4612994.9344097925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4612994.9344097925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19130.581795396727</v>
      </c>
      <c r="L121" s="444">
        <f t="shared" ca="1" si="3"/>
        <v>4610470.2126906104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4610470.2126906104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19120.0621215668</v>
      </c>
      <c r="L122" s="444">
        <f t="shared" ca="1" si="3"/>
        <v>4607934.9712975984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4607934.9712975984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19109.498615762583</v>
      </c>
      <c r="L123" s="444">
        <f t="shared" ca="1" si="3"/>
        <v>4605389.1663987823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4605389.1663987823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19098.891095350849</v>
      </c>
      <c r="L124" s="444">
        <f t="shared" ca="1" si="3"/>
        <v>4602832.7539795544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4602832.7539795544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19088.239376937399</v>
      </c>
      <c r="L125" s="444">
        <f t="shared" ca="1" si="3"/>
        <v>4600265.6898419131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4600265.6898419131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19077.543276363893</v>
      </c>
      <c r="L126" s="444">
        <f t="shared" ca="1" si="3"/>
        <v>4597687.9296036987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4597687.9296036987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19066.802608704667</v>
      </c>
      <c r="L127" s="444">
        <f t="shared" ca="1" si="3"/>
        <v>4595099.4286978254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4595099.4286978254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19056.01718826353</v>
      </c>
      <c r="L128" s="444">
        <f t="shared" ca="1" si="3"/>
        <v>4592500.1423715102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4592500.1423715102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19045.18682857055</v>
      </c>
      <c r="L129" s="444">
        <f t="shared" ca="1" si="3"/>
        <v>4589890.0256855022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4589890.0256855022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19034.311342378849</v>
      </c>
      <c r="L130" s="444">
        <f t="shared" ca="1" si="3"/>
        <v>4587269.0335133029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4587269.0335133029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19023.390541661352</v>
      </c>
      <c r="L131" s="444">
        <f t="shared" ca="1" si="3"/>
        <v>4584637.1205403861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4584637.1205403861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19012.424237607531</v>
      </c>
      <c r="L132" s="444">
        <f t="shared" ca="1" si="3"/>
        <v>4581994.2412634157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4581994.2412634157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19001.412240620157</v>
      </c>
      <c r="L133" s="444">
        <f t="shared" ca="1" si="3"/>
        <v>4579340.3499894571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4579340.3499894571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18990.354360311994</v>
      </c>
      <c r="L134" s="444">
        <f t="shared" ca="1" si="3"/>
        <v>4576675.4008351909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4576675.4008351909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18979.250405502553</v>
      </c>
      <c r="L135" s="444">
        <f t="shared" ca="1" si="3"/>
        <v>4573999.347726115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4573999.347726115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18968.100184214734</v>
      </c>
      <c r="L136" s="444">
        <f t="shared" ca="1" si="3"/>
        <v>4571312.1443957509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4571312.1443957509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18956.90350367155</v>
      </c>
      <c r="L137" s="444">
        <f t="shared" ca="1" si="3"/>
        <v>4568613.7443848439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4568613.7443848439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18945.660170292773</v>
      </c>
      <c r="L138" s="444">
        <f t="shared" ca="1" si="3"/>
        <v>4565904.101040558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4565904.101040558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18934.369989691582</v>
      </c>
      <c r="L139" s="444">
        <f t="shared" ca="1" si="3"/>
        <v>4563183.1675156709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4563183.1675156709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18923.032766671218</v>
      </c>
      <c r="L140" s="444">
        <f t="shared" ca="1" si="3"/>
        <v>4560450.8967677634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4560450.8967677634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18911.648305221603</v>
      </c>
      <c r="L141" s="444">
        <f t="shared" ca="1" si="3"/>
        <v>4557707.2415584065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4557707.2415584065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18900.216408515949</v>
      </c>
      <c r="L142" s="444">
        <f t="shared" ca="1" si="3"/>
        <v>4554952.1544523444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4554952.1544523444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18888.736878907359</v>
      </c>
      <c r="L143" s="444">
        <f t="shared" ca="1" si="3"/>
        <v>4552185.5878166733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4552185.5878166733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18877.209517925396</v>
      </c>
      <c r="L144" s="444">
        <f t="shared" ca="1" si="3"/>
        <v>4549407.49382002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4549407.49382002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18865.634126272675</v>
      </c>
      <c r="L145" s="444">
        <f t="shared" ca="1" si="3"/>
        <v>4546617.8244317146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4546617.8244317146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18854.010503821402</v>
      </c>
      <c r="L146" s="444">
        <f t="shared" ca="1" si="3"/>
        <v>4543816.5314209573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4543816.5314209573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18842.338449609913</v>
      </c>
      <c r="L147" s="444">
        <f t="shared" ca="1" si="3"/>
        <v>4541003.5663559884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4541003.5663559884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18830.617761839207</v>
      </c>
      <c r="L148" s="444">
        <f t="shared" ca="1" si="3"/>
        <v>4538178.8806032492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4538178.8806032492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18818.848237869461</v>
      </c>
      <c r="L149" s="444">
        <f t="shared" ca="1" si="3"/>
        <v>4535342.4253265401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4535342.4253265401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18807.029674216508</v>
      </c>
      <c r="L150" s="444">
        <f t="shared" ca="1" si="3"/>
        <v>4532494.1514861779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4532494.1514861779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18795.161866548333</v>
      </c>
      <c r="L151" s="444">
        <f t="shared" ca="1" si="3"/>
        <v>4529634.009838148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4529634.009838148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18783.24460968154</v>
      </c>
      <c r="L152" s="444">
        <f t="shared" ca="1" si="3"/>
        <v>4526761.9509332515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4526761.9509332515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18771.277697577803</v>
      </c>
      <c r="L153" s="444">
        <f t="shared" ca="1" si="3"/>
        <v>4523877.9251162512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4523877.9251162512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18759.260923340302</v>
      </c>
      <c r="L154" s="444">
        <f t="shared" ca="1" si="3"/>
        <v>4520981.8825250128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4520981.8825250128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18747.194079210145</v>
      </c>
      <c r="L155" s="444">
        <f t="shared" ca="1" si="3"/>
        <v>4518073.7730896445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4518073.7730896445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18735.076956562774</v>
      </c>
      <c r="L156" s="444">
        <f t="shared" ca="1" si="3"/>
        <v>4515153.5465316288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4515153.5465316288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18722.909345904376</v>
      </c>
      <c r="L157" s="444">
        <f t="shared" ca="1" si="3"/>
        <v>4512221.1523629548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4512221.1523629548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18710.691036868237</v>
      </c>
      <c r="L158" s="444">
        <f t="shared" ca="1" si="3"/>
        <v>4509276.5398852443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4509276.5398852443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18698.421818211107</v>
      </c>
      <c r="L159" s="444">
        <f t="shared" ca="1" si="3"/>
        <v>4506319.6581888767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4506319.6581888767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18686.101477809578</v>
      </c>
      <c r="L160" s="444">
        <f t="shared" ca="1" si="3"/>
        <v>4503350.4561521076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4503350.4561521076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18673.729802656373</v>
      </c>
      <c r="L161" s="444">
        <f t="shared" ca="1" si="3"/>
        <v>4500368.8824401852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4500368.8824401852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18661.306578856696</v>
      </c>
      <c r="L162" s="444">
        <f t="shared" ca="1" si="3"/>
        <v>4497374.8855044637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4497374.8855044637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18648.831591624523</v>
      </c>
      <c r="L163" s="444">
        <f t="shared" ca="1" si="3"/>
        <v>4494368.4135815101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4494368.4135815101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18636.304625278881</v>
      </c>
      <c r="L164" s="444">
        <f t="shared" ca="1" si="3"/>
        <v>4491349.414692211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4491349.414692211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18623.725463240135</v>
      </c>
      <c r="L165" s="444">
        <f t="shared" ca="1" si="3"/>
        <v>4488317.836640873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4488317.836640873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18611.093888026226</v>
      </c>
      <c r="L166" s="444">
        <f t="shared" ca="1" si="3"/>
        <v>4485273.6270143213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4485273.6270143213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18598.40968124893</v>
      </c>
      <c r="L167" s="444">
        <f t="shared" ca="1" si="3"/>
        <v>4482216.7331809914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4482216.7331809914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18585.672623610055</v>
      </c>
      <c r="L168" s="444">
        <f t="shared" ca="1" si="3"/>
        <v>4479147.1022900231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4479147.1022900231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18572.882494897687</v>
      </c>
      <c r="L169" s="444">
        <f t="shared" ca="1" si="3"/>
        <v>4476064.6812703423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4476064.6812703423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18560.039073982349</v>
      </c>
      <c r="L170" s="444">
        <f t="shared" ca="1" si="3"/>
        <v>4472969.4168297462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4472969.4168297462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18547.1421388132</v>
      </c>
      <c r="L171" s="444">
        <f t="shared" ca="1" si="3"/>
        <v>4469861.2554539815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4469861.2554539815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18534.19146641418</v>
      </c>
      <c r="L172" s="444">
        <f t="shared" ca="1" si="3"/>
        <v>4466740.1434058174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4466740.1434058174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18521.186832880161</v>
      </c>
      <c r="L173" s="444">
        <f t="shared" ca="1" si="3"/>
        <v>4463606.0267241197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4463606.0267241197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18508.128013373087</v>
      </c>
      <c r="L174" s="444">
        <f t="shared" ca="1" si="3"/>
        <v>4460458.8512229146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4460458.8512229146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18495.014782118069</v>
      </c>
      <c r="L175" s="444">
        <f t="shared" ca="1" si="3"/>
        <v>4457298.5624904539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4457298.5624904539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18481.84691239948</v>
      </c>
      <c r="L176" s="444">
        <f t="shared" ca="1" si="3"/>
        <v>4454125.1058882754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4454125.1058882754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18468.62417655707</v>
      </c>
      <c r="L177" s="444">
        <f t="shared" ca="1" si="3"/>
        <v>4450938.4265502542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4450938.4265502542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18455.346345981983</v>
      </c>
      <c r="L178" s="444">
        <f t="shared" ca="1" si="3"/>
        <v>4447738.4693816574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4447738.4693816574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18442.01319111283</v>
      </c>
      <c r="L179" s="444">
        <f t="shared" ca="1" si="3"/>
        <v>4444525.1790581923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4444525.1790581923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18428.624481431725</v>
      </c>
      <c r="L180" s="444">
        <f t="shared" ca="1" si="3"/>
        <v>4441298.5000250461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4441298.5000250461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18415.179985460283</v>
      </c>
      <c r="L181" s="444">
        <f t="shared" ca="1" si="3"/>
        <v>4438058.3764959276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4438058.3764959276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18401.679470755622</v>
      </c>
      <c r="L182" s="444">
        <f t="shared" ca="1" si="3"/>
        <v>4434804.7524521044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4434804.7524521044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18388.12270390636</v>
      </c>
      <c r="L183" s="444">
        <f t="shared" ca="1" si="3"/>
        <v>4431537.5716414321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4431537.5716414321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18374.509450528556</v>
      </c>
      <c r="L184" s="444">
        <f t="shared" ca="1" si="3"/>
        <v>4428256.7775773825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4428256.7775773825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18360.839475261684</v>
      </c>
      <c r="L185" s="444">
        <f t="shared" ca="1" si="3"/>
        <v>4424962.3135380661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4424962.3135380661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18347.112541764531</v>
      </c>
      <c r="L186" s="444">
        <f t="shared" ca="1" si="3"/>
        <v>4421654.1225652527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4421654.1225652527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18333.328412711144</v>
      </c>
      <c r="L187" s="444">
        <f t="shared" ca="1" si="3"/>
        <v>4418332.147463385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4418332.147463385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18319.486849786696</v>
      </c>
      <c r="L188" s="444">
        <f t="shared" ca="1" si="3"/>
        <v>4414996.3307985933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4414996.3307985933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18305.587613683394</v>
      </c>
      <c r="L189" s="444">
        <f t="shared" ca="1" si="3"/>
        <v>4411646.6148976982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4411646.6148976982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18291.630464096332</v>
      </c>
      <c r="L190" s="444">
        <f t="shared" ca="1" si="3"/>
        <v>4408282.9418472163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4408282.9418472163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18277.615159719324</v>
      </c>
      <c r="L191" s="444">
        <f t="shared" ca="1" si="3"/>
        <v>4404905.2534923572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4404905.2534923572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18263.541458240747</v>
      </c>
      <c r="L192" s="444">
        <f t="shared" ca="1" si="3"/>
        <v>4401513.4914360195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4401513.4914360195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18249.409116339339</v>
      </c>
      <c r="L193" s="444">
        <f t="shared" ca="1" si="3"/>
        <v>4398107.5970377801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4398107.5970377801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18235.217889680007</v>
      </c>
      <c r="L194" s="444">
        <f t="shared" ca="1" si="3"/>
        <v>4394687.5114128813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4394687.5114128813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18220.967532909595</v>
      </c>
      <c r="L195" s="444">
        <f t="shared" ca="1" si="3"/>
        <v>4391253.1754312124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4391253.1754312124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18206.657799652643</v>
      </c>
      <c r="L196" s="444">
        <f t="shared" ca="1" si="3"/>
        <v>4387804.5297162868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4387804.5297162868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18192.288442507117</v>
      </c>
      <c r="L197" s="444">
        <f t="shared" ca="1" si="3"/>
        <v>4384341.5146442158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4384341.5146442158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18177.859213040156</v>
      </c>
      <c r="L198" s="444">
        <f t="shared" ca="1" si="3"/>
        <v>4380864.0703426776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4380864.0703426776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18163.369861783747</v>
      </c>
      <c r="L199" s="444">
        <f t="shared" ca="1" si="3"/>
        <v>4377372.1366898827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4377372.1366898827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18148.820138230436</v>
      </c>
      <c r="L200" s="444">
        <f t="shared" ca="1" si="3"/>
        <v>4373865.6533135343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4373865.6533135343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18134.209790828983</v>
      </c>
      <c r="L201" s="444">
        <f t="shared" ca="1" si="3"/>
        <v>4370344.5595897846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4370344.5595897846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18119.538566980027</v>
      </c>
      <c r="L202" s="444">
        <f t="shared" ca="1" si="3"/>
        <v>4366808.7946421858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4366808.7946421858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18104.806213031698</v>
      </c>
      <c r="L203" s="444">
        <f t="shared" ca="1" si="3"/>
        <v>4363258.2973406389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4363258.2973406389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18090.012474275252</v>
      </c>
      <c r="L204" s="444">
        <f t="shared" ca="1" si="3"/>
        <v>4359693.0063003357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4359693.0063003357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18075.157094940656</v>
      </c>
      <c r="L205" s="444">
        <f t="shared" ca="1" si="3"/>
        <v>4356112.8598806979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4356112.8598806979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18060.239818192164</v>
      </c>
      <c r="L206" s="444">
        <f t="shared" ca="1" si="3"/>
        <v>4352517.7961843116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4352517.7961843116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18045.260386123889</v>
      </c>
      <c r="L207" s="444">
        <f t="shared" ca="1" si="3"/>
        <v>4348907.7530558575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4348907.7530558575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18030.218539755329</v>
      </c>
      <c r="L208" s="444">
        <f t="shared" ca="1" si="3"/>
        <v>4345282.6680810349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4345282.6680810349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18015.114019026903</v>
      </c>
      <c r="L209" s="444">
        <f t="shared" ca="1" si="3"/>
        <v>4341642.4785854835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4341642.4785854835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17999.946562795438</v>
      </c>
      <c r="L210" s="444">
        <f t="shared" ca="1" si="3"/>
        <v>4337987.121633701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4337987.121633701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17984.715908829676</v>
      </c>
      <c r="L211" s="444">
        <f t="shared" ca="1" si="3"/>
        <v>4334316.5340279527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4334316.5340279527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17969.421793805726</v>
      </c>
      <c r="L212" s="444">
        <f t="shared" ca="1" si="3"/>
        <v>4330630.6523071798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4330630.6523071798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17954.063953302506</v>
      </c>
      <c r="L213" s="444">
        <f t="shared" ca="1" si="3"/>
        <v>4326929.4127459042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4326929.4127459042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17938.642121797191</v>
      </c>
      <c r="L214" s="444">
        <f t="shared" ca="1" si="3"/>
        <v>4323212.7513531232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4323212.7513531232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17923.156032660605</v>
      </c>
      <c r="L215" s="444">
        <f t="shared" ca="1" si="3"/>
        <v>4319480.6038712058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4319480.6038712058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17907.605418152612</v>
      </c>
      <c r="L216" s="444">
        <f t="shared" ca="1" si="3"/>
        <v>4315732.9057747796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4315732.9057747796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17891.990009417506</v>
      </c>
      <c r="L217" s="444">
        <f t="shared" ca="1" si="3"/>
        <v>4311969.592269619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4311969.592269619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17876.309536479337</v>
      </c>
      <c r="L218" s="444">
        <f t="shared" ca="1" si="3"/>
        <v>4308190.59829152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4308190.59829152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17860.563728237255</v>
      </c>
      <c r="L219" s="444">
        <f t="shared" ca="1" si="3"/>
        <v>4304395.8585051792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4304395.8585051792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17844.752312460838</v>
      </c>
      <c r="L220" s="444">
        <f t="shared" ca="1" si="3"/>
        <v>4300585.3073030617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4300585.3073030617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17828.875015785346</v>
      </c>
      <c r="L221" s="444">
        <f t="shared" ca="1" si="3"/>
        <v>4296758.8788042683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4296758.8788042683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17812.931563707039</v>
      </c>
      <c r="L222" s="444">
        <f t="shared" ca="1" si="3"/>
        <v>4292916.506853397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4292916.506853397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17796.921680578409</v>
      </c>
      <c r="L223" s="444">
        <f t="shared" ca="1" si="3"/>
        <v>4289058.1250193967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4289058.1250193967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17780.845089603408</v>
      </c>
      <c r="L224" s="444">
        <f t="shared" ca="1" si="3"/>
        <v>4285183.6665944215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4285183.6665944215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17764.701512832678</v>
      </c>
      <c r="L225" s="444">
        <f t="shared" ca="1" si="3"/>
        <v>4281293.0645926762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4281293.0645926762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17748.490671158739</v>
      </c>
      <c r="L226" s="444">
        <f t="shared" ca="1" si="3"/>
        <v>4277386.2517492566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4277386.2517492566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17732.212284311157</v>
      </c>
      <c r="L227" s="444">
        <f t="shared" ca="1" si="3"/>
        <v>4273463.160518989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4273463.160518989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17715.866070851709</v>
      </c>
      <c r="L228" s="444">
        <f t="shared" ca="1" si="3"/>
        <v>4269523.7230752623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4269523.7230752623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17699.451748169515</v>
      </c>
      <c r="L229" s="444">
        <f t="shared" ca="1" si="3"/>
        <v>4265567.8713088538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4265567.8713088538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17682.969032476147</v>
      </c>
      <c r="L230" s="444">
        <f t="shared" ca="1" si="3"/>
        <v>4261595.5368267512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4261595.5368267512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17666.417638800718</v>
      </c>
      <c r="L231" s="444">
        <f t="shared" ca="1" si="3"/>
        <v>4257606.6509509739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4257606.6509509739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17649.797280984982</v>
      </c>
      <c r="L232" s="444">
        <f t="shared" ca="1" si="3"/>
        <v>4253601.1447173804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4253601.1447173804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17633.107671678343</v>
      </c>
      <c r="L233" s="444">
        <f t="shared" ca="1" si="3"/>
        <v>4249578.9488744801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4249578.9488744801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17616.348522332923</v>
      </c>
      <c r="L234" s="444">
        <f t="shared" ca="1" si="3"/>
        <v>4245539.9938822342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4245539.9938822342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17599.519543198567</v>
      </c>
      <c r="L235" s="444">
        <f t="shared" ca="1" si="3"/>
        <v>4241484.2099108547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4241484.2099108547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17582.620443317817</v>
      </c>
      <c r="L236" s="444">
        <f t="shared" ca="1" si="3"/>
        <v>4237411.5268395944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4237411.5268395944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17565.6509305209</v>
      </c>
      <c r="L237" s="444">
        <f t="shared" ca="1" si="3"/>
        <v>4233321.8742555371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4233321.8742555371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17548.610711420661</v>
      </c>
      <c r="L238" s="444">
        <f t="shared" ca="1" si="3"/>
        <v>4229215.1814523796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4229215.1814523796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17531.499491407503</v>
      </c>
      <c r="L239" s="444">
        <f t="shared" ca="1" si="3"/>
        <v>4225091.3774292087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4225091.3774292087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17514.316974644295</v>
      </c>
      <c r="L240" s="444">
        <f t="shared" ca="1" si="3"/>
        <v>4220950.3908892749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4220950.3908892749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17497.062864061234</v>
      </c>
      <c r="L241" s="444">
        <f t="shared" ca="1" si="3"/>
        <v>4216792.150238758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4216792.150238758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17479.73686135075</v>
      </c>
      <c r="L242" s="444">
        <f t="shared" ca="1" si="3"/>
        <v>4212616.5835855305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4212616.5835855305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17462.3386669623</v>
      </c>
      <c r="L243" s="444">
        <f t="shared" ca="1" si="3"/>
        <v>4208423.6187379137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4208423.6187379137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17444.867980097228</v>
      </c>
      <c r="L244" s="444">
        <f t="shared" ca="1" si="3"/>
        <v>4204213.1832034318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4204213.1832034318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17427.324498703554</v>
      </c>
      <c r="L245" s="444">
        <f t="shared" ca="1" si="3"/>
        <v>4199985.2041875562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4199985.2041875562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17409.707919470737</v>
      </c>
      <c r="L246" s="444">
        <f t="shared" ca="1" si="3"/>
        <v>4195739.6085924478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4195739.6085924478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17392.01793782445</v>
      </c>
      <c r="L247" s="444">
        <f t="shared" ca="1" si="3"/>
        <v>4191476.3230156936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4191476.3230156936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17374.254247921312</v>
      </c>
      <c r="L248" s="444">
        <f t="shared" ca="1" si="3"/>
        <v>4187195.2737490362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4187195.2737490362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17356.416542643572</v>
      </c>
      <c r="L249" s="444">
        <f t="shared" ca="1" si="3"/>
        <v>4182896.3867771011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4182896.3867771011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17338.504513593842</v>
      </c>
      <c r="L250" s="444">
        <f t="shared" ca="1" si="3"/>
        <v>4178579.5877761161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4178579.5877761161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17320.517851089739</v>
      </c>
      <c r="L251" s="444">
        <f t="shared" ca="1" si="3"/>
        <v>4174244.8021126268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4174244.8021126268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17302.456244158529</v>
      </c>
      <c r="L252" s="444">
        <f t="shared" ca="1" si="3"/>
        <v>4169891.9548422066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4169891.9548422066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17284.319380531782</v>
      </c>
      <c r="L253" s="444">
        <f t="shared" ca="1" si="3"/>
        <v>4165520.9707081593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4165520.9707081593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17266.106946639917</v>
      </c>
      <c r="L254" s="444">
        <f t="shared" ca="1" si="3"/>
        <v>4161131.7741402201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4161131.7741402201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17247.818627606837</v>
      </c>
      <c r="L255" s="444">
        <f t="shared" ca="1" si="3"/>
        <v>4156724.2892532479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4156724.2892532479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17229.454107244455</v>
      </c>
      <c r="L256" s="444">
        <f t="shared" ca="1" si="3"/>
        <v>4152298.4398459136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4152298.4398459136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17211.013068047228</v>
      </c>
      <c r="L257" s="444">
        <f t="shared" ca="1" si="3"/>
        <v>4147854.1493993821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4147854.1493993821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17192.495191186681</v>
      </c>
      <c r="L258" s="444">
        <f t="shared" ca="1" si="3"/>
        <v>4143391.3410759899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4143391.3410759899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17173.900156505879</v>
      </c>
      <c r="L259" s="444">
        <f t="shared" ca="1" si="3"/>
        <v>4138909.9377179169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4138909.9377179169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17155.22764251391</v>
      </c>
      <c r="L260" s="444">
        <f t="shared" ca="1" si="3"/>
        <v>4134409.8618458519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4134409.8618458519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17136.477326380307</v>
      </c>
      <c r="L261" s="444">
        <f t="shared" ca="1" si="3"/>
        <v>4129891.0356576531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4129891.0356576531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17117.648883929476</v>
      </c>
      <c r="L262" s="444">
        <f t="shared" ca="1" si="3"/>
        <v>4125353.3810270038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4125353.3810270038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17098.741989635106</v>
      </c>
      <c r="L263" s="444">
        <f t="shared" ref="L263:L517" ca="1" si="28">I263-J263+K263</f>
        <v>4120796.8195020598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4120796.8195020598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17079.756316614505</v>
      </c>
      <c r="L264" s="444">
        <f t="shared" ca="1" si="28"/>
        <v>4116221.2723040953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4116221.2723040953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17060.691536622988</v>
      </c>
      <c r="L265" s="444">
        <f t="shared" ca="1" si="28"/>
        <v>4111626.6603261395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4111626.6603261395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17041.547320048168</v>
      </c>
      <c r="L266" s="444">
        <f t="shared" ca="1" si="28"/>
        <v>4107012.904131609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4107012.904131609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17022.32333590429</v>
      </c>
      <c r="L267" s="444">
        <f t="shared" ca="1" si="28"/>
        <v>4102379.9239529343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4102379.9239529343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17003.019251826481</v>
      </c>
      <c r="L268" s="444">
        <f t="shared" ca="1" si="28"/>
        <v>4097727.6396901822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4097727.6396901822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16983.634734065014</v>
      </c>
      <c r="L269" s="444">
        <f t="shared" ca="1" si="28"/>
        <v>4093055.9709096681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4093055.9709096681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16964.16944747954</v>
      </c>
      <c r="L270" s="444">
        <f t="shared" ca="1" si="28"/>
        <v>4088364.8368425691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4088364.8368425691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16944.623055533291</v>
      </c>
      <c r="L271" s="444">
        <f t="shared" ca="1" si="28"/>
        <v>4083654.1563835237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4083654.1563835237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16924.995220287274</v>
      </c>
      <c r="L272" s="444">
        <f t="shared" ca="1" si="28"/>
        <v>4078923.8480892321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4078923.8480892321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16905.285602394386</v>
      </c>
      <c r="L273" s="444">
        <f t="shared" ca="1" si="28"/>
        <v>4074173.8301770478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4074173.8301770478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16885.493861093619</v>
      </c>
      <c r="L274" s="444">
        <f t="shared" ca="1" si="28"/>
        <v>4069404.0205235626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4069404.0205235626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16865.6196542041</v>
      </c>
      <c r="L275" s="444">
        <f t="shared" ca="1" si="28"/>
        <v>4064614.3366631879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4064614.3366631879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16845.662638119204</v>
      </c>
      <c r="L276" s="444">
        <f t="shared" ca="1" si="28"/>
        <v>4059804.6957867285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4059804.6957867285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16825.622467800622</v>
      </c>
      <c r="L277" s="444">
        <f t="shared" ca="1" si="28"/>
        <v>4054975.0147399502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4054975.0147399502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16805.498796772379</v>
      </c>
      <c r="L278" s="444">
        <f t="shared" ca="1" si="28"/>
        <v>4050125.2100221436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4050125.2100221436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16785.291277114851</v>
      </c>
      <c r="L279" s="444">
        <f t="shared" ca="1" si="28"/>
        <v>4045255.1977846795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4045255.1977846795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16764.999559458753</v>
      </c>
      <c r="L280" s="444">
        <f t="shared" ca="1" si="28"/>
        <v>4040364.8938295594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4040364.8938295594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16744.623292979086</v>
      </c>
      <c r="L281" s="444">
        <f t="shared" ca="1" si="28"/>
        <v>4035454.2136079594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4035454.2136079594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16724.162125389084</v>
      </c>
      <c r="L282" s="444">
        <f t="shared" ca="1" si="28"/>
        <v>4030523.0722187697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4030523.0722187697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16703.61570293413</v>
      </c>
      <c r="L283" s="444">
        <f t="shared" ca="1" si="28"/>
        <v>4025571.3844071249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4025571.3844071249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16682.983670385609</v>
      </c>
      <c r="L284" s="444">
        <f t="shared" ca="1" si="28"/>
        <v>4020599.0645629317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4020599.0645629317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16662.265671034802</v>
      </c>
      <c r="L285" s="444">
        <f t="shared" ca="1" si="28"/>
        <v>4015606.0267193876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4015606.0267193876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16641.461346686701</v>
      </c>
      <c r="L286" s="444">
        <f t="shared" ca="1" si="28"/>
        <v>4010592.1845514956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4010592.1845514956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16620.570337653822</v>
      </c>
      <c r="L287" s="444">
        <f t="shared" ca="1" si="28"/>
        <v>4005557.4513745704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4005557.4513745704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16599.592282749963</v>
      </c>
      <c r="L288" s="444">
        <f t="shared" ca="1" si="28"/>
        <v>4000501.7401427417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4000501.7401427417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16578.526819284012</v>
      </c>
      <c r="L289" s="444">
        <f t="shared" ca="1" si="28"/>
        <v>3995424.9634474469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3995424.9634474469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16557.373583053617</v>
      </c>
      <c r="L290" s="444">
        <f t="shared" ca="1" si="28"/>
        <v>3990327.0335159218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3990327.0335159218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16536.132208338928</v>
      </c>
      <c r="L291" s="444">
        <f t="shared" ca="1" si="28"/>
        <v>3985207.8622096819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3985207.8622096819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16514.802327896261</v>
      </c>
      <c r="L292" s="444">
        <f t="shared" ca="1" si="28"/>
        <v>3980067.3610229995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3980067.3610229995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16493.383572951752</v>
      </c>
      <c r="L293" s="444">
        <f t="shared" ca="1" si="28"/>
        <v>3974905.4410813726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3974905.4410813726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16471.875573194975</v>
      </c>
      <c r="L294" s="444">
        <f t="shared" ca="1" si="28"/>
        <v>3969722.0131399888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3969722.0131399888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16450.277956772541</v>
      </c>
      <c r="L295" s="444">
        <f t="shared" ca="1" si="28"/>
        <v>3964516.9875821825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3964516.9875821825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16428.59035028168</v>
      </c>
      <c r="L296" s="444">
        <f t="shared" ca="1" si="28"/>
        <v>3959290.2744178856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3959290.2744178856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16406.812378763778</v>
      </c>
      <c r="L297" s="444">
        <f t="shared" ca="1" si="28"/>
        <v>3954041.7832820704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3954041.7832820704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16384.94366569788</v>
      </c>
      <c r="L298" s="444">
        <f t="shared" ca="1" si="28"/>
        <v>3948771.4234331893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3948771.4234331893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16362.98383299421</v>
      </c>
      <c r="L299" s="444">
        <f t="shared" ca="1" si="28"/>
        <v>3943479.1037516044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3943479.1037516044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16340.932500987607</v>
      </c>
      <c r="L300" s="444">
        <f t="shared" ca="1" si="28"/>
        <v>3938164.7327380134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3938164.7327380134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16318.789288430977</v>
      </c>
      <c r="L301" s="444">
        <f t="shared" ca="1" si="28"/>
        <v>3932828.2185118655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3932828.2185118655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16296.553812488693</v>
      </c>
      <c r="L302" s="444">
        <f t="shared" ca="1" si="28"/>
        <v>3927469.4688097755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3927469.4688097755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16274.225688729986</v>
      </c>
      <c r="L303" s="444">
        <f t="shared" ca="1" si="28"/>
        <v>3922088.3909839266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3922088.3909839266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16251.804531122281</v>
      </c>
      <c r="L304" s="444">
        <f t="shared" ca="1" si="28"/>
        <v>3916684.8920004698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3916684.8920004698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16229.289952024543</v>
      </c>
      <c r="L305" s="444">
        <f t="shared" ca="1" si="28"/>
        <v>3911258.8784379154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3911258.8784379154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16206.681562180569</v>
      </c>
      <c r="L306" s="444">
        <f t="shared" ca="1" si="28"/>
        <v>3905810.2564855171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3905810.2564855171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16183.978970712242</v>
      </c>
      <c r="L307" s="444">
        <f t="shared" ca="1" si="28"/>
        <v>3900338.9319416503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3900338.9319416503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16161.181785112798</v>
      </c>
      <c r="L308" s="444">
        <f t="shared" ca="1" si="28"/>
        <v>3894844.8102121842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3894844.8102121842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16138.289611240021</v>
      </c>
      <c r="L309" s="444">
        <f t="shared" ca="1" si="28"/>
        <v>3889327.7963088453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3889327.7963088453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16115.302053309444</v>
      </c>
      <c r="L310" s="444">
        <f t="shared" ca="1" si="28"/>
        <v>3883787.7948475759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3883787.7948475759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16092.218713887487</v>
      </c>
      <c r="L311" s="444">
        <f t="shared" ca="1" si="28"/>
        <v>3878224.7100468846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3878224.7100468846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16069.039193884608</v>
      </c>
      <c r="L312" s="444">
        <f t="shared" ca="1" si="28"/>
        <v>3872638.4457261902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3872638.4457261902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16045.763092548381</v>
      </c>
      <c r="L313" s="444">
        <f t="shared" ca="1" si="28"/>
        <v>3867028.90530416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3867028.90530416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16022.390007456588</v>
      </c>
      <c r="L314" s="444">
        <f t="shared" ca="1" si="28"/>
        <v>3861395.9917970379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3861395.9917970379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15998.919534510247</v>
      </c>
      <c r="L315" s="444">
        <f t="shared" ca="1" si="28"/>
        <v>3855739.6078169695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3855739.6078169695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15975.351267926628</v>
      </c>
      <c r="L316" s="444">
        <f t="shared" ca="1" si="28"/>
        <v>3850059.6555703171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3850059.6555703171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15951.684800232242</v>
      </c>
      <c r="L317" s="444">
        <f t="shared" ca="1" si="28"/>
        <v>3844356.0368559705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3844356.0368559705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15927.919722255796</v>
      </c>
      <c r="L318" s="444">
        <f t="shared" ca="1" si="28"/>
        <v>3838628.6530636474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3838628.6530636474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15904.055623121121</v>
      </c>
      <c r="L319" s="444">
        <f t="shared" ca="1" si="28"/>
        <v>3832877.4051721897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3832877.4051721897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15880.092090240045</v>
      </c>
      <c r="L320" s="444">
        <f t="shared" ca="1" si="28"/>
        <v>3827102.1937478511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3827102.1937478511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15856.028709305303</v>
      </c>
      <c r="L321" s="444">
        <f t="shared" ca="1" si="28"/>
        <v>3821302.9189425777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3821302.9189425777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15831.865064283329</v>
      </c>
      <c r="L322" s="444">
        <f t="shared" ca="1" si="28"/>
        <v>3815479.4804922822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3815479.4804922822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15807.6007374071</v>
      </c>
      <c r="L323" s="444">
        <f t="shared" ca="1" si="28"/>
        <v>3809631.7777151102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3809631.7777151102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15783.23530916888</v>
      </c>
      <c r="L324" s="444">
        <f t="shared" ca="1" si="28"/>
        <v>3803759.7095097001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3803759.7095097001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15758.768358313004</v>
      </c>
      <c r="L325" s="444">
        <f t="shared" ca="1" si="28"/>
        <v>3797863.1743534342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3797863.1743534342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15734.199461828564</v>
      </c>
      <c r="L326" s="444">
        <f t="shared" ca="1" si="28"/>
        <v>3791942.0703006838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3791942.0703006838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15709.528194942102</v>
      </c>
      <c r="L327" s="444">
        <f t="shared" ca="1" si="28"/>
        <v>3785996.294981047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3785996.294981047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15684.754131110283</v>
      </c>
      <c r="L328" s="444">
        <f t="shared" ca="1" si="28"/>
        <v>3780025.7455975786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3780025.7455975786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15659.8768420125</v>
      </c>
      <c r="L329" s="444">
        <f t="shared" ca="1" si="28"/>
        <v>3774030.3189250124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3774030.3189250124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15634.895897543474</v>
      </c>
      <c r="L330" s="444">
        <f t="shared" ca="1" si="28"/>
        <v>3768009.911307977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3768009.911307977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15609.810865805828</v>
      </c>
      <c r="L331" s="444">
        <f t="shared" ca="1" si="28"/>
        <v>3761964.4186592042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3761964.4186592042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15584.621313102605</v>
      </c>
      <c r="L332" s="444">
        <f t="shared" ca="1" si="28"/>
        <v>3755893.7364577278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3755893.7364577278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15559.326803929787</v>
      </c>
      <c r="L333" s="444">
        <f t="shared" ca="1" si="28"/>
        <v>3749797.7597470786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3749797.7597470786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15533.926900968749</v>
      </c>
      <c r="L334" s="444">
        <f t="shared" ca="1" si="28"/>
        <v>3743676.3831334687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3743676.3831334687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15508.421165078707</v>
      </c>
      <c r="L335" s="444">
        <f t="shared" ca="1" si="28"/>
        <v>3737529.5007839687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3737529.5007839687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15482.809155289126</v>
      </c>
      <c r="L336" s="444">
        <f t="shared" ca="1" si="28"/>
        <v>3731357.006424679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3731357.006424679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15457.090428792086</v>
      </c>
      <c r="L337" s="444">
        <f t="shared" ca="1" si="28"/>
        <v>3725158.7933388921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3725158.7933388921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15431.264540934639</v>
      </c>
      <c r="L338" s="444">
        <f t="shared" ca="1" si="28"/>
        <v>3718934.7543652477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3718934.7543652477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15405.33104521112</v>
      </c>
      <c r="L339" s="444">
        <f t="shared" ca="1" si="28"/>
        <v>3712684.7818958801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3712684.7818958801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15379.289493255421</v>
      </c>
      <c r="L340" s="444">
        <f t="shared" ca="1" si="28"/>
        <v>3706408.7678745566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3706408.7678745566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15353.13943483324</v>
      </c>
      <c r="L341" s="444">
        <f t="shared" ca="1" si="28"/>
        <v>3700106.6037948108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3700106.6037948108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15326.8804178343</v>
      </c>
      <c r="L342" s="444">
        <f t="shared" ca="1" si="28"/>
        <v>3693778.1806980665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3693778.1806980665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15300.51198826453</v>
      </c>
      <c r="L343" s="444">
        <f t="shared" ca="1" si="28"/>
        <v>3687423.3891717521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3687423.3891717521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15274.033690238222</v>
      </c>
      <c r="L344" s="444">
        <f t="shared" ca="1" si="28"/>
        <v>3681042.1193474117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3681042.1193474117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15247.445065970136</v>
      </c>
      <c r="L345" s="444">
        <f t="shared" ca="1" si="28"/>
        <v>3674634.2608988029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3674634.2608988029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15220.7456557676</v>
      </c>
      <c r="L346" s="444">
        <f t="shared" ca="1" si="28"/>
        <v>3668199.7030399917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3668199.7030399917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15193.934998022552</v>
      </c>
      <c r="L347" s="444">
        <f t="shared" ca="1" si="28"/>
        <v>3661738.3345234352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3661738.3345234352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15167.012629203567</v>
      </c>
      <c r="L348" s="444">
        <f t="shared" ca="1" si="28"/>
        <v>3655250.0436380599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3655250.0436380599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15139.978083847838</v>
      </c>
      <c r="L349" s="444">
        <f t="shared" ca="1" si="28"/>
        <v>3648734.718207329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3648734.718207329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15112.830894553126</v>
      </c>
      <c r="L350" s="444">
        <f t="shared" ca="1" si="28"/>
        <v>3642192.2455873033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3642192.2455873033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15085.570591969685</v>
      </c>
      <c r="L351" s="444">
        <f t="shared" ca="1" si="28"/>
        <v>3635622.5126646943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3635622.5126646943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15058.196704792148</v>
      </c>
      <c r="L352" s="444">
        <f t="shared" ca="1" si="28"/>
        <v>3629025.4058549078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3629025.4058549078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15030.708759751371</v>
      </c>
      <c r="L353" s="444">
        <f t="shared" ca="1" si="28"/>
        <v>3622400.8111000801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3622400.8111000801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15003.106281606253</v>
      </c>
      <c r="L354" s="444">
        <f t="shared" ca="1" si="28"/>
        <v>3615748.6138671078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3615748.6138671078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14975.388793135537</v>
      </c>
      <c r="L355" s="444">
        <f t="shared" ca="1" si="28"/>
        <v>3609068.6991456645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3609068.6991456645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14947.555815129524</v>
      </c>
      <c r="L356" s="444">
        <f t="shared" ca="1" si="28"/>
        <v>3602360.9514462152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3602360.9514462152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14919.606866381817</v>
      </c>
      <c r="L357" s="444">
        <f t="shared" ca="1" si="28"/>
        <v>3595625.2547980179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3595625.2547980179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14891.541463680996</v>
      </c>
      <c r="L358" s="444">
        <f t="shared" ca="1" si="28"/>
        <v>3588861.4927471201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3588861.4927471201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14863.359121802258</v>
      </c>
      <c r="L359" s="444">
        <f t="shared" ca="1" si="28"/>
        <v>3582069.5483543435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3582069.5483543435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14835.059353499018</v>
      </c>
      <c r="L360" s="444">
        <f t="shared" ca="1" si="28"/>
        <v>3575249.3041932639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3575249.3041932639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14806.64166949452</v>
      </c>
      <c r="L361" s="444">
        <f t="shared" ca="1" si="28"/>
        <v>3568400.6423481796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3568400.6423481796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14778.105578473336</v>
      </c>
      <c r="L362" s="444">
        <f t="shared" ca="1" si="28"/>
        <v>3561523.4444120741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3561523.4444120741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14749.450587072897</v>
      </c>
      <c r="L363" s="444">
        <f t="shared" ca="1" si="28"/>
        <v>3554617.5914845681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3554617.5914845681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14720.676199874955</v>
      </c>
      <c r="L364" s="444">
        <f t="shared" ca="1" si="28"/>
        <v>3547682.9641698641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3547682.9641698641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14691.781919397021</v>
      </c>
      <c r="L365" s="444">
        <f t="shared" ca="1" si="28"/>
        <v>3540719.4425746822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3540719.4425746822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14662.767246083766</v>
      </c>
      <c r="L366" s="444">
        <f t="shared" ca="1" si="28"/>
        <v>3533726.9063061872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3533726.9063061872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14633.631678298365</v>
      </c>
      <c r="L367" s="444">
        <f t="shared" ca="1" si="28"/>
        <v>3526705.2344699069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3526705.2344699069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14604.374712313867</v>
      </c>
      <c r="L368" s="444">
        <f t="shared" ca="1" si="28"/>
        <v>3519654.305667642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3519654.305667642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14574.995842304428</v>
      </c>
      <c r="L369" s="444">
        <f t="shared" ca="1" si="28"/>
        <v>3512573.9979953677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3512573.9979953677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14545.49456033662</v>
      </c>
      <c r="L370" s="444">
        <f t="shared" ca="1" si="28"/>
        <v>3505464.1890411256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3505464.1890411256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14515.870356360612</v>
      </c>
      <c r="L371" s="444">
        <f t="shared" ca="1" si="28"/>
        <v>3498324.7558829072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3498324.7558829072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14486.122718201368</v>
      </c>
      <c r="L372" s="444">
        <f t="shared" ca="1" si="28"/>
        <v>3491155.5750865298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3491155.5750865298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14456.251131549796</v>
      </c>
      <c r="L373" s="444">
        <f t="shared" ca="1" si="28"/>
        <v>3483956.5227035009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3483956.5227035009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14426.255079953842</v>
      </c>
      <c r="L374" s="444">
        <f t="shared" ca="1" si="28"/>
        <v>3476727.474268876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3476727.474268876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14396.134044809571</v>
      </c>
      <c r="L375" s="444">
        <f t="shared" ca="1" si="28"/>
        <v>3469468.3047991069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3469468.3047991069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14365.887505352202</v>
      </c>
      <c r="L376" s="444">
        <f t="shared" ca="1" si="28"/>
        <v>3462178.8887898801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3462178.8887898801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14335.514938647088</v>
      </c>
      <c r="L377" s="444">
        <f t="shared" ca="1" si="28"/>
        <v>3454859.1002139482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3454859.1002139482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14305.015819580707</v>
      </c>
      <c r="L378" s="444">
        <f t="shared" ca="1" si="28"/>
        <v>3447508.8125189501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3447508.8125189501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14274.389620851547</v>
      </c>
      <c r="L379" s="444">
        <f t="shared" ca="1" si="28"/>
        <v>3440127.898625223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3440127.898625223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14243.635812961016</v>
      </c>
      <c r="L380" s="444">
        <f t="shared" ca="1" si="28"/>
        <v>3432716.2309236052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3432716.2309236052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14212.753864204276</v>
      </c>
      <c r="L381" s="444">
        <f t="shared" ca="1" si="28"/>
        <v>3425273.6812732304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3425273.6812732304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14181.74324066105</v>
      </c>
      <c r="L382" s="444">
        <f t="shared" ca="1" si="28"/>
        <v>3417800.1209993125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3417800.1209993125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14150.60340618639</v>
      </c>
      <c r="L383" s="444">
        <f t="shared" ca="1" si="28"/>
        <v>3410295.4208909199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3410295.4208909199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14119.333822401421</v>
      </c>
      <c r="L384" s="444">
        <f t="shared" ca="1" si="28"/>
        <v>3402759.4511987423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3402759.4511987423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14087.933948684014</v>
      </c>
      <c r="L385" s="444">
        <f t="shared" ca="1" si="28"/>
        <v>3395192.0816328474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3395192.0816328474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14056.403242159455</v>
      </c>
      <c r="L386" s="444">
        <f t="shared" ca="1" si="28"/>
        <v>3387593.1813604282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3387593.1813604282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14024.741157691038</v>
      </c>
      <c r="L387" s="444">
        <f t="shared" ca="1" si="28"/>
        <v>3379962.6190035404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3379962.6190035404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13992.947147870673</v>
      </c>
      <c r="L388" s="444">
        <f t="shared" ca="1" si="28"/>
        <v>3372300.2626368324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3372300.2626368324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13961.020663009389</v>
      </c>
      <c r="L389" s="444">
        <f t="shared" ca="1" si="28"/>
        <v>3364605.9797852631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3364605.9797852631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13928.961151127849</v>
      </c>
      <c r="L390" s="444">
        <f t="shared" ca="1" si="28"/>
        <v>3356879.6374218119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3356879.6374218119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13896.768057946801</v>
      </c>
      <c r="L391" s="444">
        <f t="shared" ca="1" si="28"/>
        <v>3349121.1019651797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3349121.1019651797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13864.440826877502</v>
      </c>
      <c r="L392" s="444">
        <f t="shared" ca="1" si="28"/>
        <v>3341330.2392774783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3341330.2392774783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13831.978899012083</v>
      </c>
      <c r="L393" s="444">
        <f t="shared" ca="1" si="28"/>
        <v>3333506.9146619113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3333506.9146619113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13799.381713113884</v>
      </c>
      <c r="L394" s="444">
        <f t="shared" ca="1" si="28"/>
        <v>3325650.9928604462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3325650.9928604462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13766.648705607779</v>
      </c>
      <c r="L395" s="444">
        <f t="shared" ca="1" si="28"/>
        <v>3317762.3380514751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3317762.3380514751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13733.7793105704</v>
      </c>
      <c r="L396" s="444">
        <f t="shared" ca="1" si="28"/>
        <v>3309840.8138474668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3309840.8138474668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13700.772959720367</v>
      </c>
      <c r="L397" s="444">
        <f t="shared" ca="1" si="28"/>
        <v>3301886.2832926083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3301886.2832926083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13667.629082408454</v>
      </c>
      <c r="L398" s="444">
        <f t="shared" ca="1" si="28"/>
        <v>3293898.6088604378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3293898.6088604378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13634.347105607743</v>
      </c>
      <c r="L399" s="444">
        <f t="shared" ca="1" si="28"/>
        <v>3285877.6524514668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3285877.6524514668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13600.926453903699</v>
      </c>
      <c r="L400" s="444">
        <f t="shared" ca="1" si="28"/>
        <v>3277823.2753907917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3277823.2753907917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13567.366549484221</v>
      </c>
      <c r="L401" s="444">
        <f t="shared" ca="1" si="28"/>
        <v>3269735.3384256973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3269735.3384256973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13533.666812129661</v>
      </c>
      <c r="L402" s="444">
        <f t="shared" ca="1" si="28"/>
        <v>3261613.7017232482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3261613.7017232482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13499.826659202789</v>
      </c>
      <c r="L403" s="444">
        <f t="shared" ca="1" si="28"/>
        <v>3253458.224867872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3253458.224867872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13465.845505638721</v>
      </c>
      <c r="L404" s="444">
        <f t="shared" ca="1" si="28"/>
        <v>3245268.7668589316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3245268.7668589316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13431.722763934804</v>
      </c>
      <c r="L405" s="444">
        <f t="shared" ca="1" si="28"/>
        <v>3237045.1861082874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3237045.1861082874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13397.457844140452</v>
      </c>
      <c r="L406" s="444">
        <f t="shared" ca="1" si="28"/>
        <v>3228787.3404378491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3228787.3404378491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13363.05015384696</v>
      </c>
      <c r="L407" s="444">
        <f t="shared" ca="1" si="28"/>
        <v>3220495.0870771171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3220495.0870771171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13328.499098177243</v>
      </c>
      <c r="L408" s="444">
        <f t="shared" ca="1" si="28"/>
        <v>3212168.2826607153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3212168.2826607153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13293.804079775568</v>
      </c>
      <c r="L409" s="444">
        <f t="shared" ca="1" si="28"/>
        <v>3203806.7832259121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3203806.7832259121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13258.964498797222</v>
      </c>
      <c r="L410" s="444">
        <f t="shared" ca="1" si="28"/>
        <v>3195410.4442101307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3195410.4442101307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13223.979752898133</v>
      </c>
      <c r="L411" s="444">
        <f t="shared" ca="1" si="28"/>
        <v>3186979.1204484501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3186979.1204484501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13188.849237224464</v>
      </c>
      <c r="L412" s="444">
        <f t="shared" ca="1" si="28"/>
        <v>3178512.6661710958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3178512.6661710958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13153.572344402153</v>
      </c>
      <c r="L413" s="444">
        <f t="shared" ca="1" si="28"/>
        <v>3170010.9350009193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3170010.9350009193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13118.148464526419</v>
      </c>
      <c r="L414" s="444">
        <f t="shared" ca="1" si="28"/>
        <v>3161473.7799508669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3161473.7799508669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13082.5769851512</v>
      </c>
      <c r="L415" s="444">
        <f t="shared" ca="1" si="28"/>
        <v>3152901.0534214391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3152901.0534214391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13046.857291278584</v>
      </c>
      <c r="L416" s="444">
        <f t="shared" ca="1" si="28"/>
        <v>3144292.6071981387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3144292.6071981387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13010.988765348166</v>
      </c>
      <c r="L417" s="444">
        <f t="shared" ca="1" si="28"/>
        <v>3135648.2924489081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3135648.2924489081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12974.970787226372</v>
      </c>
      <c r="L418" s="444">
        <f t="shared" ca="1" si="28"/>
        <v>3126967.9597215555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3126967.9597215555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12938.802734195735</v>
      </c>
      <c r="L419" s="444">
        <f t="shared" ca="1" si="28"/>
        <v>3118251.4589411723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3118251.4589411723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12902.48398094414</v>
      </c>
      <c r="L420" s="444">
        <f t="shared" ca="1" si="28"/>
        <v>3109498.6394075374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3109498.6394075374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12866.013899553995</v>
      </c>
      <c r="L421" s="444">
        <f t="shared" ca="1" si="28"/>
        <v>3100709.3497925126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3100709.3497925126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12829.39185949139</v>
      </c>
      <c r="L422" s="444">
        <f t="shared" ca="1" si="28"/>
        <v>3091883.4381374251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3091883.4381374251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12792.617227595192</v>
      </c>
      <c r="L423" s="444">
        <f t="shared" ca="1" si="28"/>
        <v>3083020.7518504416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3083020.7518504416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12755.689368066094</v>
      </c>
      <c r="L424" s="444">
        <f t="shared" ca="1" si="28"/>
        <v>3074121.1377039286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3074121.1377039286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12718.607642455623</v>
      </c>
      <c r="L425" s="444">
        <f t="shared" ca="1" si="28"/>
        <v>3065184.4418318053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3065184.4418318053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12681.37140965511</v>
      </c>
      <c r="L426" s="444">
        <f t="shared" ca="1" si="28"/>
        <v>3056210.5097268815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3056210.5097268815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12643.980025884593</v>
      </c>
      <c r="L427" s="444">
        <f t="shared" ca="1" si="28"/>
        <v>3047199.1862381874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3047199.1862381874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12606.432844681702</v>
      </c>
      <c r="L428" s="444">
        <f t="shared" ca="1" si="28"/>
        <v>3038150.3155682902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3038150.3155682902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12568.729216890464</v>
      </c>
      <c r="L429" s="444">
        <f t="shared" ca="1" si="28"/>
        <v>3029063.7412706017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3029063.7412706017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12530.868490650095</v>
      </c>
      <c r="L430" s="444">
        <f t="shared" ca="1" si="28"/>
        <v>3019939.3062466732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3019939.3062466732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12492.850011383727</v>
      </c>
      <c r="L431" s="444">
        <f t="shared" ca="1" si="28"/>
        <v>3010776.852743478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3010776.852743478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12454.67312178708</v>
      </c>
      <c r="L432" s="444">
        <f t="shared" ca="1" si="28"/>
        <v>3001576.2223506863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3001576.2223506863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12416.337161817115</v>
      </c>
      <c r="L433" s="444">
        <f t="shared" ca="1" si="28"/>
        <v>2992337.2559979246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2992337.2559979246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12377.841468680606</v>
      </c>
      <c r="L434" s="444">
        <f t="shared" ca="1" si="28"/>
        <v>2983059.7939520264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2983059.7939520264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12339.185376822697</v>
      </c>
      <c r="L435" s="444">
        <f t="shared" ca="1" si="28"/>
        <v>2973743.67581427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2973743.67581427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12300.36821791538</v>
      </c>
      <c r="L436" s="444">
        <f t="shared" ca="1" si="28"/>
        <v>2964388.7405176065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2964388.7405176065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12261.389320845949</v>
      </c>
      <c r="L437" s="444">
        <f t="shared" ca="1" si="28"/>
        <v>2954994.8263238734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2954994.8263238734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12222.248011705393</v>
      </c>
      <c r="L438" s="444">
        <f t="shared" ca="1" si="28"/>
        <v>2945561.770821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2945561.770821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12182.943613776755</v>
      </c>
      <c r="L439" s="444">
        <f t="shared" ca="1" si="28"/>
        <v>2936089.4109201981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2936089.4109201981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12143.475447523413</v>
      </c>
      <c r="L440" s="444">
        <f t="shared" ca="1" si="28"/>
        <v>2926577.5828531426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2926577.5828531426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12103.842830577349</v>
      </c>
      <c r="L441" s="444">
        <f t="shared" ca="1" si="28"/>
        <v>2917026.1221691412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2917026.1221691412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12064.045077727344</v>
      </c>
      <c r="L442" s="444">
        <f t="shared" ca="1" si="28"/>
        <v>2907434.8637322895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2907434.8637322895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12024.081500907128</v>
      </c>
      <c r="L443" s="444">
        <f t="shared" ca="1" si="28"/>
        <v>2897803.6417186176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2897803.6417186176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11983.951409183495</v>
      </c>
      <c r="L444" s="444">
        <f t="shared" ca="1" si="28"/>
        <v>2888132.2896132222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2888132.2896132222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11943.654108744347</v>
      </c>
      <c r="L445" s="444">
        <f t="shared" ca="1" si="28"/>
        <v>2878420.6402073875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2878420.6402073875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11903.188902886703</v>
      </c>
      <c r="L446" s="444">
        <f t="shared" ca="1" si="28"/>
        <v>2868668.5255956952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2868668.5255956952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11862.555092004652</v>
      </c>
      <c r="L447" s="444">
        <f t="shared" ca="1" si="28"/>
        <v>2858875.777173121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2858875.777173121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11821.751973577258</v>
      </c>
      <c r="L448" s="444">
        <f t="shared" ca="1" si="28"/>
        <v>2849042.2256321195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2849042.2256321195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11780.778842156418</v>
      </c>
      <c r="L449" s="444">
        <f t="shared" ca="1" si="28"/>
        <v>2839167.7009596969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2839167.7009596969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11739.634989354658</v>
      </c>
      <c r="L450" s="444">
        <f t="shared" ca="1" si="28"/>
        <v>2829252.0324344728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2829252.0324344728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11698.319703832891</v>
      </c>
      <c r="L451" s="444">
        <f t="shared" ca="1" si="28"/>
        <v>2819295.0486237267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2819295.0486237267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11656.832271288116</v>
      </c>
      <c r="L452" s="444">
        <f t="shared" ca="1" si="28"/>
        <v>2809296.577380436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2809296.577380436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11615.171974441071</v>
      </c>
      <c r="L453" s="444">
        <f t="shared" ca="1" si="28"/>
        <v>2799256.4458402982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2799256.4458402982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11573.338093023831</v>
      </c>
      <c r="L454" s="444">
        <f t="shared" ca="1" si="28"/>
        <v>2789174.4804187431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2789174.4804187431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11531.329903767351</v>
      </c>
      <c r="L455" s="444">
        <f t="shared" ca="1" si="28"/>
        <v>2779050.5068079317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2779050.5068079317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11489.146680388971</v>
      </c>
      <c r="L456" s="444">
        <f t="shared" ca="1" si="28"/>
        <v>2768884.3499737419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2768884.3499737419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11446.787693579847</v>
      </c>
      <c r="L457" s="444">
        <f t="shared" ca="1" si="28"/>
        <v>2758675.8341527428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2758675.8341527428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11404.25221099235</v>
      </c>
      <c r="L458" s="444">
        <f t="shared" ca="1" si="28"/>
        <v>2748424.7828491563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2748424.7828491563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11361.539497227406</v>
      </c>
      <c r="L459" s="444">
        <f t="shared" ca="1" si="28"/>
        <v>2738131.0188318049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2738131.0188318049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11318.648813821776</v>
      </c>
      <c r="L460" s="444">
        <f t="shared" ca="1" si="28"/>
        <v>2727794.3641310479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2727794.3641310479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11275.579419235288</v>
      </c>
      <c r="L461" s="444">
        <f t="shared" ca="1" si="28"/>
        <v>2717414.6400357042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2717414.6400357042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11232.330568838022</v>
      </c>
      <c r="L462" s="444">
        <f t="shared" ca="1" si="28"/>
        <v>2706991.6670899633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2706991.6670899633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11188.901514897436</v>
      </c>
      <c r="L463" s="444">
        <f t="shared" ca="1" si="28"/>
        <v>2696525.2650902821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2696525.2650902821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11145.291506565431</v>
      </c>
      <c r="L464" s="444">
        <f t="shared" ca="1" si="28"/>
        <v>2686015.2530822689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2686015.2530822689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11101.499789865375</v>
      </c>
      <c r="L465" s="444">
        <f t="shared" ca="1" si="28"/>
        <v>2675461.4493575552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2675461.4493575552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11057.525607679068</v>
      </c>
      <c r="L466" s="444">
        <f t="shared" ca="1" si="28"/>
        <v>2664863.6714506554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2664863.6714506554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11013.368199733652</v>
      </c>
      <c r="L467" s="444">
        <f t="shared" ca="1" si="28"/>
        <v>2654221.7361358101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2654221.7361358101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10969.026802588463</v>
      </c>
      <c r="L468" s="444">
        <f t="shared" ca="1" si="28"/>
        <v>2643535.4594238196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2643535.4594238196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10924.500649621836</v>
      </c>
      <c r="L469" s="444">
        <f t="shared" ca="1" si="28"/>
        <v>2632804.6565588624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2632804.6565588624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10879.788971017848</v>
      </c>
      <c r="L470" s="444">
        <f t="shared" ca="1" si="28"/>
        <v>2622029.1420153016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2622029.1420153016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10834.890993753012</v>
      </c>
      <c r="L471" s="444">
        <f t="shared" ca="1" si="28"/>
        <v>2611208.7294944758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2611208.7294944758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10789.805941582903</v>
      </c>
      <c r="L472" s="444">
        <f t="shared" ca="1" si="28"/>
        <v>2600343.23192148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2600343.23192148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10744.533035028755</v>
      </c>
      <c r="L473" s="444">
        <f t="shared" ca="1" si="28"/>
        <v>2589432.4614419299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2589432.4614419299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10699.071491363962</v>
      </c>
      <c r="L474" s="444">
        <f t="shared" ca="1" si="28"/>
        <v>2578476.229418715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2578476.229418715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10653.420524600568</v>
      </c>
      <c r="L475" s="444">
        <f t="shared" ca="1" si="28"/>
        <v>2567474.3464287366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2567474.3464287366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10607.579345475657</v>
      </c>
      <c r="L476" s="444">
        <f t="shared" ca="1" si="28"/>
        <v>2556426.6222596336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2556426.6222596336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10561.547161437727</v>
      </c>
      <c r="L477" s="444">
        <f t="shared" ca="1" si="28"/>
        <v>2545332.8659064923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2545332.8659064923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10515.323176632974</v>
      </c>
      <c r="L478" s="444">
        <f t="shared" ca="1" si="28"/>
        <v>2534192.8855685466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2534192.8855685466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10468.906591891533</v>
      </c>
      <c r="L479" s="444">
        <f t="shared" ca="1" si="28"/>
        <v>2523006.4886458591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2523006.4886458591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10422.296604713667</v>
      </c>
      <c r="L480" s="444">
        <f t="shared" ca="1" si="28"/>
        <v>2511773.4817359941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2511773.4817359941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10375.492409255898</v>
      </c>
      <c r="L481" s="444">
        <f t="shared" ca="1" si="28"/>
        <v>2500493.6706306711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2500493.6706306711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10328.493196317051</v>
      </c>
      <c r="L482" s="444">
        <f t="shared" ca="1" si="28"/>
        <v>2489166.8603124092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2489166.8603124092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10281.298153324293</v>
      </c>
      <c r="L483" s="444">
        <f t="shared" ca="1" si="28"/>
        <v>2477792.8549511549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2477792.8549511549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10233.906464319067</v>
      </c>
      <c r="L484" s="444">
        <f t="shared" ca="1" si="28"/>
        <v>2466371.4579008953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2466371.4579008953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10186.317309942984</v>
      </c>
      <c r="L485" s="444">
        <f t="shared" ca="1" si="28"/>
        <v>2454902.4716962595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2454902.4716962595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10138.529867423669</v>
      </c>
      <c r="L486" s="444">
        <f t="shared" ca="1" si="28"/>
        <v>2443385.6980491043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2443385.6980491043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10090.543310560523</v>
      </c>
      <c r="L487" s="444">
        <f t="shared" ca="1" si="28"/>
        <v>2431820.9378450862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2431820.9378450862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10042.356809710447</v>
      </c>
      <c r="L488" s="444">
        <f t="shared" ca="1" si="28"/>
        <v>2420207.991140218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2420207.991140218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9993.9695317734968</v>
      </c>
      <c r="L489" s="444">
        <f t="shared" ca="1" si="28"/>
        <v>2408546.6571574127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2408546.6571574127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9945.380640178475</v>
      </c>
      <c r="L490" s="444">
        <f t="shared" ca="1" si="28"/>
        <v>2396836.7342830123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2396836.7342830123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9896.5892948684723</v>
      </c>
      <c r="L491" s="444">
        <f t="shared" ca="1" si="28"/>
        <v>2385078.020063302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2385078.020063302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9847.5946522863469</v>
      </c>
      <c r="L492" s="444">
        <f t="shared" ca="1" si="28"/>
        <v>2373270.3112010094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2373270.3112010094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9798.3958653601276</v>
      </c>
      <c r="L493" s="444">
        <f t="shared" ca="1" si="28"/>
        <v>2361413.4035517909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2361413.4035517909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9748.9920834883833</v>
      </c>
      <c r="L494" s="444">
        <f t="shared" ca="1" si="28"/>
        <v>2349507.0921207005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2349507.0921207005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9699.3824525255077</v>
      </c>
      <c r="L495" s="444">
        <f t="shared" ca="1" si="28"/>
        <v>2337551.1710586473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2337551.1710586473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9649.5661147669525</v>
      </c>
      <c r="L496" s="444">
        <f t="shared" ca="1" si="28"/>
        <v>2325545.4336588355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2325545.4336588355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9599.5422089344029</v>
      </c>
      <c r="L497" s="444">
        <f t="shared" ca="1" si="28"/>
        <v>2313489.6723531908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2313489.6723531908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9549.3098701608833</v>
      </c>
      <c r="L498" s="444">
        <f t="shared" ca="1" si="28"/>
        <v>2301383.6787087731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2301383.6787087731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9498.8682299758093</v>
      </c>
      <c r="L499" s="444">
        <f t="shared" ca="1" si="28"/>
        <v>2289227.2434241702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2289227.2434241702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9448.2164162899644</v>
      </c>
      <c r="L500" s="444">
        <f t="shared" ca="1" si="28"/>
        <v>2277020.1563258814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2277020.1563258814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9397.3535533804279</v>
      </c>
      <c r="L501" s="444">
        <f t="shared" ca="1" si="28"/>
        <v>2264762.2063646829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2264762.2063646829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9346.2787618754337</v>
      </c>
      <c r="L502" s="444">
        <f t="shared" ca="1" si="28"/>
        <v>2252453.1816119794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2252453.1816119794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9294.9911587391689</v>
      </c>
      <c r="L503" s="444">
        <f t="shared" ca="1" si="28"/>
        <v>2240092.8692561397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2240092.8692561397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9243.4898572565035</v>
      </c>
      <c r="L504" s="444">
        <f t="shared" ca="1" si="28"/>
        <v>2227681.0555988173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2227681.0555988173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9191.7739670176597</v>
      </c>
      <c r="L505" s="444">
        <f t="shared" ca="1" si="28"/>
        <v>2215217.5260512563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2215217.5260512563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9139.842593902822</v>
      </c>
      <c r="L506" s="444">
        <f t="shared" ca="1" si="28"/>
        <v>2202702.0651305802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2202702.0651305802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9087.6948400666715</v>
      </c>
      <c r="L507" s="444">
        <f t="shared" ca="1" si="28"/>
        <v>2190134.456456068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2190134.456456068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9035.3298039228721</v>
      </c>
      <c r="L508" s="444">
        <f t="shared" ca="1" si="28"/>
        <v>2177514.4827454118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2177514.4827454118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8982.7465801284707</v>
      </c>
      <c r="L509" s="444">
        <f t="shared" ca="1" si="28"/>
        <v>2164841.9258109615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2164841.9258109615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8929.9442595682613</v>
      </c>
      <c r="L510" s="444">
        <f t="shared" ca="1" si="28"/>
        <v>2152116.5665559508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2152116.5665559508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8876.9219293390488</v>
      </c>
      <c r="L511" s="444">
        <f t="shared" ca="1" si="28"/>
        <v>2139338.1849707109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2139338.1849707109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8823.678672733884</v>
      </c>
      <c r="L512" s="444">
        <f t="shared" ca="1" si="28"/>
        <v>2126506.5601288658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2126506.5601288658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8770.2135692261945</v>
      </c>
      <c r="L513" s="444">
        <f t="shared" ca="1" si="28"/>
        <v>2113621.4701835131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2113621.4701835131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8716.5256944538924</v>
      </c>
      <c r="L514" s="444">
        <f t="shared" ca="1" si="28"/>
        <v>2100682.6923633884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2100682.6923633884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8662.6141202033741</v>
      </c>
      <c r="L515" s="444">
        <f t="shared" ca="1" si="28"/>
        <v>2087690.0029690128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2087690.0029690128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8608.4779143934738</v>
      </c>
      <c r="L516" s="444">
        <f t="shared" ca="1" si="28"/>
        <v>2074643.1773688274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2074643.1773688274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8554.1161410593686</v>
      </c>
      <c r="L517" s="444">
        <f t="shared" ca="1" si="28"/>
        <v>2061541.989995308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2061541.989995308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8499.5278603363713</v>
      </c>
      <c r="L518" s="444">
        <f t="shared" ref="L518:L772" ca="1" si="54">I518-J518+K518</f>
        <v>2048386.2143410656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2048386.2143410656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8444.7121284436962</v>
      </c>
      <c r="L519" s="444">
        <f t="shared" ca="1" si="54"/>
        <v>2035175.6229549304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2035175.6229549304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8389.6679976681316</v>
      </c>
      <c r="L520" s="444">
        <f t="shared" ca="1" si="54"/>
        <v>2021909.9874380196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2021909.9874380196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8334.3945163476692</v>
      </c>
      <c r="L521" s="444">
        <f t="shared" ca="1" si="54"/>
        <v>2008589.0784397884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2008589.0784397884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8278.8907288550399</v>
      </c>
      <c r="L522" s="444">
        <f t="shared" ca="1" si="54"/>
        <v>1995212.6656540646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1995212.6656540646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8223.1556755811907</v>
      </c>
      <c r="L523" s="444">
        <f t="shared" ca="1" si="54"/>
        <v>1981780.517815067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1981780.517815067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8167.1883929187015</v>
      </c>
      <c r="L524" s="444">
        <f t="shared" ca="1" si="54"/>
        <v>1968292.4026934069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1968292.4026934069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8110.9879132451169</v>
      </c>
      <c r="L525" s="444">
        <f t="shared" ca="1" si="54"/>
        <v>1954748.0870920732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1954748.0870920732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8054.5532649062252</v>
      </c>
      <c r="L526" s="444">
        <f t="shared" ca="1" si="54"/>
        <v>1941147.3368424005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1941147.3368424005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7997.883472199258</v>
      </c>
      <c r="L527" s="444">
        <f t="shared" ca="1" si="54"/>
        <v>1927489.916800021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1927489.916800021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7940.9775553560085</v>
      </c>
      <c r="L528" s="444">
        <f t="shared" ca="1" si="54"/>
        <v>1913775.5908407981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1913775.5908407981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7883.8345305259127</v>
      </c>
      <c r="L529" s="444">
        <f t="shared" ca="1" si="54"/>
        <v>1900004.1218567451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1900004.1218567451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7826.4534097590258</v>
      </c>
      <c r="L530" s="444">
        <f t="shared" ca="1" si="54"/>
        <v>1886175.2717519253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1886175.2717519253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7768.8332009889436</v>
      </c>
      <c r="L531" s="444">
        <f t="shared" ca="1" si="54"/>
        <v>1872288.8014383356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1872288.8014383356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7710.972908015653</v>
      </c>
      <c r="L532" s="444">
        <f t="shared" ca="1" si="54"/>
        <v>1858344.4708317723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1858344.4708317723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7652.8715304883053</v>
      </c>
      <c r="L533" s="444">
        <f t="shared" ca="1" si="54"/>
        <v>1844342.0388476818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1844342.0388476818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7594.5280638879294</v>
      </c>
      <c r="L534" s="444">
        <f t="shared" ca="1" si="54"/>
        <v>1830281.263396991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1830281.263396991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7535.9414995100515</v>
      </c>
      <c r="L535" s="444">
        <f t="shared" ca="1" si="54"/>
        <v>1816161.9013819222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1816161.9013819222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7477.1108244472643</v>
      </c>
      <c r="L536" s="444">
        <f t="shared" ca="1" si="54"/>
        <v>1801983.7086917907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1801983.7086917907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7418.0350215717153</v>
      </c>
      <c r="L537" s="444">
        <f t="shared" ca="1" si="54"/>
        <v>1787746.4401987835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1787746.4401987835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7358.7130695175183</v>
      </c>
      <c r="L538" s="444">
        <f t="shared" ca="1" si="54"/>
        <v>1773449.8497537223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1773449.8497537223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7299.1439426630968</v>
      </c>
      <c r="L539" s="444">
        <f t="shared" ca="1" si="54"/>
        <v>1759093.6901818067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1759093.6901818067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7239.326611113449</v>
      </c>
      <c r="L540" s="444">
        <f t="shared" ca="1" si="54"/>
        <v>1744677.7132783413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1744677.7132783413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7179.260040682344</v>
      </c>
      <c r="L541" s="444">
        <f t="shared" ca="1" si="54"/>
        <v>1730201.6698044448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1730201.6698044448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7118.9431928744416</v>
      </c>
      <c r="L542" s="444">
        <f t="shared" ca="1" si="54"/>
        <v>1715665.3094827405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1715665.3094827405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7058.3750248673387</v>
      </c>
      <c r="L543" s="444">
        <f t="shared" ca="1" si="54"/>
        <v>1701068.3809930289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1701068.3809930289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6997.5544894935429</v>
      </c>
      <c r="L544" s="444">
        <f t="shared" ca="1" si="54"/>
        <v>1686410.6319679436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1686410.6319679436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6936.480535222353</v>
      </c>
      <c r="L545" s="444">
        <f t="shared" ca="1" si="54"/>
        <v>1671691.8089885872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1671691.8089885872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6875.1521061417016</v>
      </c>
      <c r="L546" s="444">
        <f t="shared" ca="1" si="54"/>
        <v>1656911.6575801501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1656911.6575801501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6813.5681419398798</v>
      </c>
      <c r="L547" s="444">
        <f t="shared" ca="1" si="54"/>
        <v>1642069.922207511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1642069.922207511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6751.7275778872172</v>
      </c>
      <c r="L548" s="444">
        <f t="shared" ca="1" si="54"/>
        <v>1627166.3462708194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1627166.3462708194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6689.6293448176693</v>
      </c>
      <c r="L549" s="444">
        <f t="shared" ca="1" si="54"/>
        <v>1612200.6721010583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1612200.6721010583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6627.2723691103311</v>
      </c>
      <c r="L550" s="444">
        <f t="shared" ca="1" si="54"/>
        <v>1597172.6409555897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1597172.6409555897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6564.6555726708784</v>
      </c>
      <c r="L551" s="444">
        <f t="shared" ca="1" si="54"/>
        <v>1582081.9930136818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1582081.9930136818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6501.7778729129295</v>
      </c>
      <c r="L552" s="444">
        <f t="shared" ca="1" si="54"/>
        <v>1566928.4673720158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1566928.4673720158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6438.6381827393207</v>
      </c>
      <c r="L553" s="444">
        <f t="shared" ca="1" si="54"/>
        <v>1551711.8020401762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1551711.8020401762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6375.2354105233226</v>
      </c>
      <c r="L554" s="444">
        <f t="shared" ca="1" si="54"/>
        <v>1536431.7339361208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1536431.7339361208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6311.5684600897575</v>
      </c>
      <c r="L555" s="444">
        <f t="shared" ca="1" si="54"/>
        <v>1521087.9988816318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1521087.9988816318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6247.6362306960536</v>
      </c>
      <c r="L556" s="444">
        <f t="shared" ca="1" si="54"/>
        <v>1505680.3315977489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1505680.3315977489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6183.4376170132082</v>
      </c>
      <c r="L557" s="444">
        <f t="shared" ca="1" si="54"/>
        <v>1490208.4657001833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1490208.4657001833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6118.9715091066855</v>
      </c>
      <c r="L558" s="444">
        <f t="shared" ca="1" si="54"/>
        <v>1474672.1336947111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1474672.1336947111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6054.2367924172177</v>
      </c>
      <c r="L559" s="444">
        <f t="shared" ca="1" si="54"/>
        <v>1459071.0669725495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1459071.0669725495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5989.2323477415448</v>
      </c>
      <c r="L560" s="444">
        <f t="shared" ca="1" si="54"/>
        <v>1443404.9958057122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1443404.9958057122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5923.9570512130558</v>
      </c>
      <c r="L561" s="444">
        <f t="shared" ca="1" si="54"/>
        <v>1427673.6493423465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1427673.6493423465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5858.4097742823651</v>
      </c>
      <c r="L562" s="444">
        <f t="shared" ca="1" si="54"/>
        <v>1411876.7556020501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1411876.7556020501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5792.5893836977966</v>
      </c>
      <c r="L563" s="444">
        <f t="shared" ca="1" si="54"/>
        <v>1396014.0414711691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1396014.0414711691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5726.4947414857925</v>
      </c>
      <c r="L564" s="444">
        <f t="shared" ca="1" si="54"/>
        <v>1380085.2326980759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1380085.2326980759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5660.1247049312378</v>
      </c>
      <c r="L565" s="444">
        <f t="shared" ca="1" si="54"/>
        <v>1364090.0538884283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1364090.0538884283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5593.4781265577058</v>
      </c>
      <c r="L566" s="444">
        <f t="shared" ca="1" si="54"/>
        <v>1348028.2285004072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1348028.2285004072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5526.5538541076185</v>
      </c>
      <c r="L567" s="444">
        <f t="shared" ca="1" si="54"/>
        <v>1331899.478839936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1331899.478839936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5459.3507305223211</v>
      </c>
      <c r="L568" s="444">
        <f t="shared" ca="1" si="54"/>
        <v>1315703.5260558794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1315703.5260558794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5391.8675939220857</v>
      </c>
      <c r="L569" s="444">
        <f t="shared" ca="1" si="54"/>
        <v>1299440.0901352228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1299440.0901352228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5324.1032775860167</v>
      </c>
      <c r="L570" s="444">
        <f t="shared" ca="1" si="54"/>
        <v>1283108.8898982299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1283108.8898982299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5256.0566099318794</v>
      </c>
      <c r="L571" s="444">
        <f t="shared" ca="1" si="54"/>
        <v>1266709.6429935829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1266709.6429935829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5187.7264144958499</v>
      </c>
      <c r="L572" s="444">
        <f t="shared" ca="1" si="54"/>
        <v>1250242.0658934999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1250242.0658934999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5119.1115099121707</v>
      </c>
      <c r="L573" s="444">
        <f t="shared" ca="1" si="54"/>
        <v>1233705.8738888332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1233705.8738888332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5050.2107098927263</v>
      </c>
      <c r="L574" s="444">
        <f t="shared" ca="1" si="54"/>
        <v>1217100.781084147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1217100.781084147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4981.0228232065338</v>
      </c>
      <c r="L575" s="444">
        <f t="shared" ca="1" si="54"/>
        <v>1200426.5003927748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1200426.5003927748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4911.5466536591503</v>
      </c>
      <c r="L576" s="444">
        <f t="shared" ca="1" si="54"/>
        <v>1183682.7435318551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1183682.7435318551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4841.7810000719837</v>
      </c>
      <c r="L577" s="444">
        <f t="shared" ca="1" si="54"/>
        <v>1166869.2210173481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1166869.2210173481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4771.7246562615383</v>
      </c>
      <c r="L578" s="444">
        <f t="shared" ca="1" si="54"/>
        <v>1149985.6421590308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1149985.6421590308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4701.3764110185493</v>
      </c>
      <c r="L579" s="444">
        <f t="shared" ca="1" si="54"/>
        <v>1133031.7150554706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1133031.7150554706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4630.7350480870491</v>
      </c>
      <c r="L580" s="444">
        <f t="shared" ca="1" si="54"/>
        <v>1116007.1465889788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1116007.1465889788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4559.7993461433334</v>
      </c>
      <c r="L581" s="444">
        <f t="shared" ca="1" si="54"/>
        <v>1098911.6424205434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1098911.6424205434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4488.5680787748524</v>
      </c>
      <c r="L582" s="444">
        <f t="shared" ca="1" si="54"/>
        <v>1081744.9069847395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1081744.9069847395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4417.0400144590021</v>
      </c>
      <c r="L583" s="444">
        <f t="shared" ca="1" si="54"/>
        <v>1064506.6434846197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1064506.6434846197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4345.2139165418366</v>
      </c>
      <c r="L584" s="444">
        <f t="shared" ca="1" si="54"/>
        <v>1047196.5538865827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1047196.5538865827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4273.0885432166833</v>
      </c>
      <c r="L585" s="444">
        <f t="shared" ca="1" si="54"/>
        <v>1029814.3389152207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1029814.3389152207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4200.6626475026742</v>
      </c>
      <c r="L586" s="444">
        <f t="shared" ca="1" si="54"/>
        <v>1012359.6980481446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1012359.6980481446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4127.9349772231908</v>
      </c>
      <c r="L587" s="444">
        <f t="shared" ca="1" si="54"/>
        <v>994832.3295107889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994832.3295107889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4054.9042749842083</v>
      </c>
      <c r="L588" s="444">
        <f t="shared" ca="1" si="54"/>
        <v>977231.93027119432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977231.93027119432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3981.5692781525645</v>
      </c>
      <c r="L589" s="444">
        <f t="shared" ca="1" si="54"/>
        <v>959558.19603476801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959558.19603476801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3907.9287188341218</v>
      </c>
      <c r="L590" s="444">
        <f t="shared" ca="1" si="54"/>
        <v>941810.82123902335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941810.82123902335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3833.9813238518527</v>
      </c>
      <c r="L591" s="444">
        <f t="shared" ca="1" si="54"/>
        <v>923989.49904829648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923989.49904829648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3759.7258147238235</v>
      </c>
      <c r="L592" s="444">
        <f t="shared" ca="1" si="54"/>
        <v>906093.92134844163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906093.92134844163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3685.160907641095</v>
      </c>
      <c r="L593" s="444">
        <f t="shared" ca="1" si="54"/>
        <v>888123.77874150383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888123.77874150383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3610.2853134455208</v>
      </c>
      <c r="L594" s="444">
        <f t="shared" ca="1" si="54"/>
        <v>870078.76054037048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870078.76054037048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3535.0977376074657</v>
      </c>
      <c r="L595" s="444">
        <f t="shared" ca="1" si="54"/>
        <v>851958.55476339918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851958.55476339918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3459.596880203419</v>
      </c>
      <c r="L596" s="444">
        <f t="shared" ca="1" si="54"/>
        <v>833762.84812902391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833762.84812902391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3383.7814358935216</v>
      </c>
      <c r="L597" s="444">
        <f t="shared" ca="1" si="54"/>
        <v>815491.32605033868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815491.32605033868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3307.6500938989998</v>
      </c>
      <c r="L598" s="444">
        <f t="shared" ca="1" si="54"/>
        <v>797143.67262965895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797143.67262965895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3231.2015379795007</v>
      </c>
      <c r="L599" s="444">
        <f t="shared" ca="1" si="54"/>
        <v>778719.57065305975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778719.57065305975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3154.4344464103369</v>
      </c>
      <c r="L600" s="444">
        <f t="shared" ca="1" si="54"/>
        <v>760218.7015848913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760218.7015848913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3077.3474919596356</v>
      </c>
      <c r="L601" s="444">
        <f t="shared" ca="1" si="54"/>
        <v>741640.74556227226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741640.74556227226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2999.9393418653899</v>
      </c>
      <c r="L602" s="444">
        <f t="shared" ca="1" si="54"/>
        <v>722985.3813895589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722985.3813895589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2922.2086578124172</v>
      </c>
      <c r="L603" s="444">
        <f t="shared" ca="1" si="54"/>
        <v>704252.28653279261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704252.28653279261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2844.1540959092245</v>
      </c>
      <c r="L604" s="444">
        <f t="shared" ca="1" si="54"/>
        <v>685441.13711412309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685441.13711412309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2765.7743066647681</v>
      </c>
      <c r="L605" s="444">
        <f t="shared" ca="1" si="54"/>
        <v>666551.60790620919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666551.60790620919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2687.0679349651268</v>
      </c>
      <c r="L606" s="444">
        <f t="shared" ca="1" si="54"/>
        <v>647583.37232659559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647583.37232659559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2608.0336200500701</v>
      </c>
      <c r="L607" s="444">
        <f t="shared" ca="1" si="54"/>
        <v>628536.10243206692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628536.10243206692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2528.6699954895339</v>
      </c>
      <c r="L608" s="444">
        <f t="shared" ca="1" si="54"/>
        <v>609409.46891297773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609409.46891297773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2448.9756891599955</v>
      </c>
      <c r="L609" s="444">
        <f t="shared" ca="1" si="54"/>
        <v>590203.14108755882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590203.14108755882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2368.9493232207496</v>
      </c>
      <c r="L610" s="444">
        <f t="shared" ca="1" si="54"/>
        <v>570916.78689620073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570916.78689620073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2288.5895140900916</v>
      </c>
      <c r="L611" s="444">
        <f t="shared" ca="1" si="54"/>
        <v>551550.0728957121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551550.0728957121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2207.8948724213892</v>
      </c>
      <c r="L612" s="444">
        <f t="shared" ca="1" si="54"/>
        <v>532102.66425355477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532102.66425355477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2126.8640030790662</v>
      </c>
      <c r="L613" s="444">
        <f t="shared" ca="1" si="54"/>
        <v>512574.22474205506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512574.22474205506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2045.4955051144843</v>
      </c>
      <c r="L614" s="444">
        <f t="shared" ca="1" si="54"/>
        <v>492964.41673259076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492964.41673259076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1963.7879717417165</v>
      </c>
      <c r="L615" s="444">
        <f t="shared" ca="1" si="54"/>
        <v>473272.90118975367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473272.90118975367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1881.7399903132284</v>
      </c>
      <c r="L616" s="444">
        <f t="shared" ca="1" si="54"/>
        <v>453499.33766548813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453499.33766548813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1799.3501422954555</v>
      </c>
      <c r="L617" s="444">
        <f t="shared" ca="1" si="54"/>
        <v>433643.38429320481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433643.38429320481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1716.6170032442751</v>
      </c>
      <c r="L618" s="444">
        <f t="shared" ca="1" si="54"/>
        <v>413704.69778187032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413704.69778187032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1633.5391427803813</v>
      </c>
      <c r="L619" s="444">
        <f t="shared" ca="1" si="54"/>
        <v>393682.93341007188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393682.93341007188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1550.1151245645547</v>
      </c>
      <c r="L620" s="444">
        <f t="shared" ca="1" si="54"/>
        <v>373577.74502005766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373577.74502005766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1466.3435062728286</v>
      </c>
      <c r="L621" s="444">
        <f t="shared" ca="1" si="54"/>
        <v>353388.78501175169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353388.78501175169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1382.2228395715538</v>
      </c>
      <c r="L622" s="444">
        <f t="shared" ca="1" si="54"/>
        <v>333115.70433674444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333115.70433674444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1297.7516700923568</v>
      </c>
      <c r="L623" s="444">
        <f t="shared" ca="1" si="54"/>
        <v>312758.152492258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312758.152492258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1212.9285374069966</v>
      </c>
      <c r="L624" s="444">
        <f t="shared" ca="1" si="54"/>
        <v>292315.77751508623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292315.77751508623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1127.7519750021142</v>
      </c>
      <c r="L625" s="444">
        <f t="shared" ca="1" si="54"/>
        <v>271788.22597550956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271788.22597550956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1042.2205102538783</v>
      </c>
      <c r="L626" s="444">
        <f t="shared" ca="1" si="54"/>
        <v>251175.14297118466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251175.14297118466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956.33266440252453</v>
      </c>
      <c r="L627" s="444">
        <f t="shared" ca="1" si="54"/>
        <v>230476.17212100839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230476.17212100839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870.08695252679001</v>
      </c>
      <c r="L628" s="444">
        <f t="shared" ca="1" si="54"/>
        <v>209690.9555589564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209690.9555589564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783.48188351824001</v>
      </c>
      <c r="L629" s="444">
        <f t="shared" ca="1" si="54"/>
        <v>188819.13392789586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188819.13392789586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696.51596005548777</v>
      </c>
      <c r="L630" s="444">
        <f t="shared" ca="1" si="54"/>
        <v>167860.34637337257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167860.34637337257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609.18767857830744</v>
      </c>
      <c r="L631" s="444">
        <f t="shared" ca="1" si="54"/>
        <v>146814.23053737209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146814.23053737209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521.49552926163881</v>
      </c>
      <c r="L632" s="444">
        <f t="shared" ca="1" si="54"/>
        <v>125680.42255205494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125680.42255205494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433.43799598948397</v>
      </c>
      <c r="L633" s="444">
        <f t="shared" ca="1" si="54"/>
        <v>104458.55703346564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104458.55703346564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345.01355632869519</v>
      </c>
      <c r="L634" s="444">
        <f t="shared" ca="1" si="54"/>
        <v>83148.267075215539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83148.267075215539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256.22068150265318</v>
      </c>
      <c r="L635" s="444">
        <f t="shared" ca="1" si="54"/>
        <v>61749.184242139403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61749.184242139403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167.05783636483591</v>
      </c>
      <c r="L636" s="444">
        <f t="shared" ca="1" si="54"/>
        <v>40260.938563925454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40260.938563925454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77.523479372277777</v>
      </c>
      <c r="L637" s="444">
        <f t="shared" ca="1" si="54"/>
        <v>18683.158528718945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18683.158528718945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-12.383937441082677</v>
      </c>
      <c r="L638" s="444">
        <f t="shared" ca="1" si="54"/>
        <v>-2984.5289233009253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-2984.5289233009253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-102.66596849116546</v>
      </c>
      <c r="L639" s="444">
        <f t="shared" ca="1" si="54"/>
        <v>-24742.498406370876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-24742.498406370876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-193.32417467062359</v>
      </c>
      <c r="L640" s="444">
        <f t="shared" ca="1" si="54"/>
        <v>-46591.12609562029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-46591.12609562029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-284.36012337582946</v>
      </c>
      <c r="L641" s="444">
        <f t="shared" ca="1" si="54"/>
        <v>-68530.7897335749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-68530.7897335749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-375.77538853397368</v>
      </c>
      <c r="L642" s="444">
        <f t="shared" ca="1" si="54"/>
        <v>-90561.868636687665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-90561.868636687665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-467.57155063027693</v>
      </c>
      <c r="L643" s="444">
        <f t="shared" ca="1" si="54"/>
        <v>-112684.74370189673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-112684.74370189673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-559.75019673531472</v>
      </c>
      <c r="L644" s="444">
        <f t="shared" ca="1" si="54"/>
        <v>-134899.79741321085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-134899.79741321085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-652.31292053245681</v>
      </c>
      <c r="L645" s="444">
        <f t="shared" ca="1" si="54"/>
        <v>-157207.41384832209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-157207.41384832209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-745.26132234542035</v>
      </c>
      <c r="L646" s="444">
        <f t="shared" ca="1" si="54"/>
        <v>-179607.97868524629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-179607.97868524629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-838.59700916593783</v>
      </c>
      <c r="L647" s="444">
        <f t="shared" ca="1" si="54"/>
        <v>-202101.87920899101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-202101.87920899101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-932.32159468154089</v>
      </c>
      <c r="L648" s="444">
        <f t="shared" ca="1" si="54"/>
        <v>-224689.50431825133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-224689.50431825133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-1026.4366993034589</v>
      </c>
      <c r="L649" s="444">
        <f t="shared" ca="1" si="54"/>
        <v>-247371.24453213357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-247371.24453213357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-1120.9439501946349</v>
      </c>
      <c r="L650" s="444">
        <f t="shared" ca="1" si="54"/>
        <v>-270147.49199690699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-270147.49199690699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-1215.8449812978574</v>
      </c>
      <c r="L651" s="444">
        <f t="shared" ca="1" si="54"/>
        <v>-293018.64049278363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-293018.64049278363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-1311.14143336401</v>
      </c>
      <c r="L652" s="444">
        <f t="shared" ca="1" si="54"/>
        <v>-315985.08544072643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-315985.08544072643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-1406.8349539804383</v>
      </c>
      <c r="L653" s="444">
        <f t="shared" ca="1" si="54"/>
        <v>-339047.22390928568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-339047.22390928568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-1502.9271975994352</v>
      </c>
      <c r="L654" s="444">
        <f t="shared" ca="1" si="54"/>
        <v>-362205.4546214639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-362205.4546214639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-1599.4198255668446</v>
      </c>
      <c r="L655" s="444">
        <f t="shared" ca="1" si="54"/>
        <v>-385460.1779616095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-385460.1779616095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-1696.3145061507846</v>
      </c>
      <c r="L656" s="444">
        <f t="shared" ca="1" si="54"/>
        <v>-408811.79598233907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-408811.79598233907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-1793.6129145704911</v>
      </c>
      <c r="L657" s="444">
        <f t="shared" ca="1" si="54"/>
        <v>-432260.71241148835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-432260.71241148835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-1891.3167330252797</v>
      </c>
      <c r="L658" s="444">
        <f t="shared" ca="1" si="54"/>
        <v>-455807.33265909244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-455807.33265909244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-1989.42765072363</v>
      </c>
      <c r="L659" s="444">
        <f t="shared" ca="1" si="54"/>
        <v>-479452.06382439483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-479452.06382439483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-2087.9473639123898</v>
      </c>
      <c r="L660" s="444">
        <f t="shared" ca="1" si="54"/>
        <v>-503195.31470288604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-503195.31470288604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-2186.8775759061032</v>
      </c>
      <c r="L661" s="444">
        <f t="shared" ca="1" si="54"/>
        <v>-527037.49579337088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-527037.49579337088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-2286.2199971164569</v>
      </c>
      <c r="L662" s="444">
        <f t="shared" ca="1" si="54"/>
        <v>-550979.01930506609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-550979.01930506609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-2385.9763450818532</v>
      </c>
      <c r="L663" s="444">
        <f t="shared" ca="1" si="54"/>
        <v>-575020.29916472663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-575020.29916472663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-2486.1483444971063</v>
      </c>
      <c r="L664" s="444">
        <f t="shared" ca="1" si="54"/>
        <v>-599161.75102380256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-599161.75102380256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-2586.7377272432554</v>
      </c>
      <c r="L665" s="444">
        <f t="shared" ca="1" si="54"/>
        <v>-623403.79226562451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-623403.79226562451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-2687.746232417514</v>
      </c>
      <c r="L666" s="444">
        <f t="shared" ca="1" si="54"/>
        <v>-647746.84201262088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-647746.84201262088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-2789.1756063633316</v>
      </c>
      <c r="L667" s="444">
        <f t="shared" ca="1" si="54"/>
        <v>-672191.32113356295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-672191.32113356295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-2891.0276027005903</v>
      </c>
      <c r="L668" s="444">
        <f t="shared" ca="1" si="54"/>
        <v>-696737.65225084231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-696737.65225084231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-2993.3039823559211</v>
      </c>
      <c r="L669" s="444">
        <f t="shared" ca="1" si="54"/>
        <v>-721386.2597477769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-721386.2597477769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-3096.0065135931491</v>
      </c>
      <c r="L670" s="444">
        <f t="shared" ca="1" si="54"/>
        <v>-746137.56977594888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-746137.56977594888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-3199.1369720438652</v>
      </c>
      <c r="L671" s="444">
        <f t="shared" ca="1" si="54"/>
        <v>-770992.01026257151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-770992.01026257151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-3302.6971407381266</v>
      </c>
      <c r="L672" s="444">
        <f t="shared" ca="1" si="54"/>
        <v>-795950.01091788849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-795950.01091788849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-3406.6888101352806</v>
      </c>
      <c r="L673" s="444">
        <f t="shared" ca="1" si="54"/>
        <v>-821012.00324260257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-821012.00324260257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-3511.1137781549223</v>
      </c>
      <c r="L674" s="444">
        <f t="shared" ca="1" si="54"/>
        <v>-846178.42053533636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-846178.42053533636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-3615.9738502079795</v>
      </c>
      <c r="L675" s="444">
        <f t="shared" ca="1" si="54"/>
        <v>-871449.69790012308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-871449.69790012308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-3721.2708392279242</v>
      </c>
      <c r="L676" s="444">
        <f t="shared" ca="1" si="54"/>
        <v>-896826.27225392975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-896826.27225392975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-3827.0065657021187</v>
      </c>
      <c r="L677" s="444">
        <f t="shared" ca="1" si="54"/>
        <v>-922308.58233421063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-922308.58233421063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-3933.1828577032893</v>
      </c>
      <c r="L678" s="444">
        <f t="shared" ca="1" si="54"/>
        <v>-947897.06870649278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-947897.06870649278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-4039.8015509211314</v>
      </c>
      <c r="L679" s="444">
        <f t="shared" ca="1" si="54"/>
        <v>-973592.17377199268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-973592.17377199268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-4146.8644886940474</v>
      </c>
      <c r="L680" s="444">
        <f t="shared" ca="1" si="54"/>
        <v>-999394.34177526541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-999394.34177526541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-4254.3735220410172</v>
      </c>
      <c r="L681" s="444">
        <f t="shared" ca="1" si="54"/>
        <v>-1025304.0188118852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-1025304.0188118852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-4362.3305096935992</v>
      </c>
      <c r="L682" s="444">
        <f t="shared" ca="1" si="54"/>
        <v>-1051321.6528361575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-1051321.6528361575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-4470.7373181280682</v>
      </c>
      <c r="L683" s="444">
        <f t="shared" ca="1" si="54"/>
        <v>-1077447.6936688644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-1077447.6936688644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-4579.5958215976807</v>
      </c>
      <c r="L684" s="444">
        <f t="shared" ca="1" si="54"/>
        <v>-1103682.5930050409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-1103682.5930050409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-4688.9079021650823</v>
      </c>
      <c r="L685" s="444">
        <f t="shared" ca="1" si="54"/>
        <v>-1130026.8044217848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-1130026.8044217848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-4798.6754497348484</v>
      </c>
      <c r="L686" s="444">
        <f t="shared" ca="1" si="54"/>
        <v>-1156480.7833860985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-1156480.7833860985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-4908.9003620861549</v>
      </c>
      <c r="L687" s="444">
        <f t="shared" ca="1" si="54"/>
        <v>-1183044.9872627635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-1183044.9872627635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-5019.5845449055932</v>
      </c>
      <c r="L688" s="444">
        <f t="shared" ca="1" si="54"/>
        <v>-1209719.8753222481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-1209719.8753222481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-5130.7299118201117</v>
      </c>
      <c r="L689" s="444">
        <f t="shared" ca="1" si="54"/>
        <v>-1236505.908748647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-1236505.908748647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-5242.3383844301079</v>
      </c>
      <c r="L690" s="444">
        <f t="shared" ca="1" si="54"/>
        <v>-1263403.550647656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-1263403.550647656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-5354.4118923426449</v>
      </c>
      <c r="L691" s="444">
        <f t="shared" ca="1" si="54"/>
        <v>-1290413.2660545774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-1290413.2660545774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-5466.9523732048174</v>
      </c>
      <c r="L692" s="444">
        <f t="shared" ca="1" si="54"/>
        <v>-1317535.521942361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-1317535.521942361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-5579.9617727372497</v>
      </c>
      <c r="L693" s="444">
        <f t="shared" ca="1" si="54"/>
        <v>-1344770.7872296772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-1344770.7872296772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-5693.442044767733</v>
      </c>
      <c r="L694" s="444">
        <f t="shared" ca="1" si="54"/>
        <v>-1372119.5327890238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-1372119.5327890238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-5807.395151265011</v>
      </c>
      <c r="L695" s="444">
        <f t="shared" ca="1" si="54"/>
        <v>-1399582.2314548676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-1399582.2314548676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-5921.823062372694</v>
      </c>
      <c r="L696" s="444">
        <f t="shared" ca="1" si="54"/>
        <v>-1427159.3580318191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-1427159.3580318191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-6036.7277564433243</v>
      </c>
      <c r="L697" s="444">
        <f t="shared" ca="1" si="54"/>
        <v>-1454851.3893028414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-1454851.3893028414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-6152.1112200725838</v>
      </c>
      <c r="L698" s="444">
        <f t="shared" ca="1" si="54"/>
        <v>-1482658.8040374927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-1482658.8040374927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-6267.9754481336313</v>
      </c>
      <c r="L699" s="444">
        <f t="shared" ca="1" si="54"/>
        <v>-1510582.0830002052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-1510582.0830002052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-6384.3224438116004</v>
      </c>
      <c r="L700" s="444">
        <f t="shared" ca="1" si="54"/>
        <v>-1538621.7089585958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-1538621.7089585958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-6501.1542186382276</v>
      </c>
      <c r="L701" s="444">
        <f t="shared" ca="1" si="54"/>
        <v>-1566778.1666918129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-1566778.1666918129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-6618.4727925266325</v>
      </c>
      <c r="L702" s="444">
        <f t="shared" ca="1" si="54"/>
        <v>-1595051.9429989185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-1595051.9429989185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-6736.2801938062385</v>
      </c>
      <c r="L703" s="444">
        <f t="shared" ca="1" si="54"/>
        <v>-1623443.5267073035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-1623443.5267073035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-6854.5784592578439</v>
      </c>
      <c r="L704" s="444">
        <f t="shared" ca="1" si="54"/>
        <v>-1651953.4086811403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-1651953.4086811403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-6973.3696341488294</v>
      </c>
      <c r="L705" s="444">
        <f t="shared" ca="1" si="54"/>
        <v>-1680582.081829868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-1680582.081829868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-7092.6557722685284</v>
      </c>
      <c r="L706" s="444">
        <f t="shared" ca="1" si="54"/>
        <v>-1709330.0411167154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-1709330.0411167154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-7212.4389359637262</v>
      </c>
      <c r="L707" s="444">
        <f t="shared" ca="1" si="54"/>
        <v>-1738197.7835672579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-1738197.7835672579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-7332.7211961743205</v>
      </c>
      <c r="L708" s="444">
        <f t="shared" ca="1" si="54"/>
        <v>-1767185.8082780112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-1767185.8082780112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-7453.5046324691239</v>
      </c>
      <c r="L709" s="444">
        <f t="shared" ca="1" si="54"/>
        <v>-1796294.616425059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-1796294.616425059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-7574.7913330818246</v>
      </c>
      <c r="L710" s="444">
        <f t="shared" ca="1" si="54"/>
        <v>-1825524.7112727198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-1825524.7112727198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-7696.5833949470789</v>
      </c>
      <c r="L711" s="444">
        <f t="shared" ca="1" si="54"/>
        <v>-1854876.5981822456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-1854876.5981822456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-7818.8829237367672</v>
      </c>
      <c r="L712" s="444">
        <f t="shared" ca="1" si="54"/>
        <v>-1884350.7846205612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-1884350.7846205612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-7941.6920338964173</v>
      </c>
      <c r="L713" s="444">
        <f t="shared" ca="1" si="54"/>
        <v>-1913947.7801690365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-1913947.7801690365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-8065.0128486817293</v>
      </c>
      <c r="L714" s="444">
        <f t="shared" ca="1" si="54"/>
        <v>-1943668.0965322971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-1943668.0965322971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-8188.8475001953166</v>
      </c>
      <c r="L715" s="444">
        <f t="shared" ca="1" si="54"/>
        <v>-1973512.2475470712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-1973512.2475470712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-8313.1981294235429</v>
      </c>
      <c r="L716" s="444">
        <f t="shared" ca="1" si="54"/>
        <v>-2003480.7491910735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-2003480.7491910735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-8438.0668862735529</v>
      </c>
      <c r="L717" s="444">
        <f t="shared" ca="1" si="54"/>
        <v>-2033574.1195919258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-2033574.1195919258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-8563.4559296104362</v>
      </c>
      <c r="L718" s="444">
        <f t="shared" ca="1" si="54"/>
        <v>-2063792.879036115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-2063792.879036115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-8689.3674272945591</v>
      </c>
      <c r="L719" s="444">
        <f t="shared" ca="1" si="54"/>
        <v>-2094137.5499779885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-2094137.5499779885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-8815.8035562190307</v>
      </c>
      <c r="L720" s="444">
        <f t="shared" ca="1" si="54"/>
        <v>-2124608.6570487865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-2124608.6570487865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-8942.7665023473564</v>
      </c>
      <c r="L721" s="444">
        <f t="shared" ca="1" si="54"/>
        <v>-2155206.7270657127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-2155206.7270657127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-9070.2584607512144</v>
      </c>
      <c r="L722" s="444">
        <f t="shared" ca="1" si="54"/>
        <v>-2185932.2890410428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-2185932.2890410428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-9198.2816356484236</v>
      </c>
      <c r="L723" s="444">
        <f t="shared" ca="1" si="54"/>
        <v>-2216785.8741912702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-2216785.8741912702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-9326.8382404410368</v>
      </c>
      <c r="L724" s="444">
        <f t="shared" ca="1" si="54"/>
        <v>-2247768.01594629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-2247768.01594629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-9455.9304977536194</v>
      </c>
      <c r="L725" s="444">
        <f t="shared" ca="1" si="54"/>
        <v>-2278879.2499586223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-2278879.2499586223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-9585.5606394716706</v>
      </c>
      <c r="L726" s="444">
        <f t="shared" ca="1" si="54"/>
        <v>-2310120.1141126729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-2310120.1141126729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-9715.7309067802162</v>
      </c>
      <c r="L727" s="444">
        <f t="shared" ca="1" si="54"/>
        <v>-2341491.1485340321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-2341491.1485340321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-9846.4435502025444</v>
      </c>
      <c r="L728" s="444">
        <f t="shared" ca="1" si="54"/>
        <v>-2372992.8955988134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-2372992.8955988134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-9977.7008296391341</v>
      </c>
      <c r="L729" s="444">
        <f t="shared" ca="1" si="54"/>
        <v>-2404625.8999430314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-2404625.8999430314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-10109.50501440671</v>
      </c>
      <c r="L730" s="444">
        <f t="shared" ca="1" si="54"/>
        <v>-2436390.7084720167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-2436390.7084720167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-10241.858383277482</v>
      </c>
      <c r="L731" s="444">
        <f t="shared" ca="1" si="54"/>
        <v>-2468287.870369873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-2468287.870369873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-10374.763224518549</v>
      </c>
      <c r="L732" s="444">
        <f t="shared" ca="1" si="54"/>
        <v>-2500317.9371089702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-2500317.9371089702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-10508.221835931454</v>
      </c>
      <c r="L733" s="444">
        <f t="shared" ca="1" si="54"/>
        <v>-2532481.4624594804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-2532481.4624594804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-10642.236524891914</v>
      </c>
      <c r="L734" s="444">
        <f t="shared" ca="1" si="54"/>
        <v>-2564779.0024989513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-2564779.0024989513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-10776.809608389709</v>
      </c>
      <c r="L735" s="444">
        <f t="shared" ca="1" si="54"/>
        <v>-2597211.1156219197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-2597211.1156219197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-10911.943413068744</v>
      </c>
      <c r="L736" s="444">
        <f t="shared" ca="1" si="54"/>
        <v>-2629778.3625495671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-2629778.3625495671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-11047.640275267275</v>
      </c>
      <c r="L737" s="444">
        <f t="shared" ca="1" si="54"/>
        <v>-2662481.3063394134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-2662481.3063394134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-11183.902541058302</v>
      </c>
      <c r="L738" s="444">
        <f t="shared" ca="1" si="54"/>
        <v>-2695320.5123950504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-2695320.5123950504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-11320.732566290122</v>
      </c>
      <c r="L739" s="444">
        <f t="shared" ca="1" si="54"/>
        <v>-2728296.5484759193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-2728296.5484759193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-11458.132716627075</v>
      </c>
      <c r="L740" s="444">
        <f t="shared" ca="1" si="54"/>
        <v>-2761409.984707125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-2761409.984707125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-11596.105367590433</v>
      </c>
      <c r="L741" s="444">
        <f t="shared" ca="1" si="54"/>
        <v>-2794661.393589294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-2794661.393589294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-11734.65290459947</v>
      </c>
      <c r="L742" s="444">
        <f t="shared" ca="1" si="54"/>
        <v>-2828051.3500084723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-2828051.3500084723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-11873.777723012714</v>
      </c>
      <c r="L743" s="444">
        <f t="shared" ca="1" si="54"/>
        <v>-2861580.4312460637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-2861580.4312460637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-12013.482228169343</v>
      </c>
      <c r="L744" s="444">
        <f t="shared" ca="1" si="54"/>
        <v>-2895249.2169888117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-2895249.2169888117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-12153.768835430794</v>
      </c>
      <c r="L745" s="444">
        <f t="shared" ca="1" si="54"/>
        <v>-2929058.2893388215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-2929058.2893388215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-12294.639970222501</v>
      </c>
      <c r="L746" s="444">
        <f t="shared" ca="1" si="54"/>
        <v>-2963008.2328236229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-2963008.2328236229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-12436.09806807584</v>
      </c>
      <c r="L747" s="444">
        <f t="shared" ca="1" si="54"/>
        <v>-2997099.6344062774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-2997099.6344062774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-12578.145574670234</v>
      </c>
      <c r="L748" s="444">
        <f t="shared" ca="1" si="54"/>
        <v>-3031333.0834955266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-3031333.0834955266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-12720.784945875439</v>
      </c>
      <c r="L749" s="444">
        <f t="shared" ca="1" si="54"/>
        <v>-3065709.1719559808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-3065709.1719559808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-12864.018647793999</v>
      </c>
      <c r="L750" s="444">
        <f t="shared" ca="1" si="54"/>
        <v>-3100228.4941183538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-3100228.4941183538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-13007.849156803886</v>
      </c>
      <c r="L751" s="444">
        <f t="shared" ca="1" si="54"/>
        <v>-3134891.6467897366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-3134891.6467897366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-13152.278959601314</v>
      </c>
      <c r="L752" s="444">
        <f t="shared" ca="1" si="54"/>
        <v>-3169699.2292639166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-3169699.2292639166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-13297.310553243731</v>
      </c>
      <c r="L753" s="444">
        <f t="shared" ca="1" si="54"/>
        <v>-3204651.8433317393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-3204651.8433317393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-13442.946445192993</v>
      </c>
      <c r="L754" s="444">
        <f t="shared" ca="1" si="54"/>
        <v>-3239750.0932915113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-3239750.0932915113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-13589.18915335871</v>
      </c>
      <c r="L755" s="444">
        <f t="shared" ca="1" si="54"/>
        <v>-3274994.5859594489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-3274994.5859594489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-13736.041206141783</v>
      </c>
      <c r="L756" s="444">
        <f t="shared" ca="1" si="54"/>
        <v>-3310385.9306801697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-3310385.9306801697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-13883.50514247812</v>
      </c>
      <c r="L757" s="444">
        <f t="shared" ca="1" si="54"/>
        <v>-3345924.7393372268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-3345924.7393372268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-14031.583511882523</v>
      </c>
      <c r="L758" s="444">
        <f t="shared" ca="1" si="54"/>
        <v>-3381611.6263636881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-3381611.6263636881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-14180.278874492777</v>
      </c>
      <c r="L759" s="444">
        <f t="shared" ca="1" si="54"/>
        <v>-3417447.2087527597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-3417447.2087527597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-14329.593801113913</v>
      </c>
      <c r="L760" s="444">
        <f t="shared" ca="1" si="54"/>
        <v>-3453432.1060684524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-3453432.1060684524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-14479.530873262627</v>
      </c>
      <c r="L761" s="444">
        <f t="shared" ca="1" si="54"/>
        <v>-3489566.940456294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-3489566.940456294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-14630.092683211968</v>
      </c>
      <c r="L762" s="444">
        <f t="shared" ca="1" si="54"/>
        <v>-3525852.3366540847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-3525852.3366540847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-14781.281834036097</v>
      </c>
      <c r="L763" s="444">
        <f t="shared" ca="1" si="54"/>
        <v>-3562288.9220026997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-3562288.9220026997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-14933.100939655329</v>
      </c>
      <c r="L764" s="444">
        <f t="shared" ca="1" si="54"/>
        <v>-3598877.3264569337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-3598877.3264569337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-15085.552624881302</v>
      </c>
      <c r="L765" s="444">
        <f t="shared" ca="1" si="54"/>
        <v>-3635618.1825963939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-3635618.1825963939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-15238.639525462384</v>
      </c>
      <c r="L766" s="444">
        <f t="shared" ca="1" si="54"/>
        <v>-3672512.1256364351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-3672512.1256364351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-15392.364288129223</v>
      </c>
      <c r="L767" s="444">
        <f t="shared" ca="1" si="54"/>
        <v>-3709559.7934391433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-3709559.7934391433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-15546.729570640509</v>
      </c>
      <c r="L768" s="444">
        <f t="shared" ca="1" si="54"/>
        <v>-3746761.8265243629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-3746761.8265243629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-15701.738041828923</v>
      </c>
      <c r="L769" s="444">
        <f t="shared" ca="1" si="54"/>
        <v>-3784118.8680807706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-3784118.8680807706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-15857.392381647291</v>
      </c>
      <c r="L770" s="444">
        <f t="shared" ca="1" si="54"/>
        <v>-3821631.5639769966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-3821631.5639769966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-16013.695281214897</v>
      </c>
      <c r="L771" s="444">
        <f t="shared" ca="1" si="54"/>
        <v>-3859300.5627727904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-3859300.5627727904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-16170.64944286404</v>
      </c>
      <c r="L772" s="444">
        <f t="shared" ca="1" si="54"/>
        <v>-3897126.5157302334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-3897126.5157302334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-16328.257580186717</v>
      </c>
      <c r="L773" s="444">
        <f t="shared" ref="L773:L1027" ca="1" si="80">I773-J773+K773</f>
        <v>-3935110.0768249989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-3935110.0768249989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-16486.522418081575</v>
      </c>
      <c r="L774" s="444">
        <f t="shared" ca="1" si="80"/>
        <v>-3973251.9027576596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-3973251.9027576596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-16645.446692800993</v>
      </c>
      <c r="L775" s="444">
        <f t="shared" ca="1" si="80"/>
        <v>-4011552.6529650395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-4011552.6529650395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-16805.033151998407</v>
      </c>
      <c r="L776" s="444">
        <f t="shared" ca="1" si="80"/>
        <v>-4050012.9896316165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-4050012.9896316165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-16965.284554775815</v>
      </c>
      <c r="L777" s="444">
        <f t="shared" ca="1" si="80"/>
        <v>-4088633.5777009712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-4088633.5777009712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-17126.203671731459</v>
      </c>
      <c r="L778" s="444">
        <f t="shared" ca="1" si="80"/>
        <v>-4127415.0848872815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-4127415.0848872815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-17287.793285007752</v>
      </c>
      <c r="L779" s="444">
        <f t="shared" ca="1" si="80"/>
        <v>-4166358.181686868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-4166358.181686868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-17450.056188339364</v>
      </c>
      <c r="L780" s="444">
        <f t="shared" ca="1" si="80"/>
        <v>-4205463.5413897857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-4205463.5413897857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-17612.995187101518</v>
      </c>
      <c r="L781" s="444">
        <f t="shared" ca="1" si="80"/>
        <v>-4244731.840091466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-4244731.840091466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-17776.613098358517</v>
      </c>
      <c r="L782" s="444">
        <f t="shared" ca="1" si="80"/>
        <v>-4284163.7567044031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-4284163.7567044031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-17940.912750912423</v>
      </c>
      <c r="L783" s="444">
        <f t="shared" ca="1" si="80"/>
        <v>-4323759.9729698943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-4323759.9729698943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-18105.89698535197</v>
      </c>
      <c r="L784" s="444">
        <f t="shared" ca="1" si="80"/>
        <v>-4363521.1734698247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-4363521.1734698247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-18271.56865410168</v>
      </c>
      <c r="L785" s="444">
        <f t="shared" ca="1" si="80"/>
        <v>-4403448.0456385044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-4403448.0456385044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-18437.93062147118</v>
      </c>
      <c r="L786" s="444">
        <f t="shared" ca="1" si="80"/>
        <v>-4443541.2797745541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-4443541.2797745541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-18604.985763704717</v>
      </c>
      <c r="L787" s="444">
        <f t="shared" ca="1" si="80"/>
        <v>-4483801.5690528369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-4483801.5690528369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-18772.736969030895</v>
      </c>
      <c r="L788" s="444">
        <f t="shared" ca="1" si="80"/>
        <v>-4524229.6095364457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-4524229.6095364457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-18941.187137712601</v>
      </c>
      <c r="L789" s="444">
        <f t="shared" ca="1" si="80"/>
        <v>-4564826.1001887368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-4564826.1001887368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-19110.339182097145</v>
      </c>
      <c r="L790" s="444">
        <f t="shared" ca="1" si="80"/>
        <v>-4605591.7428854126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-4605591.7428854126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-19280.196026666628</v>
      </c>
      <c r="L791" s="444">
        <f t="shared" ca="1" si="80"/>
        <v>-4646527.242426658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-4646527.242426658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-19450.760608088483</v>
      </c>
      <c r="L792" s="444">
        <f t="shared" ca="1" si="80"/>
        <v>-4687633.3065493247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-4687633.3065493247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-19622.035875266261</v>
      </c>
      <c r="L793" s="444">
        <f t="shared" ca="1" si="80"/>
        <v>-4728910.6459391695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-4728910.6459391695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-19794.024789390616</v>
      </c>
      <c r="L794" s="444">
        <f t="shared" ca="1" si="80"/>
        <v>-4770359.974243138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-4770359.974243138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-19966.730323990483</v>
      </c>
      <c r="L795" s="444">
        <f t="shared" ca="1" si="80"/>
        <v>-4811982.0080817072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-4811982.0080817072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-20140.155464984524</v>
      </c>
      <c r="L796" s="444">
        <f t="shared" ca="1" si="80"/>
        <v>-4853777.46706127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-4853777.46706127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-20314.303210732702</v>
      </c>
      <c r="L797" s="444">
        <f t="shared" ca="1" si="80"/>
        <v>-4895747.0737865809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-4895747.0737865809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-20489.176572088163</v>
      </c>
      <c r="L798" s="444">
        <f t="shared" ca="1" si="80"/>
        <v>-4937891.5538732475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-4937891.5538732475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-20664.778572449275</v>
      </c>
      <c r="L799" s="444">
        <f t="shared" ca="1" si="80"/>
        <v>-4980211.6359602753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-4980211.6359602753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-20841.112247811889</v>
      </c>
      <c r="L800" s="444">
        <f t="shared" ca="1" si="80"/>
        <v>-5022708.0517226653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-5022708.0517226653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-21018.180646821849</v>
      </c>
      <c r="L801" s="444">
        <f t="shared" ca="1" si="80"/>
        <v>-5065381.5358840656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-5065381.5358840656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-21195.986830827682</v>
      </c>
      <c r="L802" s="444">
        <f t="shared" ca="1" si="80"/>
        <v>-5108232.8262294717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-5108232.8262294717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-21374.533873933542</v>
      </c>
      <c r="L803" s="444">
        <f t="shared" ca="1" si="80"/>
        <v>-5151262.6636179835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-5151262.6636179835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-21553.824863052341</v>
      </c>
      <c r="L804" s="444">
        <f t="shared" ca="1" si="80"/>
        <v>-5194471.7919956138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-5194471.7919956138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-21733.862897959134</v>
      </c>
      <c r="L805" s="444">
        <f t="shared" ca="1" si="80"/>
        <v>-5237860.9584081518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-5237860.9584081518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-21914.651091344709</v>
      </c>
      <c r="L806" s="444">
        <f t="shared" ca="1" si="80"/>
        <v>-5281430.9130140748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-5281430.9130140748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-22096.192568869388</v>
      </c>
      <c r="L807" s="444">
        <f t="shared" ca="1" si="80"/>
        <v>-5325182.4090975225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-5325182.4090975225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-22278.490469217086</v>
      </c>
      <c r="L808" s="444">
        <f t="shared" ca="1" si="80"/>
        <v>-5369116.2030813182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-5369116.2030813182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-22461.54794414957</v>
      </c>
      <c r="L809" s="444">
        <f t="shared" ca="1" si="80"/>
        <v>-5413233.0545400465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-5413233.0545400465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-22645.368158560937</v>
      </c>
      <c r="L810" s="444">
        <f t="shared" ca="1" si="80"/>
        <v>-5457533.726213186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-5457533.726213186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-22829.954290532351</v>
      </c>
      <c r="L811" s="444">
        <f t="shared" ca="1" si="80"/>
        <v>-5502018.9840182969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-5502018.9840182969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-23015.309531386982</v>
      </c>
      <c r="L812" s="444">
        <f t="shared" ca="1" si="80"/>
        <v>-5546689.5970642623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-5546689.5970642623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-23201.437085745169</v>
      </c>
      <c r="L813" s="444">
        <f t="shared" ca="1" si="80"/>
        <v>-5591546.3376645856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-5591546.3376645856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-23388.34017157985</v>
      </c>
      <c r="L814" s="444">
        <f t="shared" ca="1" si="80"/>
        <v>-5636589.9813507441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-5636589.9813507441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-23576.022020272176</v>
      </c>
      <c r="L815" s="444">
        <f t="shared" ca="1" si="80"/>
        <v>-5681821.3068855945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-5681821.3068855945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-23764.485876667386</v>
      </c>
      <c r="L816" s="444">
        <f t="shared" ca="1" si="80"/>
        <v>-5727241.0962768402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-5727241.0962768402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-23953.734999130909</v>
      </c>
      <c r="L817" s="444">
        <f t="shared" ca="1" si="80"/>
        <v>-5772850.1347905491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-5772850.1347905491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-24143.772659604696</v>
      </c>
      <c r="L818" s="444">
        <f t="shared" ca="1" si="80"/>
        <v>-5818649.2109647319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-5818649.2109647319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-24334.602143663793</v>
      </c>
      <c r="L819" s="444">
        <f t="shared" ca="1" si="80"/>
        <v>-5864639.1166229742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-5864639.1166229742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-24526.226750573136</v>
      </c>
      <c r="L820" s="444">
        <f t="shared" ca="1" si="80"/>
        <v>-5910820.6468881257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-5910820.6468881257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-24718.649793344601</v>
      </c>
      <c r="L821" s="444">
        <f t="shared" ca="1" si="80"/>
        <v>-5957194.6001960486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-5957194.6001960486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-24911.874598794278</v>
      </c>
      <c r="L822" s="444">
        <f t="shared" ca="1" si="80"/>
        <v>-6003761.7783094216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-6003761.7783094216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-25105.9045076</v>
      </c>
      <c r="L823" s="444">
        <f t="shared" ca="1" si="80"/>
        <v>-6050522.9863315998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-6050522.9863315998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-25300.742874359075</v>
      </c>
      <c r="L824" s="444">
        <f t="shared" ca="1" si="80"/>
        <v>-6097479.0327205369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-6097479.0327205369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-25496.393067646313</v>
      </c>
      <c r="L825" s="444">
        <f t="shared" ca="1" si="80"/>
        <v>-6144630.7293027621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-6144630.7293027621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-25692.858470072253</v>
      </c>
      <c r="L826" s="444">
        <f t="shared" ca="1" si="80"/>
        <v>-6191978.8912874125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-6191978.8912874125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-25890.14247834163</v>
      </c>
      <c r="L827" s="444">
        <f t="shared" ca="1" si="80"/>
        <v>-6239524.3372803321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-6239524.3372803321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-26088.248503312127</v>
      </c>
      <c r="L828" s="444">
        <f t="shared" ca="1" si="80"/>
        <v>-6287267.889298223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-6287267.889298223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-26287.179970053337</v>
      </c>
      <c r="L829" s="444">
        <f t="shared" ca="1" si="80"/>
        <v>-6335210.3727828544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-6335210.3727828544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-26486.94031790597</v>
      </c>
      <c r="L830" s="444">
        <f t="shared" ca="1" si="80"/>
        <v>-6383352.6166153383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-6383352.6166153383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-26687.53300054132</v>
      </c>
      <c r="L831" s="444">
        <f t="shared" ca="1" si="80"/>
        <v>-6431695.4531304576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-6431695.4531304576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-26888.961486020984</v>
      </c>
      <c r="L832" s="444">
        <f t="shared" ca="1" si="80"/>
        <v>-6480239.718131057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-6480239.718131057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-27091.229256856812</v>
      </c>
      <c r="L833" s="444">
        <f t="shared" ca="1" si="80"/>
        <v>-6528986.2509024926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-6528986.2509024926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-27294.339810071124</v>
      </c>
      <c r="L834" s="444">
        <f t="shared" ca="1" si="80"/>
        <v>-6577935.8942271424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-6577935.8942271424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-27498.296657257175</v>
      </c>
      <c r="L835" s="444">
        <f t="shared" ca="1" si="80"/>
        <v>-6627089.4943989776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-6627089.4943989776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-27703.103324639815</v>
      </c>
      <c r="L836" s="444">
        <f t="shared" ca="1" si="80"/>
        <v>-6676447.9012381956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-6676447.9012381956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-27908.763353136557</v>
      </c>
      <c r="L837" s="444">
        <f t="shared" ca="1" si="80"/>
        <v>-6726011.9681059103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-6726011.9681059103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-28115.280298418704</v>
      </c>
      <c r="L838" s="444">
        <f t="shared" ca="1" si="80"/>
        <v>-6775782.5519189071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-6775782.5519189071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-28322.657730972856</v>
      </c>
      <c r="L839" s="444">
        <f t="shared" ca="1" si="80"/>
        <v>-6825760.5131644579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-6825760.5131644579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-28530.899236162655</v>
      </c>
      <c r="L840" s="444">
        <f t="shared" ca="1" si="80"/>
        <v>-6875946.7159151984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-6875946.7159151984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-28740.00841429074</v>
      </c>
      <c r="L841" s="444">
        <f t="shared" ca="1" si="80"/>
        <v>-6926342.0278440677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-6926342.0278440677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-28949.988880661025</v>
      </c>
      <c r="L842" s="444">
        <f t="shared" ca="1" si="80"/>
        <v>-6976947.3202393074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-6976947.3202393074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-29160.84426564119</v>
      </c>
      <c r="L843" s="444">
        <f t="shared" ca="1" si="80"/>
        <v>-7027763.4680195274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-7027763.4680195274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-29372.578214725439</v>
      </c>
      <c r="L844" s="444">
        <f t="shared" ca="1" si="80"/>
        <v>-7078791.3497488312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-7078791.3497488312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-29585.194388597538</v>
      </c>
      <c r="L845" s="444">
        <f t="shared" ca="1" si="80"/>
        <v>-7130031.8476520069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-7130031.8476520069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-29798.696463194105</v>
      </c>
      <c r="L846" s="444">
        <f t="shared" ca="1" si="80"/>
        <v>-7181485.847629779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-7181485.847629779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-30013.088129768155</v>
      </c>
      <c r="L847" s="444">
        <f t="shared" ca="1" si="80"/>
        <v>-7233154.2392741255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-7233154.2392741255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-30228.373094952931</v>
      </c>
      <c r="L848" s="444">
        <f t="shared" ca="1" si="80"/>
        <v>-7285037.9158836566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-7285037.9158836566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-30444.55508082598</v>
      </c>
      <c r="L849" s="444">
        <f t="shared" ca="1" si="80"/>
        <v>-7337137.7744790614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-7337137.7744790614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-30661.637824973499</v>
      </c>
      <c r="L850" s="444">
        <f t="shared" ca="1" si="80"/>
        <v>-7389454.7158186128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-7389454.7158186128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-30879.625080554964</v>
      </c>
      <c r="L851" s="444">
        <f t="shared" ca="1" si="80"/>
        <v>-7441989.644413746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-7441989.644413746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-31098.520616368016</v>
      </c>
      <c r="L852" s="444">
        <f t="shared" ca="1" si="80"/>
        <v>-7494743.4685446927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-7494743.4685446927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-31318.328216913633</v>
      </c>
      <c r="L853" s="444">
        <f t="shared" ca="1" si="80"/>
        <v>-7547717.1002761852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-7547717.1002761852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-31539.051682461515</v>
      </c>
      <c r="L854" s="444">
        <f t="shared" ca="1" si="80"/>
        <v>-7600911.4554732246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-7600911.4554732246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-31760.694829115844</v>
      </c>
      <c r="L855" s="444">
        <f t="shared" ca="1" si="80"/>
        <v>-7654327.4538169187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-7654327.4538169187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-31983.261488881239</v>
      </c>
      <c r="L856" s="444">
        <f t="shared" ca="1" si="80"/>
        <v>-7707966.018820378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-7707966.018820378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-32206.755509728981</v>
      </c>
      <c r="L857" s="444">
        <f t="shared" ca="1" si="80"/>
        <v>-7761828.0778446849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-7761828.0778446849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-32431.180755663594</v>
      </c>
      <c r="L858" s="444">
        <f t="shared" ca="1" si="80"/>
        <v>-7815914.562114927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-7815914.562114927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-32656.541106789602</v>
      </c>
      <c r="L859" s="444">
        <f t="shared" ca="1" si="80"/>
        <v>-7870226.4067362947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-7870226.4067362947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-32882.84045937864</v>
      </c>
      <c r="L860" s="444">
        <f t="shared" ca="1" si="80"/>
        <v>-7924764.5507102516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-7924764.5507102516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-33110.082725936794</v>
      </c>
      <c r="L861" s="444">
        <f t="shared" ca="1" si="80"/>
        <v>-7979529.9369507665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-7979529.9369507665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-33338.271835272273</v>
      </c>
      <c r="L862" s="444">
        <f t="shared" ca="1" si="80"/>
        <v>-8034523.5123006171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-8034523.5123006171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-33567.411732563312</v>
      </c>
      <c r="L863" s="444">
        <f t="shared" ca="1" si="80"/>
        <v>-8089746.2275477592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-8089746.2275477592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-33797.506379426399</v>
      </c>
      <c r="L864" s="444">
        <f t="shared" ca="1" si="80"/>
        <v>-8145199.037441764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-8145199.037441764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-34028.559753984759</v>
      </c>
      <c r="L865" s="444">
        <f t="shared" ca="1" si="80"/>
        <v>-8200882.9007103276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-8200882.9007103276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-34260.575850937108</v>
      </c>
      <c r="L866" s="444">
        <f t="shared" ca="1" si="80"/>
        <v>-8256798.7800758434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-8256798.7800758434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-34493.558681626761</v>
      </c>
      <c r="L867" s="444">
        <f t="shared" ca="1" si="80"/>
        <v>-8312947.6422720486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-8312947.6422720486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-34727.512274110944</v>
      </c>
      <c r="L868" s="444">
        <f t="shared" ca="1" si="80"/>
        <v>-8369330.4580607377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-8369330.4580607377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-34962.440673230485</v>
      </c>
      <c r="L869" s="444">
        <f t="shared" ca="1" si="80"/>
        <v>-8425948.2022485472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-8425948.2022485472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-35198.347940679691</v>
      </c>
      <c r="L870" s="444">
        <f t="shared" ca="1" si="80"/>
        <v>-8482801.8537038062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-8482801.8537038062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-35435.238155076608</v>
      </c>
      <c r="L871" s="444">
        <f t="shared" ca="1" si="80"/>
        <v>-8539892.3953734618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-8539892.3953734618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-35673.115412033505</v>
      </c>
      <c r="L872" s="444">
        <f t="shared" ca="1" si="80"/>
        <v>-8597220.8143000752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-8597220.8143000752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-35911.983824227726</v>
      </c>
      <c r="L873" s="444">
        <f t="shared" ca="1" si="80"/>
        <v>-8654788.1016388815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-8654788.1016388815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-36151.847521472751</v>
      </c>
      <c r="L874" s="444">
        <f t="shared" ca="1" si="80"/>
        <v>-8712595.2526749335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-8712595.2526749335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-36392.710650789639</v>
      </c>
      <c r="L875" s="444">
        <f t="shared" ca="1" si="80"/>
        <v>-8770643.2668403033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-8770643.2668403033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-36634.577376478679</v>
      </c>
      <c r="L876" s="444">
        <f t="shared" ca="1" si="80"/>
        <v>-8828933.1477313619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-8828933.1477313619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-36877.451880191424</v>
      </c>
      <c r="L877" s="444">
        <f t="shared" ca="1" si="80"/>
        <v>-8887465.9031261317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-8887465.9031261317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-37121.338361002963</v>
      </c>
      <c r="L878" s="444">
        <f t="shared" ca="1" si="80"/>
        <v>-8946242.5450017136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-8946242.5450017136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-37366.241035484556</v>
      </c>
      <c r="L879" s="444">
        <f t="shared" ca="1" si="80"/>
        <v>-9005264.0895517766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-9005264.0895517766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-37612.164137776483</v>
      </c>
      <c r="L880" s="444">
        <f t="shared" ca="1" si="80"/>
        <v>-9064531.5572041329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-9064531.5572041329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-37859.1119196613</v>
      </c>
      <c r="L881" s="444">
        <f t="shared" ca="1" si="80"/>
        <v>-9124045.9726383742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-9124045.9726383742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-38107.088650637306</v>
      </c>
      <c r="L882" s="444">
        <f t="shared" ca="1" si="80"/>
        <v>-9183808.3648035899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-9183808.3648035899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-38356.098617992371</v>
      </c>
      <c r="L883" s="444">
        <f t="shared" ca="1" si="80"/>
        <v>-9243819.7669361625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-9243819.7669361625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-38606.146126878091</v>
      </c>
      <c r="L884" s="444">
        <f t="shared" ca="1" si="80"/>
        <v>-9304081.2165776193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-9304081.2165776193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-38857.235500384159</v>
      </c>
      <c r="L885" s="444">
        <f t="shared" ca="1" si="80"/>
        <v>-9364593.7555925827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-9364593.7555925827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-39109.371079613178</v>
      </c>
      <c r="L886" s="444">
        <f t="shared" ca="1" si="80"/>
        <v>-9425358.4301867746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-9425358.4301867746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-39362.557223755641</v>
      </c>
      <c r="L887" s="444">
        <f t="shared" ca="1" si="80"/>
        <v>-9486376.2909251098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-9486376.2909251098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-39616.798310165374</v>
      </c>
      <c r="L888" s="444">
        <f t="shared" ca="1" si="80"/>
        <v>-9547648.3927498553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-9547648.3927498553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-39872.098734435145</v>
      </c>
      <c r="L889" s="444">
        <f t="shared" ca="1" si="80"/>
        <v>-9609175.7949988693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-9609175.7949988693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-40128.462910472699</v>
      </c>
      <c r="L890" s="444">
        <f t="shared" ca="1" si="80"/>
        <v>-9670959.561423922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-9670959.561423922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-40385.895270577086</v>
      </c>
      <c r="L891" s="444">
        <f t="shared" ca="1" si="80"/>
        <v>-9733000.760209078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-9733000.760209078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-40644.400265515236</v>
      </c>
      <c r="L892" s="444">
        <f t="shared" ca="1" si="80"/>
        <v>-9795300.4639891721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-9795300.4639891721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-40903.982364598967</v>
      </c>
      <c r="L893" s="444">
        <f t="shared" ca="1" si="80"/>
        <v>-9857859.7498683501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-9857859.7498683501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-41164.646055762205</v>
      </c>
      <c r="L894" s="444">
        <f t="shared" ca="1" si="80"/>
        <v>-9920679.6994386911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-9920679.6994386911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-41426.395845638624</v>
      </c>
      <c r="L895" s="444">
        <f t="shared" ca="1" si="80"/>
        <v>-9983761.398798909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-9983761.398798909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-41689.236259639532</v>
      </c>
      <c r="L896" s="444">
        <f t="shared" ca="1" si="80"/>
        <v>-10047105.938573128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-10047105.938573128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-41953.171842032112</v>
      </c>
      <c r="L897" s="444">
        <f t="shared" ca="1" si="80"/>
        <v>-10110714.413929738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-10110714.413929738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-42218.20715601799</v>
      </c>
      <c r="L898" s="444">
        <f t="shared" ca="1" si="80"/>
        <v>-10174587.924600335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-10174587.924600335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-42484.346783812143</v>
      </c>
      <c r="L899" s="444">
        <f t="shared" ca="1" si="80"/>
        <v>-10238727.574898725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-10238727.574898725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-42751.595326722105</v>
      </c>
      <c r="L900" s="444">
        <f t="shared" ca="1" si="80"/>
        <v>-10303134.473740026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-10303134.473740026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-43019.95740522752</v>
      </c>
      <c r="L901" s="444">
        <f t="shared" ca="1" si="80"/>
        <v>-10367809.734659834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-10367809.734659834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-43289.437659060051</v>
      </c>
      <c r="L902" s="444">
        <f t="shared" ca="1" si="80"/>
        <v>-10432754.475833474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-10432754.475833474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-43560.04074728355</v>
      </c>
      <c r="L903" s="444">
        <f t="shared" ca="1" si="80"/>
        <v>-10497969.820095336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-10497969.820095336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-43831.771348374648</v>
      </c>
      <c r="L904" s="444">
        <f t="shared" ca="1" si="80"/>
        <v>-10563456.894958289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-10563456.894958289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-44104.63416030362</v>
      </c>
      <c r="L905" s="444">
        <f t="shared" ca="1" si="80"/>
        <v>-10629216.832633173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-10629216.832633173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-44378.633900615634</v>
      </c>
      <c r="L906" s="444">
        <f t="shared" ca="1" si="80"/>
        <v>-10695250.770048369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-10695250.770048369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-44653.775306512282</v>
      </c>
      <c r="L907" s="444">
        <f t="shared" ca="1" si="80"/>
        <v>-10761559.84886946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-10761559.84886946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-44930.063134933494</v>
      </c>
      <c r="L908" s="444">
        <f t="shared" ca="1" si="80"/>
        <v>-10828145.215518972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-10828145.215518972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-45207.502162639794</v>
      </c>
      <c r="L909" s="444">
        <f t="shared" ca="1" si="80"/>
        <v>-10895008.02119619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-10895008.02119619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-45486.097186294872</v>
      </c>
      <c r="L910" s="444">
        <f t="shared" ca="1" si="80"/>
        <v>-10962149.421897065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-10962149.421897065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-45765.853022548516</v>
      </c>
      <c r="L911" s="444">
        <f t="shared" ca="1" si="80"/>
        <v>-11029570.578434194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-11029570.578434194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-46046.774508119888</v>
      </c>
      <c r="L912" s="444">
        <f t="shared" ca="1" si="80"/>
        <v>-11097272.656456893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-11097272.656456893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-46328.866499881136</v>
      </c>
      <c r="L913" s="444">
        <f t="shared" ca="1" si="80"/>
        <v>-11165256.826471353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-11165256.826471353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-46612.133874941384</v>
      </c>
      <c r="L914" s="444">
        <f t="shared" ca="1" si="80"/>
        <v>-11233524.263860874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-11233524.263860874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-46896.581530731055</v>
      </c>
      <c r="L915" s="444">
        <f t="shared" ca="1" si="80"/>
        <v>-11302076.148906184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-11302076.148906184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-47182.214385086518</v>
      </c>
      <c r="L916" s="444">
        <f t="shared" ca="1" si="80"/>
        <v>-11370913.66680585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-11370913.66680585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-47469.037376335124</v>
      </c>
      <c r="L917" s="444">
        <f t="shared" ca="1" si="80"/>
        <v>-11440038.007696765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-11440038.007696765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-47757.055463380602</v>
      </c>
      <c r="L918" s="444">
        <f t="shared" ca="1" si="80"/>
        <v>-11509450.366674725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-11509450.366674725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-48046.273625788766</v>
      </c>
      <c r="L919" s="444">
        <f t="shared" ca="1" si="80"/>
        <v>-11579151.943815093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-11579151.943815093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-48336.696863873636</v>
      </c>
      <c r="L920" s="444">
        <f t="shared" ca="1" si="80"/>
        <v>-11649143.944193546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-11649143.944193546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-48628.330198783857</v>
      </c>
      <c r="L921" s="444">
        <f t="shared" ca="1" si="80"/>
        <v>-11719427.577906908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-11719427.577906908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-48921.178672589529</v>
      </c>
      <c r="L922" s="444">
        <f t="shared" ca="1" si="80"/>
        <v>-11790004.060094077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-11790004.060094077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-49215.247348369405</v>
      </c>
      <c r="L923" s="444">
        <f t="shared" ca="1" si="80"/>
        <v>-11860874.610957026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-11860874.610957026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-49510.541310298358</v>
      </c>
      <c r="L924" s="444">
        <f t="shared" ca="1" si="80"/>
        <v>-11932040.455781905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-11932040.455781905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-49807.065663735353</v>
      </c>
      <c r="L925" s="444">
        <f t="shared" ca="1" si="80"/>
        <v>-12003502.824960219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-12003502.824960219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-50104.825535311655</v>
      </c>
      <c r="L926" s="444">
        <f t="shared" ca="1" si="80"/>
        <v>-12075262.95401011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-12075262.95401011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-50403.82607301954</v>
      </c>
      <c r="L927" s="444">
        <f t="shared" ca="1" si="80"/>
        <v>-12147322.083597708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-12147322.083597708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-50704.072446301201</v>
      </c>
      <c r="L928" s="444">
        <f t="shared" ca="1" si="80"/>
        <v>-12219681.459558589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-12219681.459558589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-51005.569846138205</v>
      </c>
      <c r="L929" s="444">
        <f t="shared" ca="1" si="80"/>
        <v>-12292342.332919307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-12292342.332919307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-51308.323485141191</v>
      </c>
      <c r="L930" s="444">
        <f t="shared" ca="1" si="80"/>
        <v>-12365305.959919028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-12365305.959919028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-51612.338597640031</v>
      </c>
      <c r="L931" s="444">
        <f t="shared" ca="1" si="80"/>
        <v>-12438573.602031248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-12438573.602031248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-51917.620439774277</v>
      </c>
      <c r="L932" s="444">
        <f t="shared" ca="1" si="80"/>
        <v>-12512146.5259856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-12512146.5259856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-52224.17428958408</v>
      </c>
      <c r="L933" s="444">
        <f t="shared" ca="1" si="80"/>
        <v>-12586026.003789764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-12586026.003789764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-52532.00544710143</v>
      </c>
      <c r="L934" s="444">
        <f t="shared" ca="1" si="80"/>
        <v>-12660213.312751444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-12660213.312751444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-52841.119234441765</v>
      </c>
      <c r="L935" s="444">
        <f t="shared" ca="1" si="80"/>
        <v>-12734709.735500464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-12734709.735500464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-53151.520995896011</v>
      </c>
      <c r="L936" s="444">
        <f t="shared" ca="1" si="80"/>
        <v>-12809516.56001094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-12809516.56001094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-53463.216098022996</v>
      </c>
      <c r="L937" s="444">
        <f t="shared" ca="1" si="80"/>
        <v>-12884635.079623543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-12884635.079623543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-53776.209929742174</v>
      </c>
      <c r="L938" s="444">
        <f t="shared" ca="1" si="80"/>
        <v>-12960066.593067864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-12960066.593067864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-54090.507902426849</v>
      </c>
      <c r="L939" s="444">
        <f t="shared" ca="1" si="80"/>
        <v>-13035812.40448487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-13035812.40448487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-54406.115449997706</v>
      </c>
      <c r="L940" s="444">
        <f t="shared" ca="1" si="80"/>
        <v>-13111873.823449448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-13111873.823449448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-54723.038029016781</v>
      </c>
      <c r="L941" s="444">
        <f t="shared" ca="1" si="80"/>
        <v>-13188252.164993044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-13188252.164993044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-55041.281118781764</v>
      </c>
      <c r="L942" s="444">
        <f t="shared" ca="1" si="80"/>
        <v>-13264948.749626406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-13264948.749626406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-55360.850221420762</v>
      </c>
      <c r="L943" s="444">
        <f t="shared" ca="1" si="80"/>
        <v>-13341964.903362406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-13341964.903362406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-55681.750861987442</v>
      </c>
      <c r="L944" s="444">
        <f t="shared" ca="1" si="80"/>
        <v>-13419301.957738973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-13419301.957738973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-56003.988588556465</v>
      </c>
      <c r="L945" s="444">
        <f t="shared" ca="1" si="80"/>
        <v>-13496961.249842109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-13496961.249842109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-56327.568972319532</v>
      </c>
      <c r="L946" s="444">
        <f t="shared" ca="1" si="80"/>
        <v>-13574944.122329008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-13574944.122329008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-56652.497607681617</v>
      </c>
      <c r="L947" s="444">
        <f t="shared" ca="1" si="80"/>
        <v>-13653251.923451269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-13653251.923451269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-56978.780112357701</v>
      </c>
      <c r="L948" s="444">
        <f t="shared" ca="1" si="80"/>
        <v>-13731886.007078206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-13731886.007078206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-57306.42212746993</v>
      </c>
      <c r="L949" s="444">
        <f t="shared" ca="1" si="80"/>
        <v>-13810847.732720256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-13810847.732720256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-57635.429317645154</v>
      </c>
      <c r="L950" s="444">
        <f t="shared" ca="1" si="80"/>
        <v>-13890138.465552481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-13890138.465552481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-57965.807371112751</v>
      </c>
      <c r="L951" s="444">
        <f t="shared" ca="1" si="80"/>
        <v>-13969759.576438174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-13969759.576438174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-58297.56199980314</v>
      </c>
      <c r="L952" s="444">
        <f t="shared" ca="1" si="80"/>
        <v>-14049712.441952556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-14049712.441952556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-58630.698939446396</v>
      </c>
      <c r="L953" s="444">
        <f t="shared" ca="1" si="80"/>
        <v>-14129998.444406582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-14129998.444406582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-58965.223949671497</v>
      </c>
      <c r="L954" s="444">
        <f t="shared" ca="1" si="80"/>
        <v>-14210618.971870832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-14210618.971870832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-59301.142814105871</v>
      </c>
      <c r="L955" s="444">
        <f t="shared" ca="1" si="80"/>
        <v>-14291575.418199517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-14291575.418199517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-59638.461340475398</v>
      </c>
      <c r="L956" s="444">
        <f t="shared" ca="1" si="80"/>
        <v>-14372869.183054572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-14372869.183054572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-59977.185360704796</v>
      </c>
      <c r="L957" s="444">
        <f t="shared" ca="1" si="80"/>
        <v>-14454501.671929857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-14454501.671929857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-60317.320731018488</v>
      </c>
      <c r="L958" s="444">
        <f t="shared" ca="1" si="80"/>
        <v>-14536474.296175454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-14536474.296175454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-60658.873332041803</v>
      </c>
      <c r="L959" s="444">
        <f t="shared" ca="1" si="80"/>
        <v>-14618788.473022075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-14618788.473022075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-61001.849068902731</v>
      </c>
      <c r="L960" s="444">
        <f t="shared" ca="1" si="80"/>
        <v>-14701445.625605557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-14701445.625605557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-61346.253871333909</v>
      </c>
      <c r="L961" s="444">
        <f t="shared" ca="1" si="80"/>
        <v>-14784447.182991471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-14784447.182991471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-61692.093693775212</v>
      </c>
      <c r="L962" s="444">
        <f t="shared" ca="1" si="80"/>
        <v>-14867794.580199827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-14867794.580199827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-62039.374515476688</v>
      </c>
      <c r="L963" s="444">
        <f t="shared" ca="1" si="80"/>
        <v>-14951489.258229883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-14951489.258229883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-62388.10234060193</v>
      </c>
      <c r="L964" s="444">
        <f t="shared" ca="1" si="80"/>
        <v>-15035532.664085064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-15035532.664085064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-62738.283198331839</v>
      </c>
      <c r="L965" s="444">
        <f t="shared" ca="1" si="80"/>
        <v>-15119926.250797976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-15119926.250797976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-63089.923142968975</v>
      </c>
      <c r="L966" s="444">
        <f t="shared" ca="1" si="80"/>
        <v>-15204671.477455525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-15204671.477455525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-63443.028254042096</v>
      </c>
      <c r="L967" s="444">
        <f t="shared" ca="1" si="80"/>
        <v>-15289769.809224145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-15289769.809224145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-63797.60463641135</v>
      </c>
      <c r="L968" s="444">
        <f t="shared" ca="1" si="80"/>
        <v>-15375222.717375137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-15375222.717375137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-64153.658420373817</v>
      </c>
      <c r="L969" s="444">
        <f t="shared" ca="1" si="80"/>
        <v>-15461031.679310091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-15461031.679310091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-64511.195761769457</v>
      </c>
      <c r="L970" s="444">
        <f t="shared" ca="1" si="80"/>
        <v>-15547198.17858644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-15547198.17858644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-64870.222842087584</v>
      </c>
      <c r="L971" s="444">
        <f t="shared" ca="1" si="80"/>
        <v>-15633723.704943107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-15633723.704943107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-65230.745868573693</v>
      </c>
      <c r="L972" s="444">
        <f t="shared" ca="1" si="80"/>
        <v>-15720609.75432626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-15720609.75432626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-65592.771074336822</v>
      </c>
      <c r="L973" s="444">
        <f t="shared" ca="1" si="80"/>
        <v>-15807857.828915175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-15807857.828915175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-65956.304718457308</v>
      </c>
      <c r="L974" s="444">
        <f t="shared" ca="1" si="80"/>
        <v>-15895469.437148212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-15895469.437148212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-66321.353086094969</v>
      </c>
      <c r="L975" s="444">
        <f t="shared" ca="1" si="80"/>
        <v>-15983446.093748886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-15983446.093748886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-66687.922488597775</v>
      </c>
      <c r="L976" s="444">
        <f t="shared" ca="1" si="80"/>
        <v>-16071789.319752064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-16071789.319752064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-67056.019263611015</v>
      </c>
      <c r="L977" s="444">
        <f t="shared" ca="1" si="80"/>
        <v>-16160500.642530253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-16160500.642530253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-67425.649775186786</v>
      </c>
      <c r="L978" s="444">
        <f t="shared" ca="1" si="80"/>
        <v>-16249581.595820019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-16249581.595820019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-67796.820413894151</v>
      </c>
      <c r="L979" s="444">
        <f t="shared" ca="1" si="80"/>
        <v>-16339033.719748493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-16339033.719748493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-68169.537596929455</v>
      </c>
      <c r="L980" s="444">
        <f t="shared" ca="1" si="80"/>
        <v>-16428858.560860002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-16428858.560860002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-68543.807768227416</v>
      </c>
      <c r="L981" s="444">
        <f t="shared" ca="1" si="80"/>
        <v>-16519057.672142809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-16519057.672142809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-68919.637398572449</v>
      </c>
      <c r="L982" s="444">
        <f t="shared" ca="1" si="80"/>
        <v>-16609632.613055961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-16609632.613055961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-69297.032985710583</v>
      </c>
      <c r="L983" s="444">
        <f t="shared" ca="1" si="80"/>
        <v>-16700584.949556252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-16700584.949556252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-69676.001054461798</v>
      </c>
      <c r="L984" s="444">
        <f t="shared" ca="1" si="80"/>
        <v>-16791916.254125293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-16791916.254125293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-70056.548156832796</v>
      </c>
      <c r="L985" s="444">
        <f t="shared" ca="1" si="80"/>
        <v>-16883628.105796702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-16883628.105796702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-70438.680872130324</v>
      </c>
      <c r="L986" s="444">
        <f t="shared" ca="1" si="80"/>
        <v>-16975722.090183411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-16975722.090183411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-70822.405807074945</v>
      </c>
      <c r="L987" s="444">
        <f t="shared" ca="1" si="80"/>
        <v>-17068199.799505062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-17068199.799505062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-71207.729595915167</v>
      </c>
      <c r="L988" s="444">
        <f t="shared" ca="1" si="80"/>
        <v>-17161062.832615554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-17161062.832615554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-71594.658900542214</v>
      </c>
      <c r="L989" s="444">
        <f t="shared" ca="1" si="80"/>
        <v>-17254312.795030676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-17254312.795030676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-71983.200410605219</v>
      </c>
      <c r="L990" s="444">
        <f t="shared" ca="1" si="80"/>
        <v>-17347951.298955858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-17347951.298955858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-72373.360843626811</v>
      </c>
      <c r="L991" s="444">
        <f t="shared" ca="1" si="80"/>
        <v>-17441979.963314064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-17441979.963314064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-72765.146945119341</v>
      </c>
      <c r="L992" s="444">
        <f t="shared" ca="1" si="80"/>
        <v>-17536400.41377376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-17536400.41377376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-73158.56548870141</v>
      </c>
      <c r="L993" s="444">
        <f t="shared" ca="1" si="80"/>
        <v>-17631214.282777037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-17631214.282777037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-73553.623276215061</v>
      </c>
      <c r="L994" s="444">
        <f t="shared" ca="1" si="80"/>
        <v>-17726423.20956783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-17726423.20956783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-73950.327137843356</v>
      </c>
      <c r="L995" s="444">
        <f t="shared" ca="1" si="80"/>
        <v>-17822028.84022025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-17822028.84022025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-74348.68393222845</v>
      </c>
      <c r="L996" s="444">
        <f t="shared" ca="1" si="80"/>
        <v>-17918032.827667058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-17918032.827667058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-74748.700546590146</v>
      </c>
      <c r="L997" s="444">
        <f t="shared" ca="1" si="80"/>
        <v>-18014436.831728224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-18014436.831728224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-75150.383896845</v>
      </c>
      <c r="L998" s="444">
        <f t="shared" ca="1" si="80"/>
        <v>-18111242.519139647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-18111242.519139647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-75553.740927725943</v>
      </c>
      <c r="L999" s="444">
        <f t="shared" ca="1" si="80"/>
        <v>-18208451.563581951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-18208451.563581951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-75958.778612902199</v>
      </c>
      <c r="L1000" s="444">
        <f t="shared" ca="1" si="80"/>
        <v>-18306065.645709429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-18306065.645709429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-76365.503955100023</v>
      </c>
      <c r="L1001" s="444">
        <f t="shared" ca="1" si="80"/>
        <v>-18404086.453179106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-18404086.453179106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-76773.923986223686</v>
      </c>
      <c r="L1002" s="444">
        <f t="shared" ca="1" si="80"/>
        <v>-18502515.680679906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-18502515.680679906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-77184.045767477015</v>
      </c>
      <c r="L1003" s="444">
        <f t="shared" ca="1" si="80"/>
        <v>-18601355.029961962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-18601355.029961962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-77595.87638948558</v>
      </c>
      <c r="L1004" s="444">
        <f t="shared" ca="1" si="80"/>
        <v>-18700606.209866025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-18700606.209866025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-78009.422972419168</v>
      </c>
      <c r="L1005" s="444">
        <f t="shared" ca="1" si="80"/>
        <v>-18800270.93635302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-18800270.93635302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-78424.692666114992</v>
      </c>
      <c r="L1006" s="444">
        <f t="shared" ca="1" si="80"/>
        <v>-18900350.932533711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-18900350.932533711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-78841.692650201207</v>
      </c>
      <c r="L1007" s="444">
        <f t="shared" ca="1" si="80"/>
        <v>-19000847.928698491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-19000847.928698491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-79260.430134221126</v>
      </c>
      <c r="L1008" s="444">
        <f t="shared" ca="1" si="80"/>
        <v>-19101763.662347291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-19101763.662347291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-79680.912357757785</v>
      </c>
      <c r="L1009" s="444">
        <f t="shared" ca="1" si="80"/>
        <v>-19203099.878219627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-19203099.878219627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-80103.14659055919</v>
      </c>
      <c r="L1010" s="444">
        <f t="shared" ca="1" si="80"/>
        <v>-19304858.328324765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-19304858.328324765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-80527.140132663932</v>
      </c>
      <c r="L1011" s="444">
        <f t="shared" ca="1" si="80"/>
        <v>-19407040.771972008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-19407040.771972008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-80952.900314527433</v>
      </c>
      <c r="L1012" s="444">
        <f t="shared" ca="1" si="80"/>
        <v>-19509648.975801114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-19509648.975801114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-81380.434497148715</v>
      </c>
      <c r="L1013" s="444">
        <f t="shared" ca="1" si="80"/>
        <v>-19612684.713812839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-19612684.713812839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-81809.750072197567</v>
      </c>
      <c r="L1014" s="444">
        <f t="shared" ca="1" si="80"/>
        <v>-19716149.767399613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-19716149.767399613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-82240.854462142452</v>
      </c>
      <c r="L1015" s="444">
        <f t="shared" ca="1" si="80"/>
        <v>-19820045.925376333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-19820045.925376333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-82673.755120378788</v>
      </c>
      <c r="L1016" s="444">
        <f t="shared" ca="1" si="80"/>
        <v>-19924374.984011289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-19924374.984011289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-83108.459531357774</v>
      </c>
      <c r="L1017" s="444">
        <f t="shared" ca="1" si="80"/>
        <v>-20029138.747057226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-20029138.747057226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-83544.975210715842</v>
      </c>
      <c r="L1018" s="444">
        <f t="shared" ca="1" si="80"/>
        <v>-20134339.025782518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-20134339.025782518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-83983.309705404565</v>
      </c>
      <c r="L1019" s="444">
        <f t="shared" ca="1" si="80"/>
        <v>-20239977.639002502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-20239977.639002502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-84423.47059382117</v>
      </c>
      <c r="L1020" s="444">
        <f t="shared" ca="1" si="80"/>
        <v>-20346056.413110901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-20346056.413110901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-84865.465485939494</v>
      </c>
      <c r="L1021" s="444">
        <f t="shared" ca="1" si="80"/>
        <v>-20452577.182111416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-20452577.182111416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-85309.302023441633</v>
      </c>
      <c r="L1022" s="444">
        <f t="shared" ca="1" si="80"/>
        <v>-20559541.787649434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-20559541.787649434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-85754.987879850043</v>
      </c>
      <c r="L1023" s="444">
        <f t="shared" ca="1" si="80"/>
        <v>-20666952.079043861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-20666952.079043861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-86202.530760660156</v>
      </c>
      <c r="L1024" s="444">
        <f t="shared" ca="1" si="80"/>
        <v>-20774809.9133191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-20774809.9133191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-86651.938403473658</v>
      </c>
      <c r="L1025" s="444">
        <f t="shared" ca="1" si="80"/>
        <v>-20883117.155237149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-20883117.155237149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-87103.21857813219</v>
      </c>
      <c r="L1026" s="444">
        <f t="shared" ca="1" si="80"/>
        <v>-20991875.677329861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-20991875.677329861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-87556.379086851826</v>
      </c>
      <c r="L1027" s="444">
        <f t="shared" ca="1" si="80"/>
        <v>-21101087.35993129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-21101087.35993129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-88011.427764357781</v>
      </c>
      <c r="L1028" s="444">
        <f t="shared" ref="L1028:L1282" ca="1" si="104">I1028-J1028+K1028</f>
        <v>-21210754.091210224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-21210754.091210224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-88468.372478019999</v>
      </c>
      <c r="L1029" s="444">
        <f t="shared" ca="1" si="104"/>
        <v>-21320877.767202821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-21320877.767202821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-88927.221127989164</v>
      </c>
      <c r="L1030" s="444">
        <f t="shared" ca="1" si="104"/>
        <v>-21431460.291845389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-21431460.291845389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-89387.981647333188</v>
      </c>
      <c r="L1031" s="444">
        <f t="shared" ca="1" si="104"/>
        <v>-21542503.577007301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-21542503.577007301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-89850.662002174489</v>
      </c>
      <c r="L1032" s="444">
        <f t="shared" ca="1" si="104"/>
        <v>-21654009.542524055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-21654009.542524055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-90315.270191827629</v>
      </c>
      <c r="L1033" s="444">
        <f t="shared" ca="1" si="104"/>
        <v>-21765980.116230458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-21765980.116230458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-90781.814248937648</v>
      </c>
      <c r="L1034" s="444">
        <f t="shared" ca="1" si="104"/>
        <v>-21878417.233993974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-21878417.233993974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-91250.302239618963</v>
      </c>
      <c r="L1035" s="444">
        <f t="shared" ca="1" si="104"/>
        <v>-21991322.83974817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-21991322.83974817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-91720.742263594788</v>
      </c>
      <c r="L1036" s="444">
        <f t="shared" ca="1" si="104"/>
        <v>-22104698.885526344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-22104698.885526344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-92193.142454337169</v>
      </c>
      <c r="L1037" s="444">
        <f t="shared" ca="1" si="104"/>
        <v>-22218547.331495259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-22218547.331495259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-92667.510979207655</v>
      </c>
      <c r="L1038" s="444">
        <f t="shared" ca="1" si="104"/>
        <v>-22332870.145989046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-22332870.145989046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-93143.856039598424</v>
      </c>
      <c r="L1039" s="444">
        <f t="shared" ca="1" si="104"/>
        <v>-22447669.305543222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-22447669.305543222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-93622.185871074165</v>
      </c>
      <c r="L1040" s="444">
        <f t="shared" ca="1" si="104"/>
        <v>-22562946.794928875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-22562946.794928875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-94102.50874351438</v>
      </c>
      <c r="L1041" s="444">
        <f t="shared" ca="1" si="104"/>
        <v>-22678704.607186966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-22678704.607186966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-94584.832961256427</v>
      </c>
      <c r="L1042" s="444">
        <f t="shared" ca="1" si="104"/>
        <v>-22794944.743662801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-22794944.743662801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-95069.166863239079</v>
      </c>
      <c r="L1043" s="444">
        <f t="shared" ca="1" si="104"/>
        <v>-22911669.214040618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-22911669.214040618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-95555.518823146645</v>
      </c>
      <c r="L1044" s="444">
        <f t="shared" ca="1" si="104"/>
        <v>-23028880.036378343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-23028880.036378343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-96043.897249553833</v>
      </c>
      <c r="L1045" s="444">
        <f t="shared" ca="1" si="104"/>
        <v>-23146579.237142473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-23146579.237142473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-96534.310586071049</v>
      </c>
      <c r="L1046" s="444">
        <f t="shared" ca="1" si="104"/>
        <v>-23264768.851243123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-23264768.851243123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-97026.767311490417</v>
      </c>
      <c r="L1047" s="444">
        <f t="shared" ca="1" si="104"/>
        <v>-23383450.922069192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-23383450.922069192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-97521.27593993237</v>
      </c>
      <c r="L1048" s="444">
        <f t="shared" ca="1" si="104"/>
        <v>-23502627.501523703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-23502627.501523703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-98017.845020992841</v>
      </c>
      <c r="L1049" s="444">
        <f t="shared" ca="1" si="104"/>
        <v>-23622300.650059275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-23622300.650059275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-98516.483139891046</v>
      </c>
      <c r="L1050" s="444">
        <f t="shared" ca="1" si="104"/>
        <v>-23742472.436713744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-23742472.436713744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-99017.198917618007</v>
      </c>
      <c r="L1051" s="444">
        <f t="shared" ca="1" si="104"/>
        <v>-23863144.939145938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-23863144.939145938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-99520.001011085478</v>
      </c>
      <c r="L1052" s="444">
        <f t="shared" ca="1" si="104"/>
        <v>-23984320.2436716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-23984320.2436716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-100024.89811327573</v>
      </c>
      <c r="L1053" s="444">
        <f t="shared" ca="1" si="104"/>
        <v>-24106000.445299454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-24106000.445299454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-100531.89895339179</v>
      </c>
      <c r="L1054" s="444">
        <f t="shared" ca="1" si="104"/>
        <v>-24228187.647767425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-24228187.647767425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-101041.01229700835</v>
      </c>
      <c r="L1055" s="444">
        <f t="shared" ca="1" si="104"/>
        <v>-24350883.96357901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-24350883.96357901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-101552.24694622328</v>
      </c>
      <c r="L1056" s="444">
        <f t="shared" ca="1" si="104"/>
        <v>-24474091.514039811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-24474091.514039811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-102065.61173980994</v>
      </c>
      <c r="L1057" s="444">
        <f t="shared" ca="1" si="104"/>
        <v>-24597812.429294199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-24597812.429294199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-102581.11555336991</v>
      </c>
      <c r="L1058" s="444">
        <f t="shared" ca="1" si="104"/>
        <v>-24722048.848362148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-24722048.848362148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-103098.76729948635</v>
      </c>
      <c r="L1059" s="444">
        <f t="shared" ca="1" si="104"/>
        <v>-24846802.919176213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-24846802.919176213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-103618.57592787829</v>
      </c>
      <c r="L1060" s="444">
        <f t="shared" ca="1" si="104"/>
        <v>-24972076.798618671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-24972076.798618671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-104140.55042555519</v>
      </c>
      <c r="L1061" s="444">
        <f t="shared" ca="1" si="104"/>
        <v>-25097872.652558804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-25097872.652558804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-104664.69981697242</v>
      </c>
      <c r="L1062" s="444">
        <f t="shared" ca="1" si="104"/>
        <v>-25224192.655890353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-25224192.655890353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-105191.0331641872</v>
      </c>
      <c r="L1063" s="444">
        <f t="shared" ca="1" si="104"/>
        <v>-25351038.992569119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-25351038.992569119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-105719.5595670154</v>
      </c>
      <c r="L1064" s="444">
        <f t="shared" ca="1" si="104"/>
        <v>-25478413.855650712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-25478413.855650712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-106250.2881631887</v>
      </c>
      <c r="L1065" s="444">
        <f t="shared" ca="1" si="104"/>
        <v>-25606319.447328478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-25606319.447328478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-106783.22812851272</v>
      </c>
      <c r="L1066" s="444">
        <f t="shared" ca="1" si="104"/>
        <v>-25734757.978971567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-25734757.978971567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-107318.38867702561</v>
      </c>
      <c r="L1067" s="444">
        <f t="shared" ca="1" si="104"/>
        <v>-25863731.671163172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-25863731.671163172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-107855.77906115729</v>
      </c>
      <c r="L1068" s="444">
        <f t="shared" ca="1" si="104"/>
        <v>-25993242.753738906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-25993242.753738906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-108395.40857188951</v>
      </c>
      <c r="L1069" s="444">
        <f t="shared" ca="1" si="104"/>
        <v>-26123293.465825371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-26123293.465825371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-108937.28653891645</v>
      </c>
      <c r="L1070" s="444">
        <f t="shared" ca="1" si="104"/>
        <v>-26253886.055878866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-26253886.055878866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-109481.42233080602</v>
      </c>
      <c r="L1071" s="444">
        <f t="shared" ca="1" si="104"/>
        <v>-26385022.781724248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-26385022.781724248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-110027.82535516177</v>
      </c>
      <c r="L1072" s="444">
        <f t="shared" ca="1" si="104"/>
        <v>-26516705.910593987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-26516705.910593987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-110576.50505878567</v>
      </c>
      <c r="L1073" s="444">
        <f t="shared" ca="1" si="104"/>
        <v>-26648937.719167348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-26648937.719167348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-111127.47092784134</v>
      </c>
      <c r="L1074" s="444">
        <f t="shared" ca="1" si="104"/>
        <v>-26781720.493609767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-26781720.493609767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-111680.73248801811</v>
      </c>
      <c r="L1075" s="444">
        <f t="shared" ca="1" si="104"/>
        <v>-26915056.529612362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-26915056.529612362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-112236.29930469557</v>
      </c>
      <c r="L1076" s="444">
        <f t="shared" ca="1" si="104"/>
        <v>-27048948.132431634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-27048948.132431634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-112794.18098310921</v>
      </c>
      <c r="L1077" s="444">
        <f t="shared" ca="1" si="104"/>
        <v>-27183397.616929319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-27183397.616929319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-113354.38716851624</v>
      </c>
      <c r="L1078" s="444">
        <f t="shared" ca="1" si="104"/>
        <v>-27318407.307612412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-27318407.307612412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-113916.92754636245</v>
      </c>
      <c r="L1079" s="444">
        <f t="shared" ca="1" si="104"/>
        <v>-27453979.538673352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-27453979.538673352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-114481.81184244971</v>
      </c>
      <c r="L1080" s="444">
        <f t="shared" ca="1" si="104"/>
        <v>-27590116.654030379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-27590116.654030379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-115049.04982310398</v>
      </c>
      <c r="L1081" s="444">
        <f t="shared" ca="1" si="104"/>
        <v>-27726821.007368062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-27726821.007368062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-115618.65129534433</v>
      </c>
      <c r="L1082" s="444">
        <f t="shared" ca="1" si="104"/>
        <v>-27864094.962177984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-27864094.962177984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-116190.62610705233</v>
      </c>
      <c r="L1083" s="444">
        <f t="shared" ca="1" si="104"/>
        <v>-28001940.891799614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-28001940.891799614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-116764.98414714244</v>
      </c>
      <c r="L1084" s="444">
        <f t="shared" ca="1" si="104"/>
        <v>-28140361.179461334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-28140361.179461334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-117341.73534573294</v>
      </c>
      <c r="L1085" s="444">
        <f t="shared" ca="1" si="104"/>
        <v>-28279358.218321644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-28279358.218321644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-117920.8896743176</v>
      </c>
      <c r="L1086" s="444">
        <f t="shared" ca="1" si="104"/>
        <v>-28418934.411510538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-28418934.411510538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-118502.45714593799</v>
      </c>
      <c r="L1087" s="444">
        <f t="shared" ca="1" si="104"/>
        <v>-28559092.172171053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-28559092.172171053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-119086.44781535679</v>
      </c>
      <c r="L1088" s="444">
        <f t="shared" ca="1" si="104"/>
        <v>-28699833.923500989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-28699833.923500989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-119672.87177923154</v>
      </c>
      <c r="L1089" s="444">
        <f t="shared" ca="1" si="104"/>
        <v>-28841162.098794799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-28841162.098794799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-120261.73917628906</v>
      </c>
      <c r="L1090" s="444">
        <f t="shared" ca="1" si="104"/>
        <v>-28983079.141485665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-28983079.141485665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-120853.060187501</v>
      </c>
      <c r="L1091" s="444">
        <f t="shared" ca="1" si="104"/>
        <v>-29125587.505187742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-29125587.505187742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-121446.84503625968</v>
      </c>
      <c r="L1092" s="444">
        <f t="shared" ca="1" si="104"/>
        <v>-29268689.653738581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-29268689.653738581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-122043.10398855482</v>
      </c>
      <c r="L1093" s="444">
        <f t="shared" ca="1" si="104"/>
        <v>-29412388.061241712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-29412388.061241712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-122641.8473531512</v>
      </c>
      <c r="L1094" s="444">
        <f t="shared" ca="1" si="104"/>
        <v>-29556685.212109443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-29556685.212109443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-123243.08548176674</v>
      </c>
      <c r="L1095" s="444">
        <f t="shared" ca="1" si="104"/>
        <v>-29701583.601105787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-29701583.601105787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-123846.8287692515</v>
      </c>
      <c r="L1096" s="444">
        <f t="shared" ca="1" si="104"/>
        <v>-29847085.733389616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-29847085.733389616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-124453.08765376749</v>
      </c>
      <c r="L1097" s="444">
        <f t="shared" ca="1" si="104"/>
        <v>-29993194.124557961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-29993194.124557961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-125061.87261696892</v>
      </c>
      <c r="L1098" s="444">
        <f t="shared" ca="1" si="104"/>
        <v>-30139911.300689507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-30139911.300689507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-125673.19418418368</v>
      </c>
      <c r="L1099" s="444">
        <f t="shared" ca="1" si="104"/>
        <v>-30287239.798388269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-30287239.798388269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-126287.06292459519</v>
      </c>
      <c r="L1100" s="444">
        <f t="shared" ca="1" si="104"/>
        <v>-30435182.16482744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-30435182.16482744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-126903.48945142505</v>
      </c>
      <c r="L1101" s="444">
        <f t="shared" ca="1" si="104"/>
        <v>-30583740.957793441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-30583740.957793441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-127522.48442211674</v>
      </c>
      <c r="L1102" s="444">
        <f t="shared" ca="1" si="104"/>
        <v>-30732918.745730136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-30732918.745730136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-128144.05853851963</v>
      </c>
      <c r="L1103" s="444">
        <f t="shared" ca="1" si="104"/>
        <v>-30882718.107783232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-30882718.107783232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-128768.2225470742</v>
      </c>
      <c r="L1104" s="444">
        <f t="shared" ca="1" si="104"/>
        <v>-31033141.633844882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-31033141.633844882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-129394.98723899777</v>
      </c>
      <c r="L1105" s="444">
        <f t="shared" ca="1" si="104"/>
        <v>-31184191.924598459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-31184191.924598459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-130024.36345047096</v>
      </c>
      <c r="L1106" s="444">
        <f t="shared" ca="1" si="104"/>
        <v>-31335871.591563508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-31335871.591563508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-130656.36206282536</v>
      </c>
      <c r="L1107" s="444">
        <f t="shared" ca="1" si="104"/>
        <v>-31488183.257140912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-31488183.257140912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-131290.9940027312</v>
      </c>
      <c r="L1108" s="444">
        <f t="shared" ca="1" si="104"/>
        <v>-31641129.554658219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-31641129.554658219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-131928.27024238664</v>
      </c>
      <c r="L1109" s="444">
        <f t="shared" ca="1" si="104"/>
        <v>-31794713.128415182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-31794713.128415182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-132568.20179970734</v>
      </c>
      <c r="L1110" s="444">
        <f t="shared" ca="1" si="104"/>
        <v>-31948936.633729465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-31948936.633729465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-133210.79973851686</v>
      </c>
      <c r="L1111" s="444">
        <f t="shared" ca="1" si="104"/>
        <v>-32103802.736982558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-32103802.736982558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-133856.07516873805</v>
      </c>
      <c r="L1112" s="444">
        <f t="shared" ca="1" si="104"/>
        <v>-32259314.115665872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-32259314.115665872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-134504.03924658522</v>
      </c>
      <c r="L1113" s="444">
        <f t="shared" ca="1" si="104"/>
        <v>-32415473.458427034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-32415473.458427034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-135154.70317475672</v>
      </c>
      <c r="L1114" s="444">
        <f t="shared" ca="1" si="104"/>
        <v>-32572283.465116367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-32572283.465116367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-135808.07820262894</v>
      </c>
      <c r="L1115" s="444">
        <f t="shared" ca="1" si="104"/>
        <v>-32729746.846833572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-32729746.846833572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-136464.17562645063</v>
      </c>
      <c r="L1116" s="444">
        <f t="shared" ca="1" si="104"/>
        <v>-32887866.325974599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-32887866.325974599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-137123.00678953822</v>
      </c>
      <c r="L1117" s="444">
        <f t="shared" ca="1" si="104"/>
        <v>-33046644.636278715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-33046644.636278715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-137784.58308247203</v>
      </c>
      <c r="L1118" s="444">
        <f t="shared" ca="1" si="104"/>
        <v>-33206084.522875763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-33206084.522875763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-138448.9159432931</v>
      </c>
      <c r="L1119" s="444">
        <f t="shared" ca="1" si="104"/>
        <v>-33366188.742333636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-33366188.742333636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-139116.01685770086</v>
      </c>
      <c r="L1120" s="444">
        <f t="shared" ca="1" si="104"/>
        <v>-33526960.062705915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-33526960.062705915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-139785.89735925203</v>
      </c>
      <c r="L1121" s="444">
        <f t="shared" ca="1" si="104"/>
        <v>-33688401.263579749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-33688401.263579749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-140458.5690295597</v>
      </c>
      <c r="L1122" s="444">
        <f t="shared" ca="1" si="104"/>
        <v>-33850515.136123888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-33850515.136123888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-141134.04349849361</v>
      </c>
      <c r="L1123" s="444">
        <f t="shared" ca="1" si="104"/>
        <v>-34013304.483136959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-34013304.483136959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-141812.33244438141</v>
      </c>
      <c r="L1124" s="444">
        <f t="shared" ca="1" si="104"/>
        <v>-34176772.119095922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-34176772.119095922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-142493.44759421042</v>
      </c>
      <c r="L1125" s="444">
        <f t="shared" ca="1" si="104"/>
        <v>-34340920.870204709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-34340920.870204709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-143177.40072383036</v>
      </c>
      <c r="L1126" s="444">
        <f t="shared" ca="1" si="104"/>
        <v>-34505753.574443117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-34505753.574443117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-143864.20365815706</v>
      </c>
      <c r="L1127" s="444">
        <f t="shared" ca="1" si="104"/>
        <v>-34671273.08161585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-34671273.08161585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-144553.86827137679</v>
      </c>
      <c r="L1128" s="444">
        <f t="shared" ca="1" si="104"/>
        <v>-34837482.253401801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-34837482.253401801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-145246.40648715157</v>
      </c>
      <c r="L1129" s="444">
        <f t="shared" ca="1" si="104"/>
        <v>-35004383.96340353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-35004383.96340353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-145941.83027882545</v>
      </c>
      <c r="L1130" s="444">
        <f t="shared" ca="1" si="104"/>
        <v>-35171981.097196937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-35171981.097196937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-146640.1516696313</v>
      </c>
      <c r="L1131" s="444">
        <f t="shared" ca="1" si="104"/>
        <v>-35340276.552381143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-35340276.552381143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-147341.38273289884</v>
      </c>
      <c r="L1132" s="444">
        <f t="shared" ca="1" si="104"/>
        <v>-35509273.238628618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-35509273.238628618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-148045.5355922633</v>
      </c>
      <c r="L1133" s="444">
        <f t="shared" ca="1" si="104"/>
        <v>-35678974.077735461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-35678974.077735461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-148752.62242187516</v>
      </c>
      <c r="L1134" s="444">
        <f t="shared" ca="1" si="104"/>
        <v>-35849382.003671914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-35849382.003671914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-149462.65544661038</v>
      </c>
      <c r="L1135" s="444">
        <f t="shared" ca="1" si="104"/>
        <v>-36020499.962633103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-36020499.962633103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-150175.64694228201</v>
      </c>
      <c r="L1136" s="444">
        <f t="shared" ca="1" si="104"/>
        <v>-36192330.913089961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-36192330.913089961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-150891.60923585223</v>
      </c>
      <c r="L1137" s="444">
        <f t="shared" ca="1" si="104"/>
        <v>-36364877.825840391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-36364877.825840391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-151610.55470564571</v>
      </c>
      <c r="L1138" s="444">
        <f t="shared" ca="1" si="104"/>
        <v>-36538143.684060611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-36538143.684060611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-152332.49578156328</v>
      </c>
      <c r="L1139" s="444">
        <f t="shared" ca="1" si="104"/>
        <v>-36712131.483356752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-36712131.483356752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-153057.4449452972</v>
      </c>
      <c r="L1140" s="444">
        <f t="shared" ca="1" si="104"/>
        <v>-36886844.231816627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-36886844.231816627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-153785.41473054668</v>
      </c>
      <c r="L1141" s="444">
        <f t="shared" ca="1" si="104"/>
        <v>-37062284.950061753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-37062284.950061753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-154516.41772323471</v>
      </c>
      <c r="L1142" s="444">
        <f t="shared" ca="1" si="104"/>
        <v>-37238456.671299562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-37238456.671299562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-155250.46656172557</v>
      </c>
      <c r="L1143" s="444">
        <f t="shared" ca="1" si="104"/>
        <v>-37415362.441375867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-37415362.441375867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-155987.57393704352</v>
      </c>
      <c r="L1144" s="444">
        <f t="shared" ca="1" si="104"/>
        <v>-37593005.318827488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-37593005.318827488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-156727.75259309192</v>
      </c>
      <c r="L1145" s="444">
        <f t="shared" ca="1" si="104"/>
        <v>-37771388.374935158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-37771388.374935158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-157471.01532687389</v>
      </c>
      <c r="L1146" s="444">
        <f t="shared" ca="1" si="104"/>
        <v>-37950514.693776608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-37950514.693776608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-158217.37498871327</v>
      </c>
      <c r="L1147" s="444">
        <f t="shared" ca="1" si="104"/>
        <v>-38130387.372279897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-38130387.372279897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-158966.84448247697</v>
      </c>
      <c r="L1148" s="444">
        <f t="shared" ca="1" si="104"/>
        <v>-38311009.520276949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-38311009.520276949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-159719.43676579802</v>
      </c>
      <c r="L1149" s="444">
        <f t="shared" ca="1" si="104"/>
        <v>-38492384.260557324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-38492384.260557324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-160475.1648502996</v>
      </c>
      <c r="L1150" s="444">
        <f t="shared" ca="1" si="104"/>
        <v>-38674514.728922203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-38674514.728922203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-161234.04180181993</v>
      </c>
      <c r="L1151" s="444">
        <f t="shared" ca="1" si="104"/>
        <v>-38857404.074238598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-38857404.074238598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-161996.08074063822</v>
      </c>
      <c r="L1152" s="444">
        <f t="shared" ca="1" si="104"/>
        <v>-39041055.458493814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-39041055.458493814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-162761.29484170163</v>
      </c>
      <c r="L1153" s="444">
        <f t="shared" ca="1" si="104"/>
        <v>-39225472.056850091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-39225472.056850091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-163529.69733485277</v>
      </c>
      <c r="L1154" s="444">
        <f t="shared" ca="1" si="104"/>
        <v>-39410657.057699524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-39410657.057699524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-164301.30150505874</v>
      </c>
      <c r="L1155" s="444">
        <f t="shared" ca="1" si="104"/>
        <v>-39596613.66271916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-39596613.66271916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-165076.12069264057</v>
      </c>
      <c r="L1156" s="444">
        <f t="shared" ca="1" si="104"/>
        <v>-39783345.086926378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-39783345.086926378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-165854.16829350399</v>
      </c>
      <c r="L1157" s="444">
        <f t="shared" ca="1" si="104"/>
        <v>-39970854.558734462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-39970854.558734462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-166635.457759371</v>
      </c>
      <c r="L1158" s="444">
        <f t="shared" ca="1" si="104"/>
        <v>-40159145.320008412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-40159145.320008412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-167420.00259801245</v>
      </c>
      <c r="L1159" s="444">
        <f t="shared" ca="1" si="104"/>
        <v>-40348220.626120999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-40348220.626120999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-168207.81637348156</v>
      </c>
      <c r="L1160" s="444">
        <f t="shared" ca="1" si="104"/>
        <v>-40538083.746009059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-40538083.746009059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-168998.91270634849</v>
      </c>
      <c r="L1161" s="444">
        <f t="shared" ca="1" si="104"/>
        <v>-40728737.962229982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-40728737.962229982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-169793.30527393566</v>
      </c>
      <c r="L1162" s="444">
        <f t="shared" ca="1" si="104"/>
        <v>-40920186.571018495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-40920186.571018495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-170591.00781055447</v>
      </c>
      <c r="L1163" s="444">
        <f t="shared" ca="1" si="104"/>
        <v>-41112432.882343628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-41112432.882343628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-171392.03410774251</v>
      </c>
      <c r="L1164" s="444">
        <f t="shared" ca="1" si="104"/>
        <v>-41305480.21996595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-41305480.21996595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-172196.39801450219</v>
      </c>
      <c r="L1165" s="444">
        <f t="shared" ca="1" si="104"/>
        <v>-41499331.921495028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-41499331.921495028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-173004.11343754001</v>
      </c>
      <c r="L1166" s="444">
        <f t="shared" ca="1" si="104"/>
        <v>-41693991.338447146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-41693991.338447146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-173815.19434150719</v>
      </c>
      <c r="L1167" s="444">
        <f t="shared" ca="1" si="104"/>
        <v>-41889461.836303234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-41889461.836303234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-174629.65474924087</v>
      </c>
      <c r="L1168" s="444">
        <f t="shared" ca="1" si="104"/>
        <v>-42085746.794567056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-42085746.794567056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-175357.27831069607</v>
      </c>
      <c r="L1169" s="444">
        <f t="shared" ca="1" si="104"/>
        <v>-42261104.07287775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-42261104.07287775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-176087.93363699061</v>
      </c>
      <c r="L1170" s="444">
        <f t="shared" ca="1" si="104"/>
        <v>-42437192.006514743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-42437192.006514743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-176821.6333604781</v>
      </c>
      <c r="L1171" s="444">
        <f t="shared" ca="1" si="104"/>
        <v>-42614013.639875218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-42614013.639875218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-177558.39016614674</v>
      </c>
      <c r="L1172" s="444">
        <f t="shared" ca="1" si="104"/>
        <v>-42791572.030041367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-42791572.030041367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-178298.21679183902</v>
      </c>
      <c r="L1173" s="444">
        <f t="shared" ca="1" si="104"/>
        <v>-42969870.246833205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-42969870.246833205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-179041.12602847168</v>
      </c>
      <c r="L1174" s="444">
        <f t="shared" ca="1" si="104"/>
        <v>-43148911.372861676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-43148911.372861676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-179787.13072025697</v>
      </c>
      <c r="L1175" s="444">
        <f t="shared" ca="1" si="104"/>
        <v>-43328698.503581934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-43328698.503581934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-180536.24376492473</v>
      </c>
      <c r="L1176" s="444">
        <f t="shared" ca="1" si="104"/>
        <v>-43509234.747346856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-43509234.747346856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-181288.47811394522</v>
      </c>
      <c r="L1177" s="444">
        <f t="shared" ca="1" si="104"/>
        <v>-43690523.225460798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-43690523.225460798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-182043.84677275331</v>
      </c>
      <c r="L1178" s="444">
        <f t="shared" ca="1" si="104"/>
        <v>-43872567.07223355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-43872567.07223355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-182802.36280097312</v>
      </c>
      <c r="L1179" s="444">
        <f t="shared" ca="1" si="104"/>
        <v>-44055369.435034521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-44055369.435034521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-183564.03931264384</v>
      </c>
      <c r="L1180" s="444">
        <f t="shared" ca="1" si="104"/>
        <v>-44238933.474347167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-44238933.474347167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-184328.88947644652</v>
      </c>
      <c r="L1181" s="444">
        <f t="shared" ca="1" si="104"/>
        <v>-44423262.363823615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-44423262.363823615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-185096.92651593173</v>
      </c>
      <c r="L1182" s="444">
        <f t="shared" ca="1" si="104"/>
        <v>-44608359.290339544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-44608359.290339544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-185868.1637097481</v>
      </c>
      <c r="L1183" s="444">
        <f t="shared" ca="1" si="104"/>
        <v>-44794227.454049289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-44794227.454049289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-186642.61439187205</v>
      </c>
      <c r="L1184" s="444">
        <f t="shared" ca="1" si="104"/>
        <v>-44980870.06844116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-44980870.06844116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-187420.29195183815</v>
      </c>
      <c r="L1185" s="444">
        <f t="shared" ca="1" si="104"/>
        <v>-45168290.360392995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-45168290.360392995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-188201.20983497082</v>
      </c>
      <c r="L1186" s="444">
        <f t="shared" ca="1" si="104"/>
        <v>-45356491.570227966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-45356491.570227966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-188985.38154261652</v>
      </c>
      <c r="L1187" s="444">
        <f t="shared" ca="1" si="104"/>
        <v>-45545476.951770581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-45545476.951770581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-189772.82063237741</v>
      </c>
      <c r="L1188" s="444">
        <f t="shared" ca="1" si="104"/>
        <v>-45735249.772402957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-45735249.772402957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-190563.54071834564</v>
      </c>
      <c r="L1189" s="444">
        <f t="shared" ca="1" si="104"/>
        <v>-45925813.313121304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-45925813.313121304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-191357.55547133877</v>
      </c>
      <c r="L1190" s="444">
        <f t="shared" ca="1" si="104"/>
        <v>-46117170.868592642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-46117170.868592642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-192154.878619136</v>
      </c>
      <c r="L1191" s="444">
        <f t="shared" ca="1" si="104"/>
        <v>-46309325.747211777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-46309325.747211777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-192955.52394671572</v>
      </c>
      <c r="L1192" s="444">
        <f t="shared" ca="1" si="104"/>
        <v>-46502281.271158494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-46502281.271158494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-193759.50529649373</v>
      </c>
      <c r="L1193" s="444">
        <f t="shared" ca="1" si="104"/>
        <v>-46696040.776454985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-46696040.776454985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-194566.83656856243</v>
      </c>
      <c r="L1194" s="444">
        <f t="shared" ca="1" si="104"/>
        <v>-46890607.613023549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-46890607.613023549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-195377.53172093147</v>
      </c>
      <c r="L1195" s="444">
        <f t="shared" ca="1" si="104"/>
        <v>-47085985.144744478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-47085985.144744478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-196191.60476976866</v>
      </c>
      <c r="L1196" s="444">
        <f t="shared" ca="1" si="104"/>
        <v>-47282176.749514244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-47282176.749514244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-197009.06978964267</v>
      </c>
      <c r="L1197" s="444">
        <f t="shared" ca="1" si="104"/>
        <v>-47479185.819303885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-47479185.819303885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-197829.94091376619</v>
      </c>
      <c r="L1198" s="444">
        <f t="shared" ca="1" si="104"/>
        <v>-47677015.760217652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-47677015.760217652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-198654.23233424022</v>
      </c>
      <c r="L1199" s="444">
        <f t="shared" ca="1" si="104"/>
        <v>-47875669.992551893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-47875669.992551893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-199481.95830229955</v>
      </c>
      <c r="L1200" s="444">
        <f t="shared" ca="1" si="104"/>
        <v>-48075151.95085419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-48075151.95085419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-200313.13312855913</v>
      </c>
      <c r="L1201" s="444">
        <f t="shared" ca="1" si="104"/>
        <v>-48275465.083982751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-48275465.083982751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-201147.77118326147</v>
      </c>
      <c r="L1202" s="444">
        <f t="shared" ca="1" si="104"/>
        <v>-48476612.855166011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-48476612.855166011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-201985.88689652504</v>
      </c>
      <c r="L1203" s="444">
        <f t="shared" ca="1" si="104"/>
        <v>-48678598.742062539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-48678598.742062539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-202827.49475859391</v>
      </c>
      <c r="L1204" s="444">
        <f t="shared" ca="1" si="104"/>
        <v>-48881426.23682113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-48881426.23682113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-203672.60932008803</v>
      </c>
      <c r="L1205" s="444">
        <f t="shared" ca="1" si="104"/>
        <v>-49085098.846141219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-49085098.846141219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-204521.24519225507</v>
      </c>
      <c r="L1206" s="444">
        <f t="shared" ca="1" si="104"/>
        <v>-49289620.091333471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-49289620.091333471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-205373.41704722279</v>
      </c>
      <c r="L1207" s="444">
        <f t="shared" ca="1" si="104"/>
        <v>-49494993.508380696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-49494993.508380696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-206229.1396182529</v>
      </c>
      <c r="L1208" s="444">
        <f t="shared" ca="1" si="104"/>
        <v>-49701222.647998951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-49701222.647998951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-207088.42769999563</v>
      </c>
      <c r="L1209" s="444">
        <f t="shared" ca="1" si="104"/>
        <v>-49908311.075698949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-49908311.075698949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-207951.29614874563</v>
      </c>
      <c r="L1210" s="444">
        <f t="shared" ca="1" si="104"/>
        <v>-50116262.371847697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-50116262.371847697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-208817.75988269874</v>
      </c>
      <c r="L1211" s="444">
        <f t="shared" ca="1" si="104"/>
        <v>-50325080.131730393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-50325080.131730393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-209687.83388220996</v>
      </c>
      <c r="L1212" s="444">
        <f t="shared" ca="1" si="104"/>
        <v>-50534767.965612605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-50534767.965612605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-210561.53319005252</v>
      </c>
      <c r="L1213" s="444">
        <f t="shared" ca="1" si="104"/>
        <v>-50745329.498802654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-50745329.498802654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-211438.87291167772</v>
      </c>
      <c r="L1214" s="444">
        <f t="shared" ca="1" si="104"/>
        <v>-50956768.371714331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-50956768.371714331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-212319.86821547637</v>
      </c>
      <c r="L1215" s="444">
        <f t="shared" ca="1" si="104"/>
        <v>-51169088.23992981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-51169088.23992981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-213204.53433304088</v>
      </c>
      <c r="L1216" s="444">
        <f t="shared" ca="1" si="104"/>
        <v>-51382292.774262853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-51382292.774262853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-214092.88655942856</v>
      </c>
      <c r="L1217" s="444">
        <f t="shared" ca="1" si="104"/>
        <v>-51596385.66082228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-51596385.66082228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-214984.94025342618</v>
      </c>
      <c r="L1218" s="444">
        <f t="shared" ca="1" si="104"/>
        <v>-51811370.601075709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-51811370.601075709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-215880.71083781545</v>
      </c>
      <c r="L1219" s="444">
        <f t="shared" ca="1" si="104"/>
        <v>-52027251.311913528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-52027251.311913528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-216780.21379963969</v>
      </c>
      <c r="L1220" s="444">
        <f t="shared" ca="1" si="104"/>
        <v>-52244031.525713168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-52244031.525713168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-217683.46469047153</v>
      </c>
      <c r="L1221" s="444">
        <f t="shared" ca="1" si="104"/>
        <v>-52461714.990403637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-52461714.990403637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-218590.47912668181</v>
      </c>
      <c r="L1222" s="444">
        <f t="shared" ca="1" si="104"/>
        <v>-52680305.469530322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-52680305.469530322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-219501.27278970968</v>
      </c>
      <c r="L1223" s="444">
        <f t="shared" ca="1" si="104"/>
        <v>-52899806.742320031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-52899806.742320031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-220415.86142633349</v>
      </c>
      <c r="L1224" s="444">
        <f t="shared" ca="1" si="104"/>
        <v>-53120222.603746362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-53120222.603746362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-221334.26084894317</v>
      </c>
      <c r="L1225" s="444">
        <f t="shared" ca="1" si="104"/>
        <v>-53341556.864595309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-53341556.864595309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-222256.48693581379</v>
      </c>
      <c r="L1226" s="444">
        <f t="shared" ca="1" si="104"/>
        <v>-53563813.351531126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-53563813.351531126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-223182.55563137968</v>
      </c>
      <c r="L1227" s="444">
        <f t="shared" ca="1" si="104"/>
        <v>-53786995.907162502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-53786995.907162502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-224112.48294651043</v>
      </c>
      <c r="L1228" s="444">
        <f t="shared" ca="1" si="104"/>
        <v>-54011108.39010901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-54011108.39010901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-225046.28495878752</v>
      </c>
      <c r="L1229" s="444">
        <f t="shared" ca="1" si="104"/>
        <v>-54236154.675067797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-54236154.675067797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-225983.97781278248</v>
      </c>
      <c r="L1230" s="444">
        <f t="shared" ca="1" si="104"/>
        <v>-54462138.652880579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-54462138.652880579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-226925.57772033577</v>
      </c>
      <c r="L1231" s="444">
        <f t="shared" ca="1" si="104"/>
        <v>-54689064.230600916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-54689064.230600916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-227871.10096083715</v>
      </c>
      <c r="L1232" s="444">
        <f t="shared" ca="1" si="104"/>
        <v>-54916935.331561752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-54916935.331561752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-228820.56388150729</v>
      </c>
      <c r="L1233" s="444">
        <f t="shared" ca="1" si="104"/>
        <v>-55145755.895443261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-55145755.895443261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-229773.98289768025</v>
      </c>
      <c r="L1234" s="444">
        <f t="shared" ca="1" si="104"/>
        <v>-55375529.878340945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-55375529.878340945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-230731.37449308723</v>
      </c>
      <c r="L1235" s="444">
        <f t="shared" ca="1" si="104"/>
        <v>-55606261.252834029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-55606261.252834029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-231692.75522014176</v>
      </c>
      <c r="L1236" s="444">
        <f t="shared" ca="1" si="104"/>
        <v>-55837954.008054174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-55837954.008054174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-232658.14170022574</v>
      </c>
      <c r="L1237" s="444">
        <f t="shared" ca="1" si="104"/>
        <v>-56070612.149754398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-56070612.149754398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-233627.55062397668</v>
      </c>
      <c r="L1238" s="444">
        <f t="shared" ca="1" si="104"/>
        <v>-56304239.700378373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-56304239.700378373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-234600.99875157655</v>
      </c>
      <c r="L1239" s="444">
        <f t="shared" ca="1" si="104"/>
        <v>-56538840.699129947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-56538840.699129947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-235578.50291304145</v>
      </c>
      <c r="L1240" s="444">
        <f t="shared" ca="1" si="104"/>
        <v>-56774419.202042989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-56774419.202042989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-236560.08000851245</v>
      </c>
      <c r="L1241" s="444">
        <f t="shared" ca="1" si="104"/>
        <v>-57010979.282051504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-57010979.282051504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-237545.74700854791</v>
      </c>
      <c r="L1242" s="444">
        <f t="shared" ca="1" si="104"/>
        <v>-57248525.029060051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-57248525.029060051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-238535.52095441683</v>
      </c>
      <c r="L1243" s="444">
        <f t="shared" ca="1" si="104"/>
        <v>-57487060.550014466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-57487060.550014466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-239529.41895839362</v>
      </c>
      <c r="L1244" s="444">
        <f t="shared" ca="1" si="104"/>
        <v>-57726589.968972862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-57726589.968972862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-240527.45820405358</v>
      </c>
      <c r="L1245" s="444">
        <f t="shared" ca="1" si="104"/>
        <v>-57967117.427176915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-57967117.427176915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-241529.65594657048</v>
      </c>
      <c r="L1246" s="444">
        <f t="shared" ca="1" si="104"/>
        <v>-58208647.083123483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-58208647.083123483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-242536.02951301451</v>
      </c>
      <c r="L1247" s="444">
        <f t="shared" ca="1" si="104"/>
        <v>-58451183.112636499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-58451183.112636499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-243546.59630265206</v>
      </c>
      <c r="L1248" s="444">
        <f t="shared" ca="1" si="104"/>
        <v>-58694729.70893915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-58694729.70893915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-244561.37378724644</v>
      </c>
      <c r="L1249" s="444">
        <f t="shared" ca="1" si="104"/>
        <v>-58939291.082726397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-58939291.082726397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-245580.37951135999</v>
      </c>
      <c r="L1250" s="444">
        <f t="shared" ca="1" si="104"/>
        <v>-59184871.462237753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-59184871.462237753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-246603.63109265731</v>
      </c>
      <c r="L1251" s="444">
        <f t="shared" ca="1" si="104"/>
        <v>-59431475.093330413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-59431475.093330413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-247631.14622221002</v>
      </c>
      <c r="L1252" s="444">
        <f t="shared" ca="1" si="104"/>
        <v>-59679106.239552625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-59679106.239552625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-248662.9426648026</v>
      </c>
      <c r="L1253" s="444">
        <f t="shared" ca="1" si="104"/>
        <v>-59927769.182217427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-59927769.182217427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-249699.03825923929</v>
      </c>
      <c r="L1254" s="444">
        <f t="shared" ca="1" si="104"/>
        <v>-60177468.220476665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-60177468.220476665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-250739.45091865273</v>
      </c>
      <c r="L1255" s="444">
        <f t="shared" ca="1" si="104"/>
        <v>-60428207.671395317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-60428207.671395317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-251784.19863081377</v>
      </c>
      <c r="L1256" s="444">
        <f t="shared" ca="1" si="104"/>
        <v>-60679991.870026134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-60679991.870026134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-252833.29945844223</v>
      </c>
      <c r="L1257" s="444">
        <f t="shared" ca="1" si="104"/>
        <v>-60932825.169484578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-60932825.169484578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-253886.77153951908</v>
      </c>
      <c r="L1258" s="444">
        <f t="shared" ca="1" si="104"/>
        <v>-61186711.941024095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-61186711.941024095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-254944.63308760035</v>
      </c>
      <c r="L1259" s="444">
        <f t="shared" ca="1" si="104"/>
        <v>-61441656.574111693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-61441656.574111693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-256006.90239213206</v>
      </c>
      <c r="L1260" s="444">
        <f t="shared" ca="1" si="104"/>
        <v>-61697663.476503827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-61697663.476503827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-257073.59781876593</v>
      </c>
      <c r="L1261" s="444">
        <f t="shared" ca="1" si="104"/>
        <v>-61954737.074322596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-61954737.074322596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-258144.73780967749</v>
      </c>
      <c r="L1262" s="444">
        <f t="shared" ca="1" si="104"/>
        <v>-62212881.812132277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-62212881.812132277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-259220.34088388446</v>
      </c>
      <c r="L1263" s="444">
        <f t="shared" ca="1" si="104"/>
        <v>-62472102.153016157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-62472102.153016157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-260300.42563756733</v>
      </c>
      <c r="L1264" s="444">
        <f t="shared" ca="1" si="104"/>
        <v>-62732402.578653723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-62732402.578653723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-261385.01074439051</v>
      </c>
      <c r="L1265" s="444">
        <f t="shared" ca="1" si="104"/>
        <v>-62993787.589398116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-62993787.589398116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-262474.1149558255</v>
      </c>
      <c r="L1266" s="444">
        <f t="shared" ca="1" si="104"/>
        <v>-63256261.704353943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-63256261.704353943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-263567.7571014748</v>
      </c>
      <c r="L1267" s="444">
        <f t="shared" ca="1" si="104"/>
        <v>-63519829.46145542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-63519829.46145542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-264665.9560893976</v>
      </c>
      <c r="L1268" s="444">
        <f t="shared" ca="1" si="104"/>
        <v>-63784495.417544819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-63784495.417544819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-265768.73090643669</v>
      </c>
      <c r="L1269" s="444">
        <f t="shared" ca="1" si="104"/>
        <v>-64050264.148451254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-64050264.148451254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-266876.10061854689</v>
      </c>
      <c r="L1270" s="444">
        <f t="shared" ca="1" si="104"/>
        <v>-64317140.249069802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-64317140.249069802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-267988.08437112422</v>
      </c>
      <c r="L1271" s="444">
        <f t="shared" ca="1" si="104"/>
        <v>-64585128.33344093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-64585128.33344093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-269104.70138933719</v>
      </c>
      <c r="L1272" s="444">
        <f t="shared" ca="1" si="104"/>
        <v>-64854233.034830265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-64854233.034830265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-270225.97097845946</v>
      </c>
      <c r="L1273" s="444">
        <f t="shared" ca="1" si="104"/>
        <v>-65124459.005808726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-65124459.005808726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-271351.91252420301</v>
      </c>
      <c r="L1274" s="444">
        <f t="shared" ca="1" si="104"/>
        <v>-65395810.918332927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-65395810.918332927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-272482.54549305385</v>
      </c>
      <c r="L1275" s="444">
        <f t="shared" ca="1" si="104"/>
        <v>-65668293.463825978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-65668293.463825978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-273617.88943260827</v>
      </c>
      <c r="L1276" s="444">
        <f t="shared" ca="1" si="104"/>
        <v>-65941911.353258587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-65941911.353258587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-274757.96397191082</v>
      </c>
      <c r="L1277" s="444">
        <f t="shared" ca="1" si="104"/>
        <v>-66216669.3172305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-66216669.3172305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-275902.78882179374</v>
      </c>
      <c r="L1278" s="444">
        <f t="shared" ca="1" si="104"/>
        <v>-66492572.106052294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-66492572.106052294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-277052.38377521792</v>
      </c>
      <c r="L1279" s="444">
        <f t="shared" ca="1" si="104"/>
        <v>-66769624.489827514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-66769624.489827514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-278206.76870761468</v>
      </c>
      <c r="L1280" s="444">
        <f t="shared" ca="1" si="104"/>
        <v>-67047831.258535132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-67047831.258535132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-279365.9635772297</v>
      </c>
      <c r="L1281" s="444">
        <f t="shared" ca="1" si="104"/>
        <v>-67327197.222112358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-67327197.222112358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-280529.98842546815</v>
      </c>
      <c r="L1282" s="444">
        <f t="shared" ca="1" si="104"/>
        <v>-67607727.210537821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-67607727.210537821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-281698.86337724089</v>
      </c>
      <c r="L1283" s="444">
        <f t="shared" ref="L1283:L1537" ca="1" si="109">I1283-J1283+K1283</f>
        <v>-67889426.073915064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-67889426.073915064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-282872.60864131275</v>
      </c>
      <c r="L1284" s="444">
        <f t="shared" ca="1" si="109"/>
        <v>-68172298.682556376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-68172298.682556376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-284051.24451065157</v>
      </c>
      <c r="L1285" s="444">
        <f t="shared" ca="1" si="109"/>
        <v>-68456349.927067026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-68456349.927067026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-285234.79136277927</v>
      </c>
      <c r="L1286" s="444">
        <f t="shared" ca="1" si="109"/>
        <v>-68741584.718429804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-68741584.718429804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-286423.26966012421</v>
      </c>
      <c r="L1287" s="444">
        <f t="shared" ca="1" si="109"/>
        <v>-69028007.988089934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-69028007.988089934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-287616.69995037472</v>
      </c>
      <c r="L1288" s="444">
        <f t="shared" ca="1" si="109"/>
        <v>-69315624.688040316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-69315624.688040316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-288815.10286683467</v>
      </c>
      <c r="L1289" s="444">
        <f t="shared" ca="1" si="109"/>
        <v>-69604439.790907145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-69604439.790907145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-290018.49912877975</v>
      </c>
      <c r="L1290" s="444">
        <f t="shared" ca="1" si="109"/>
        <v>-69894458.290035918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-69894458.290035918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-291226.90954181633</v>
      </c>
      <c r="L1291" s="444">
        <f t="shared" ca="1" si="109"/>
        <v>-70185685.199577734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-70185685.199577734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-292440.35499824054</v>
      </c>
      <c r="L1292" s="444">
        <f t="shared" ca="1" si="109"/>
        <v>-70478125.55457598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-70478125.55457598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-293658.85647739994</v>
      </c>
      <c r="L1293" s="444">
        <f t="shared" ca="1" si="109"/>
        <v>-70771784.411053374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-70771784.411053374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-294882.4350460557</v>
      </c>
      <c r="L1294" s="444">
        <f t="shared" ca="1" si="109"/>
        <v>-71066666.846099436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-71066666.846099436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-296111.11185874767</v>
      </c>
      <c r="L1295" s="444">
        <f t="shared" ca="1" si="109"/>
        <v>-71362777.957958177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-71362777.957958177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-297344.90815815906</v>
      </c>
      <c r="L1296" s="444">
        <f t="shared" ca="1" si="109"/>
        <v>-71660122.86611633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-71660122.86611633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-298583.84527548472</v>
      </c>
      <c r="L1297" s="444">
        <f t="shared" ca="1" si="109"/>
        <v>-71958706.711391822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-71958706.711391822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-299827.94463079923</v>
      </c>
      <c r="L1298" s="444">
        <f t="shared" ca="1" si="109"/>
        <v>-72258534.656022623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-72258534.656022623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-301077.2277334276</v>
      </c>
      <c r="L1299" s="444">
        <f t="shared" ca="1" si="109"/>
        <v>-72559611.883756056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-72559611.883756056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-302331.71618231689</v>
      </c>
      <c r="L1300" s="444">
        <f t="shared" ca="1" si="109"/>
        <v>-72861943.599938378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-72861943.599938378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-303591.43166640989</v>
      </c>
      <c r="L1301" s="444">
        <f t="shared" ca="1" si="109"/>
        <v>-73165535.031604782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-73165535.031604782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-304856.39596501994</v>
      </c>
      <c r="L1302" s="444">
        <f t="shared" ca="1" si="109"/>
        <v>-73470391.427569807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-73470391.427569807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-306126.63094820752</v>
      </c>
      <c r="L1303" s="444">
        <f t="shared" ca="1" si="109"/>
        <v>-73776518.058518007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-73776518.058518007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-307402.15857715835</v>
      </c>
      <c r="L1304" s="444">
        <f t="shared" ca="1" si="109"/>
        <v>-74083920.217095166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-74083920.217095166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-308683.00090456317</v>
      </c>
      <c r="L1305" s="444">
        <f t="shared" ca="1" si="109"/>
        <v>-74392603.217999727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-74392603.217999727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-309969.18007499888</v>
      </c>
      <c r="L1306" s="444">
        <f t="shared" ca="1" si="109"/>
        <v>-74702572.398074731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-74702572.398074731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-311260.71832531138</v>
      </c>
      <c r="L1307" s="444">
        <f t="shared" ca="1" si="109"/>
        <v>-75013833.116400048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-75013833.116400048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-312557.63798500021</v>
      </c>
      <c r="L1308" s="444">
        <f t="shared" ca="1" si="109"/>
        <v>-75326390.754385054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-75326390.754385054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-313859.9614766044</v>
      </c>
      <c r="L1309" s="444">
        <f t="shared" ca="1" si="109"/>
        <v>-75640250.715861663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-75640250.715861663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-315167.71131609025</v>
      </c>
      <c r="L1310" s="444">
        <f t="shared" ca="1" si="109"/>
        <v>-75955418.427177757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-75955418.427177757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-316480.91011324065</v>
      </c>
      <c r="L1311" s="444">
        <f t="shared" ca="1" si="109"/>
        <v>-76271899.337291002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-76271899.337291002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-317799.58057204582</v>
      </c>
      <c r="L1312" s="444">
        <f t="shared" ca="1" si="109"/>
        <v>-76589698.917863041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-76589698.917863041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-319123.74549109599</v>
      </c>
      <c r="L1313" s="444">
        <f t="shared" ca="1" si="109"/>
        <v>-76908822.663354144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-76908822.663354144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-320453.42776397557</v>
      </c>
      <c r="L1314" s="444">
        <f t="shared" ca="1" si="109"/>
        <v>-77229276.091118112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-77229276.091118112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-321788.65037965879</v>
      </c>
      <c r="L1315" s="444">
        <f t="shared" ca="1" si="109"/>
        <v>-77551064.74149777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-77551064.74149777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-323129.4364229074</v>
      </c>
      <c r="L1316" s="444">
        <f t="shared" ca="1" si="109"/>
        <v>-77874194.177920684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-77874194.177920684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-324475.80907466949</v>
      </c>
      <c r="L1317" s="444">
        <f t="shared" ca="1" si="109"/>
        <v>-78198669.986995354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-78198669.986995354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-325827.79161248065</v>
      </c>
      <c r="L1318" s="444">
        <f t="shared" ca="1" si="109"/>
        <v>-78524497.77860783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-78524497.77860783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-327185.40741086594</v>
      </c>
      <c r="L1319" s="444">
        <f t="shared" ca="1" si="109"/>
        <v>-78851683.18601869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-78851683.18601869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-328548.67994174454</v>
      </c>
      <c r="L1320" s="444">
        <f t="shared" ca="1" si="109"/>
        <v>-79180231.865960434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-79180231.865960434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-329917.63277483516</v>
      </c>
      <c r="L1321" s="444">
        <f t="shared" ca="1" si="109"/>
        <v>-79510149.498735264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-79510149.498735264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-331292.28957806359</v>
      </c>
      <c r="L1322" s="444">
        <f t="shared" ca="1" si="109"/>
        <v>-79841441.788313329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-79841441.788313329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-332672.6741179722</v>
      </c>
      <c r="L1323" s="444">
        <f t="shared" ca="1" si="109"/>
        <v>-80174114.462431297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-80174114.462431297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-334058.81026013038</v>
      </c>
      <c r="L1324" s="444">
        <f t="shared" ca="1" si="109"/>
        <v>-80508173.272691429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-80508173.272691429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-335450.72196954762</v>
      </c>
      <c r="L1325" s="444">
        <f t="shared" ca="1" si="109"/>
        <v>-80843623.994660974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-80843623.994660974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-336848.43331108737</v>
      </c>
      <c r="L1326" s="444">
        <f t="shared" ca="1" si="109"/>
        <v>-81180472.427972063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-81180472.427972063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-338251.96844988357</v>
      </c>
      <c r="L1327" s="444">
        <f t="shared" ca="1" si="109"/>
        <v>-81518724.396421954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-81518724.396421954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-339661.35165175813</v>
      </c>
      <c r="L1328" s="444">
        <f t="shared" ca="1" si="109"/>
        <v>-81858385.748073712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-81858385.748073712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-341076.60728364048</v>
      </c>
      <c r="L1329" s="444">
        <f t="shared" ca="1" si="109"/>
        <v>-82199462.355357349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-82199462.355357349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-342497.75981398893</v>
      </c>
      <c r="L1330" s="444">
        <f t="shared" ca="1" si="109"/>
        <v>-82541960.115171343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-82541960.115171343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-343924.83381321392</v>
      </c>
      <c r="L1331" s="444">
        <f t="shared" ca="1" si="109"/>
        <v>-82885884.948984563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-82885884.948984563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-345357.85395410232</v>
      </c>
      <c r="L1332" s="444">
        <f t="shared" ca="1" si="109"/>
        <v>-83231242.80293867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-83231242.80293867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-346796.84501224448</v>
      </c>
      <c r="L1333" s="444">
        <f t="shared" ca="1" si="109"/>
        <v>-83578039.647950917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-83578039.647950917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-348241.83186646213</v>
      </c>
      <c r="L1334" s="444">
        <f t="shared" ca="1" si="109"/>
        <v>-83926281.479817376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-83926281.479817376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-349692.83949923905</v>
      </c>
      <c r="L1335" s="444">
        <f t="shared" ca="1" si="109"/>
        <v>-84275974.319316611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-84275974.319316611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-351149.89299715252</v>
      </c>
      <c r="L1336" s="444">
        <f t="shared" ca="1" si="109"/>
        <v>-84627124.212313756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-84627124.212313756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-352613.01755130733</v>
      </c>
      <c r="L1337" s="444">
        <f t="shared" ca="1" si="109"/>
        <v>-84979737.229865059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-84979737.229865059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-354082.23845777108</v>
      </c>
      <c r="L1338" s="444">
        <f t="shared" ca="1" si="109"/>
        <v>-85333819.468322828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-85333819.468322828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-355557.58111801179</v>
      </c>
      <c r="L1339" s="444">
        <f t="shared" ca="1" si="109"/>
        <v>-85689377.049440846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-85689377.049440846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-357039.07103933685</v>
      </c>
      <c r="L1340" s="444">
        <f t="shared" ca="1" si="109"/>
        <v>-86046416.12048018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-86046416.12048018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-358526.73383533407</v>
      </c>
      <c r="L1341" s="444">
        <f t="shared" ca="1" si="109"/>
        <v>-86404942.854315519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-86404942.854315519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-360020.59522631468</v>
      </c>
      <c r="L1342" s="444">
        <f t="shared" ca="1" si="109"/>
        <v>-86764963.449541837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-86764963.449541837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-361520.68103975768</v>
      </c>
      <c r="L1343" s="444">
        <f t="shared" ca="1" si="109"/>
        <v>-87126484.130581588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-87126484.130581588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-363027.0172107566</v>
      </c>
      <c r="L1344" s="444">
        <f t="shared" ca="1" si="109"/>
        <v>-87489511.147792339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-87489511.147792339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-364539.62978246808</v>
      </c>
      <c r="L1345" s="444">
        <f t="shared" ca="1" si="109"/>
        <v>-87854050.777574807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-87854050.777574807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-366058.54490656167</v>
      </c>
      <c r="L1346" s="444">
        <f t="shared" ca="1" si="109"/>
        <v>-88220109.322481364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-88220109.322481364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-367583.78884367237</v>
      </c>
      <c r="L1347" s="444">
        <f t="shared" ca="1" si="109"/>
        <v>-88587693.11132504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-88587693.11132504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-369115.38796385436</v>
      </c>
      <c r="L1348" s="444">
        <f t="shared" ca="1" si="109"/>
        <v>-88956808.499288902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-88956808.499288902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-370653.36874703708</v>
      </c>
      <c r="L1349" s="444">
        <f t="shared" ca="1" si="109"/>
        <v>-89327461.868035942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-89327461.868035942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-372197.75778348307</v>
      </c>
      <c r="L1350" s="444">
        <f t="shared" ca="1" si="109"/>
        <v>-89699659.62581943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-89699659.62581943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-373748.58177424764</v>
      </c>
      <c r="L1351" s="444">
        <f t="shared" ca="1" si="109"/>
        <v>-90073408.207593679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-90073408.207593679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-375305.86753164034</v>
      </c>
      <c r="L1352" s="444">
        <f t="shared" ca="1" si="109"/>
        <v>-90448714.075125322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-90448714.075125322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-376869.64197968884</v>
      </c>
      <c r="L1353" s="444">
        <f t="shared" ca="1" si="109"/>
        <v>-90825583.717105016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-90825583.717105016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-378439.93215460423</v>
      </c>
      <c r="L1354" s="444">
        <f t="shared" ca="1" si="109"/>
        <v>-91204023.649259627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-91204023.649259627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-380016.76520524843</v>
      </c>
      <c r="L1355" s="444">
        <f t="shared" ca="1" si="109"/>
        <v>-91584040.414464876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-91584040.414464876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-381600.16839360364</v>
      </c>
      <c r="L1356" s="444">
        <f t="shared" ca="1" si="109"/>
        <v>-91965640.582858473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-91965640.582858473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-383190.16909524362</v>
      </c>
      <c r="L1357" s="444">
        <f t="shared" ca="1" si="109"/>
        <v>-92348830.751953721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-92348830.751953721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-384786.79479980719</v>
      </c>
      <c r="L1358" s="444">
        <f t="shared" ca="1" si="109"/>
        <v>-92733617.546753526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-92733617.546753526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-386390.073111473</v>
      </c>
      <c r="L1359" s="444">
        <f t="shared" ca="1" si="109"/>
        <v>-93120007.619865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-93120007.619865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-388000.0317494375</v>
      </c>
      <c r="L1360" s="444">
        <f t="shared" ca="1" si="109"/>
        <v>-93508007.651614442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-93508007.651614442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-389616.6985483935</v>
      </c>
      <c r="L1361" s="444">
        <f t="shared" ca="1" si="109"/>
        <v>-93897624.350162834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-93897624.350162834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-391240.10145901178</v>
      </c>
      <c r="L1362" s="444">
        <f t="shared" ca="1" si="109"/>
        <v>-94288864.451621845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-94288864.451621845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-392870.26854842436</v>
      </c>
      <c r="L1363" s="444">
        <f t="shared" ca="1" si="109"/>
        <v>-94681734.720170274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-94681734.720170274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-394507.2280007095</v>
      </c>
      <c r="L1364" s="444">
        <f t="shared" ca="1" si="109"/>
        <v>-95076241.94817099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-95076241.94817099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-396151.0081173791</v>
      </c>
      <c r="L1365" s="444">
        <f t="shared" ca="1" si="109"/>
        <v>-95472392.956288368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-95472392.956288368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-397801.63731786818</v>
      </c>
      <c r="L1366" s="444">
        <f t="shared" ca="1" si="109"/>
        <v>-95870194.593606234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-95870194.593606234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-399459.14414002595</v>
      </c>
      <c r="L1367" s="444">
        <f t="shared" ca="1" si="109"/>
        <v>-96269653.737746254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-96269653.737746254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-401123.55724060937</v>
      </c>
      <c r="L1368" s="444">
        <f t="shared" ca="1" si="109"/>
        <v>-96670777.294986859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-96670777.294986859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-402794.90539577859</v>
      </c>
      <c r="L1369" s="444">
        <f t="shared" ca="1" si="109"/>
        <v>-97073572.200382635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-97073572.200382635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-404473.21750159434</v>
      </c>
      <c r="L1370" s="444">
        <f t="shared" ca="1" si="109"/>
        <v>-97478045.417884231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-97478045.417884231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-406158.52257451764</v>
      </c>
      <c r="L1371" s="444">
        <f t="shared" ca="1" si="109"/>
        <v>-97884203.940458745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-97884203.940458745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-407850.84975191142</v>
      </c>
      <c r="L1372" s="444">
        <f t="shared" ca="1" si="109"/>
        <v>-98292054.790210649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-98292054.790210649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-409550.22829254437</v>
      </c>
      <c r="L1373" s="444">
        <f t="shared" ca="1" si="109"/>
        <v>-98701605.018503189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-98701605.018503189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-411256.68757709663</v>
      </c>
      <c r="L1374" s="444">
        <f t="shared" ca="1" si="109"/>
        <v>-99112861.706080288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-99112861.706080288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-412970.25710866787</v>
      </c>
      <c r="L1375" s="444">
        <f t="shared" ca="1" si="109"/>
        <v>-99525831.963188961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-99525831.963188961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-414690.96651328733</v>
      </c>
      <c r="L1376" s="444">
        <f t="shared" ca="1" si="109"/>
        <v>-99940522.929702252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-99940522.929702252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-416418.84554042603</v>
      </c>
      <c r="L1377" s="444">
        <f t="shared" ca="1" si="109"/>
        <v>-100356941.77524267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-100356941.77524267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-418153.92406351113</v>
      </c>
      <c r="L1378" s="444">
        <f t="shared" ca="1" si="109"/>
        <v>-100775095.69930618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-100775095.69930618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-419896.23208044237</v>
      </c>
      <c r="L1379" s="444">
        <f t="shared" ca="1" si="109"/>
        <v>-101194991.93138662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-101194991.93138662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-421645.79971411091</v>
      </c>
      <c r="L1380" s="444">
        <f t="shared" ca="1" si="109"/>
        <v>-101616637.73110074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-101616637.73110074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-423402.65721291973</v>
      </c>
      <c r="L1381" s="444">
        <f t="shared" ca="1" si="109"/>
        <v>-102040040.38831365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-102040040.38831365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-425166.83495130687</v>
      </c>
      <c r="L1382" s="444">
        <f t="shared" ca="1" si="109"/>
        <v>-102465207.22326496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-102465207.22326496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-426938.36343027069</v>
      </c>
      <c r="L1383" s="444">
        <f t="shared" ca="1" si="109"/>
        <v>-102892145.58669524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-102892145.58669524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-428717.27327789681</v>
      </c>
      <c r="L1384" s="444">
        <f t="shared" ca="1" si="109"/>
        <v>-103320862.85997313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-103320862.85997313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-430503.59524988802</v>
      </c>
      <c r="L1385" s="444">
        <f t="shared" ca="1" si="109"/>
        <v>-103751366.45522302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-103751366.45522302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-432297.36023009592</v>
      </c>
      <c r="L1386" s="444">
        <f t="shared" ca="1" si="109"/>
        <v>-104183663.81545313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-104183663.81545313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-434098.59923105472</v>
      </c>
      <c r="L1387" s="444">
        <f t="shared" ca="1" si="109"/>
        <v>-104617762.41468418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-104617762.41468418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-435907.34339451737</v>
      </c>
      <c r="L1388" s="444">
        <f t="shared" ca="1" si="109"/>
        <v>-105053669.75807869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-105053669.75807869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-437723.62399199454</v>
      </c>
      <c r="L1389" s="444">
        <f t="shared" ca="1" si="109"/>
        <v>-105491393.38207069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-105491393.38207069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-439547.47242529452</v>
      </c>
      <c r="L1390" s="444">
        <f t="shared" ca="1" si="109"/>
        <v>-105930940.85449599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-105930940.85449599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-441378.92022706661</v>
      </c>
      <c r="L1391" s="444">
        <f t="shared" ca="1" si="109"/>
        <v>-106372319.77472305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-106372319.77472305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-443217.99906134605</v>
      </c>
      <c r="L1392" s="444">
        <f t="shared" ca="1" si="109"/>
        <v>-106815537.7737844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-106815537.7737844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-445064.74072410166</v>
      </c>
      <c r="L1393" s="444">
        <f t="shared" ca="1" si="109"/>
        <v>-107260602.5145085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-107260602.5145085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-446919.17714378535</v>
      </c>
      <c r="L1394" s="444">
        <f t="shared" ca="1" si="109"/>
        <v>-107707521.69165228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-107707521.69165228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-448781.34038188442</v>
      </c>
      <c r="L1395" s="444">
        <f t="shared" ca="1" si="109"/>
        <v>-108156303.03203417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-108156303.03203417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-450651.26263347571</v>
      </c>
      <c r="L1396" s="444">
        <f t="shared" ca="1" si="109"/>
        <v>-108606954.29466765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-108606954.29466765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-452528.97622778179</v>
      </c>
      <c r="L1397" s="444">
        <f t="shared" ca="1" si="109"/>
        <v>-109059483.27089542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-109059483.27089542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-454414.5136287309</v>
      </c>
      <c r="L1398" s="444">
        <f t="shared" ca="1" si="109"/>
        <v>-109513897.78452416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-109513897.78452416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-456307.90743551729</v>
      </c>
      <c r="L1399" s="444">
        <f t="shared" ca="1" si="109"/>
        <v>-109970205.69195968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-109970205.69195968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-458209.19038316532</v>
      </c>
      <c r="L1400" s="444">
        <f t="shared" ca="1" si="109"/>
        <v>-110428414.88234285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-110428414.88234285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-460118.39534309518</v>
      </c>
      <c r="L1401" s="444">
        <f t="shared" ca="1" si="109"/>
        <v>-110888533.27768594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-110888533.27768594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-462035.55532369146</v>
      </c>
      <c r="L1402" s="444">
        <f t="shared" ca="1" si="109"/>
        <v>-111350568.83300963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-111350568.83300963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-463960.70347087347</v>
      </c>
      <c r="L1403" s="444">
        <f t="shared" ca="1" si="109"/>
        <v>-111814529.5364805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-111814529.5364805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-465893.87306866876</v>
      </c>
      <c r="L1404" s="444">
        <f t="shared" ca="1" si="109"/>
        <v>-112280423.40954918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-112280423.40954918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-467835.09753978823</v>
      </c>
      <c r="L1405" s="444">
        <f t="shared" ca="1" si="109"/>
        <v>-112748258.50708896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-112748258.50708896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-469784.41044620401</v>
      </c>
      <c r="L1406" s="444">
        <f t="shared" ca="1" si="109"/>
        <v>-113218042.91753516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-113218042.91753516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-471741.84548972984</v>
      </c>
      <c r="L1407" s="444">
        <f t="shared" ca="1" si="109"/>
        <v>-113689784.76302488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-113689784.76302488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-473707.43651260366</v>
      </c>
      <c r="L1408" s="444">
        <f t="shared" ca="1" si="109"/>
        <v>-114163492.19953749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-114163492.19953749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-475681.21749807277</v>
      </c>
      <c r="L1409" s="444">
        <f t="shared" ca="1" si="109"/>
        <v>-114639173.41703556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-114639173.41703556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-477663.22257098154</v>
      </c>
      <c r="L1410" s="444">
        <f t="shared" ca="1" si="109"/>
        <v>-115116836.63960655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-115116836.63960655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-479653.48599836061</v>
      </c>
      <c r="L1411" s="444">
        <f t="shared" ca="1" si="109"/>
        <v>-115596490.12560491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-115596490.12560491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-481652.04219002044</v>
      </c>
      <c r="L1412" s="444">
        <f t="shared" ca="1" si="109"/>
        <v>-116078142.16779493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-116078142.16779493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-483658.92569914547</v>
      </c>
      <c r="L1413" s="444">
        <f t="shared" ca="1" si="109"/>
        <v>-116561801.09349407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-116561801.09349407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-485674.17122289201</v>
      </c>
      <c r="L1414" s="444">
        <f t="shared" ca="1" si="109"/>
        <v>-117047475.26471697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-117047475.26471697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-487697.81360298744</v>
      </c>
      <c r="L1415" s="444">
        <f t="shared" ca="1" si="109"/>
        <v>-117535173.07831995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-117535173.07831995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-489729.88782633311</v>
      </c>
      <c r="L1416" s="444">
        <f t="shared" ca="1" si="109"/>
        <v>-118024902.96614629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-118024902.96614629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-491770.42902560945</v>
      </c>
      <c r="L1417" s="444">
        <f t="shared" ca="1" si="109"/>
        <v>-118516673.3951719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-118516673.3951719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-493819.47247988294</v>
      </c>
      <c r="L1418" s="444">
        <f t="shared" ca="1" si="109"/>
        <v>-119010492.86765178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-119010492.86765178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-495877.0536152157</v>
      </c>
      <c r="L1419" s="444">
        <f t="shared" ca="1" si="109"/>
        <v>-119506369.92126699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-119506369.92126699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-497943.20800527913</v>
      </c>
      <c r="L1420" s="444">
        <f t="shared" ca="1" si="109"/>
        <v>-120004313.12927227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-120004313.12927227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-500017.97137196775</v>
      </c>
      <c r="L1421" s="444">
        <f t="shared" ca="1" si="109"/>
        <v>-120504331.10064423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-120504331.10064423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-502101.37958601763</v>
      </c>
      <c r="L1422" s="444">
        <f t="shared" ca="1" si="109"/>
        <v>-121006432.48023024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-121006432.48023024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-504193.46866762597</v>
      </c>
      <c r="L1423" s="444">
        <f t="shared" ca="1" si="109"/>
        <v>-121510625.94889787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-121510625.94889787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-506294.27478707448</v>
      </c>
      <c r="L1424" s="444">
        <f t="shared" ca="1" si="109"/>
        <v>-122016920.22368494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-122016920.22368494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-508403.83426535391</v>
      </c>
      <c r="L1425" s="444">
        <f t="shared" ca="1" si="109"/>
        <v>-122525324.05795029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-122525324.05795029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-510522.18357479287</v>
      </c>
      <c r="L1426" s="444">
        <f t="shared" ca="1" si="109"/>
        <v>-123035846.24152508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-123035846.24152508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-512649.3593396878</v>
      </c>
      <c r="L1427" s="444">
        <f t="shared" ca="1" si="109"/>
        <v>-123548495.60086477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-123548495.60086477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-514785.39833693655</v>
      </c>
      <c r="L1428" s="444">
        <f t="shared" ca="1" si="109"/>
        <v>-124063280.9992017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-124063280.9992017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-516930.33749667375</v>
      </c>
      <c r="L1429" s="444">
        <f t="shared" ca="1" si="109"/>
        <v>-124580211.33669837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-124580211.33669837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-519084.21390290983</v>
      </c>
      <c r="L1430" s="444">
        <f t="shared" ca="1" si="109"/>
        <v>-125099295.55060127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-125099295.55060127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-521247.06479417195</v>
      </c>
      <c r="L1431" s="444">
        <f t="shared" ca="1" si="109"/>
        <v>-125620542.61539544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-125620542.61539544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-523418.92756414769</v>
      </c>
      <c r="L1432" s="444">
        <f t="shared" ca="1" si="109"/>
        <v>-126143961.54295959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-126143961.54295959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-525599.83976233157</v>
      </c>
      <c r="L1433" s="444">
        <f t="shared" ca="1" si="109"/>
        <v>-126669561.38272192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-126669561.38272192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-527789.83909467456</v>
      </c>
      <c r="L1434" s="444">
        <f t="shared" ca="1" si="109"/>
        <v>-127197351.22181658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-127197351.22181658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-529988.96342423582</v>
      </c>
      <c r="L1435" s="444">
        <f t="shared" ca="1" si="109"/>
        <v>-127727340.18524082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-127727340.18524082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-532197.25077183673</v>
      </c>
      <c r="L1436" s="444">
        <f t="shared" ca="1" si="109"/>
        <v>-128259537.43601266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-128259537.43601266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-534414.73931671935</v>
      </c>
      <c r="L1437" s="444">
        <f t="shared" ca="1" si="109"/>
        <v>-128793952.17532937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-128793952.17532937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-536641.46739720576</v>
      </c>
      <c r="L1438" s="444">
        <f t="shared" ca="1" si="109"/>
        <v>-129330593.64272659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-129330593.64272659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-538877.4735113607</v>
      </c>
      <c r="L1439" s="444">
        <f t="shared" ca="1" si="109"/>
        <v>-129869471.11623795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-129869471.11623795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-541122.79631765815</v>
      </c>
      <c r="L1440" s="444">
        <f t="shared" ca="1" si="109"/>
        <v>-130410593.91255561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-130410593.91255561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-543377.47463564831</v>
      </c>
      <c r="L1441" s="444">
        <f t="shared" ca="1" si="109"/>
        <v>-130953971.38719125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-130953971.38719125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-545641.5474466302</v>
      </c>
      <c r="L1442" s="444">
        <f t="shared" ca="1" si="109"/>
        <v>-131499612.93463787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-131499612.93463787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-547915.05389432458</v>
      </c>
      <c r="L1443" s="444">
        <f t="shared" ca="1" si="109"/>
        <v>-132047527.9885322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-132047527.9885322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-550198.03328555077</v>
      </c>
      <c r="L1444" s="444">
        <f t="shared" ca="1" si="109"/>
        <v>-132597726.02181774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-132597726.02181774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-552490.52509090735</v>
      </c>
      <c r="L1445" s="444">
        <f t="shared" ca="1" si="109"/>
        <v>-133150216.54690865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-133150216.54690865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-554792.56894545269</v>
      </c>
      <c r="L1446" s="444">
        <f t="shared" ca="1" si="109"/>
        <v>-133705009.1158541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-133705009.1158541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-557104.20464939205</v>
      </c>
      <c r="L1447" s="444">
        <f t="shared" ca="1" si="109"/>
        <v>-134262113.3205035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-134262113.3205035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-559425.47216876457</v>
      </c>
      <c r="L1448" s="444">
        <f t="shared" ca="1" si="109"/>
        <v>-134821538.79267228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-134821538.79267228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-561756.41163613449</v>
      </c>
      <c r="L1449" s="444">
        <f t="shared" ca="1" si="109"/>
        <v>-135383295.20430842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-135383295.20430842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-564097.06335128506</v>
      </c>
      <c r="L1450" s="444">
        <f t="shared" ca="1" si="109"/>
        <v>-135947392.26765969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-135947392.26765969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-566447.46778191533</v>
      </c>
      <c r="L1451" s="444">
        <f t="shared" ca="1" si="109"/>
        <v>-136513839.7354416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-136513839.7354416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-568807.66556433996</v>
      </c>
      <c r="L1452" s="444">
        <f t="shared" ca="1" si="109"/>
        <v>-137082647.40100592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-137082647.40100592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-571177.69750419131</v>
      </c>
      <c r="L1453" s="444">
        <f t="shared" ca="1" si="109"/>
        <v>-137653825.09851012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-137653825.09851012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-573557.60457712552</v>
      </c>
      <c r="L1454" s="444">
        <f t="shared" ca="1" si="109"/>
        <v>-138227382.70308724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-138227382.70308724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-575947.42792953015</v>
      </c>
      <c r="L1455" s="444">
        <f t="shared" ca="1" si="109"/>
        <v>-138803330.13101676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-138803330.13101676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-578347.20887923648</v>
      </c>
      <c r="L1456" s="444">
        <f t="shared" ca="1" si="109"/>
        <v>-139381677.33989599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-139381677.33989599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-580756.9889162333</v>
      </c>
      <c r="L1457" s="444">
        <f t="shared" ca="1" si="109"/>
        <v>-139962434.32881224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-139962434.32881224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-583176.80970338429</v>
      </c>
      <c r="L1458" s="444">
        <f t="shared" ca="1" si="109"/>
        <v>-140545611.13851562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-140545611.13851562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-585606.71307714842</v>
      </c>
      <c r="L1459" s="444">
        <f t="shared" ca="1" si="109"/>
        <v>-141131217.85159278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-141131217.85159278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-588046.7410483032</v>
      </c>
      <c r="L1460" s="444">
        <f t="shared" ca="1" si="109"/>
        <v>-141719264.59264109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-141719264.59264109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-590496.93580267113</v>
      </c>
      <c r="L1461" s="444">
        <f t="shared" ca="1" si="109"/>
        <v>-142309761.52844375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-142309761.52844375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-592957.33970184892</v>
      </c>
      <c r="L1462" s="444">
        <f t="shared" ca="1" si="109"/>
        <v>-142902718.86814561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-142902718.86814561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-595427.99528394011</v>
      </c>
      <c r="L1463" s="444">
        <f t="shared" ca="1" si="109"/>
        <v>-143498146.86342955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-143498146.86342955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-597908.94526428974</v>
      </c>
      <c r="L1464" s="444">
        <f t="shared" ca="1" si="109"/>
        <v>-144096055.80869383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-144096055.80869383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-600400.2325362243</v>
      </c>
      <c r="L1465" s="444">
        <f t="shared" ca="1" si="109"/>
        <v>-144696456.04123005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-144696456.04123005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-602901.9001717919</v>
      </c>
      <c r="L1466" s="444">
        <f t="shared" ca="1" si="109"/>
        <v>-145299357.94140184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-145299357.94140184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-605413.99142250768</v>
      </c>
      <c r="L1467" s="444">
        <f t="shared" ca="1" si="109"/>
        <v>-145904771.93282434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-145904771.93282434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-607936.54972010141</v>
      </c>
      <c r="L1468" s="444">
        <f t="shared" ca="1" si="109"/>
        <v>-146512708.48254445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-146512708.48254445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-610469.6186772685</v>
      </c>
      <c r="L1469" s="444">
        <f t="shared" ca="1" si="109"/>
        <v>-147123178.10122171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-147123178.10122171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-613013.24208842381</v>
      </c>
      <c r="L1470" s="444">
        <f t="shared" ca="1" si="109"/>
        <v>-147736191.34331015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-147736191.34331015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-615567.46393045899</v>
      </c>
      <c r="L1471" s="444">
        <f t="shared" ca="1" si="109"/>
        <v>-148351758.80724061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-148351758.80724061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-618132.32836350251</v>
      </c>
      <c r="L1472" s="444">
        <f t="shared" ca="1" si="109"/>
        <v>-148969891.13560411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-148969891.13560411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-620707.87973168376</v>
      </c>
      <c r="L1473" s="444">
        <f t="shared" ca="1" si="109"/>
        <v>-149590599.0153358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-149590599.0153358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-623294.16256389918</v>
      </c>
      <c r="L1474" s="444">
        <f t="shared" ca="1" si="109"/>
        <v>-150213893.17789969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-150213893.17789969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-625891.22157458204</v>
      </c>
      <c r="L1475" s="444">
        <f t="shared" ca="1" si="109"/>
        <v>-150839784.39947426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-150839784.39947426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-628499.1016644761</v>
      </c>
      <c r="L1476" s="444">
        <f t="shared" ca="1" si="109"/>
        <v>-151468283.50113875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-151468283.50113875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-631117.84792141139</v>
      </c>
      <c r="L1477" s="444">
        <f t="shared" ca="1" si="109"/>
        <v>-152099401.34906015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-152099401.34906015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-633747.5056210839</v>
      </c>
      <c r="L1478" s="444">
        <f t="shared" ca="1" si="109"/>
        <v>-152733148.85468122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-152733148.85468122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-636388.1202278384</v>
      </c>
      <c r="L1479" s="444">
        <f t="shared" ca="1" si="109"/>
        <v>-153369536.97490907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-153369536.97490907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-639039.73739545443</v>
      </c>
      <c r="L1480" s="444">
        <f t="shared" ca="1" si="109"/>
        <v>-154008576.71230453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-154008576.71230453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-641702.40296793554</v>
      </c>
      <c r="L1481" s="444">
        <f t="shared" ca="1" si="109"/>
        <v>-154650279.11527246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-154650279.11527246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-644376.16298030189</v>
      </c>
      <c r="L1482" s="444">
        <f t="shared" ca="1" si="109"/>
        <v>-155294655.27825275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-155294655.27825275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-647061.06365938648</v>
      </c>
      <c r="L1483" s="444">
        <f t="shared" ca="1" si="109"/>
        <v>-155941716.34191215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-155941716.34191215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-649757.15142463392</v>
      </c>
      <c r="L1484" s="444">
        <f t="shared" ca="1" si="109"/>
        <v>-156591473.4933368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-156591473.4933368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-652464.47288890334</v>
      </c>
      <c r="L1485" s="444">
        <f t="shared" ca="1" si="109"/>
        <v>-157243937.96622571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-157243937.96622571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-655183.07485927385</v>
      </c>
      <c r="L1486" s="444">
        <f t="shared" ca="1" si="109"/>
        <v>-157899121.04108498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-157899121.04108498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-657913.0043378541</v>
      </c>
      <c r="L1487" s="444">
        <f t="shared" ca="1" si="109"/>
        <v>-158557034.04542282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-158557034.04542282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-660654.30852259509</v>
      </c>
      <c r="L1488" s="444">
        <f t="shared" ca="1" si="109"/>
        <v>-159217688.3539454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-159217688.3539454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-663407.03480810579</v>
      </c>
      <c r="L1489" s="444">
        <f t="shared" ca="1" si="109"/>
        <v>-159881095.3887535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-159881095.3887535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-666171.23078647291</v>
      </c>
      <c r="L1490" s="444">
        <f t="shared" ca="1" si="109"/>
        <v>-160547266.61953998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-160547266.61953998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-668946.94424808328</v>
      </c>
      <c r="L1491" s="444">
        <f t="shared" ca="1" si="109"/>
        <v>-161216213.56378806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-161216213.56378806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-671734.22318245028</v>
      </c>
      <c r="L1492" s="444">
        <f t="shared" ca="1" si="109"/>
        <v>-161887947.7869705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-161887947.7869705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-674533.11577904376</v>
      </c>
      <c r="L1493" s="444">
        <f t="shared" ca="1" si="109"/>
        <v>-162562480.90274954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-162562480.90274954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-677343.67042812309</v>
      </c>
      <c r="L1494" s="444">
        <f t="shared" ca="1" si="109"/>
        <v>-163239824.57317767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-163239824.57317767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-680165.93572157365</v>
      </c>
      <c r="L1495" s="444">
        <f t="shared" ca="1" si="109"/>
        <v>-163919990.50889924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-163919990.50889924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-682999.96045374684</v>
      </c>
      <c r="L1496" s="444">
        <f t="shared" ca="1" si="109"/>
        <v>-164602990.46935299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-164602990.46935299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-685845.7936223041</v>
      </c>
      <c r="L1497" s="444">
        <f t="shared" ca="1" si="109"/>
        <v>-165288836.26297531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-165288836.26297531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-688703.48442906374</v>
      </c>
      <c r="L1498" s="444">
        <f t="shared" ca="1" si="109"/>
        <v>-165977539.74740437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-165977539.74740437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-691573.08228085155</v>
      </c>
      <c r="L1499" s="444">
        <f t="shared" ca="1" si="109"/>
        <v>-166669112.82968521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-166669112.82968521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-694454.63679035509</v>
      </c>
      <c r="L1500" s="444">
        <f t="shared" ca="1" si="109"/>
        <v>-167363567.46647558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-167363567.46647558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-697348.19777698151</v>
      </c>
      <c r="L1501" s="444">
        <f t="shared" ca="1" si="109"/>
        <v>-168060915.66425255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-168060915.66425255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-700253.81526771898</v>
      </c>
      <c r="L1502" s="444">
        <f t="shared" ca="1" si="109"/>
        <v>-168761169.47952026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-168761169.47952026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-703171.5394980011</v>
      </c>
      <c r="L1503" s="444">
        <f t="shared" ca="1" si="109"/>
        <v>-169464341.01901826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-169464341.01901826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-706101.42091257614</v>
      </c>
      <c r="L1504" s="444">
        <f t="shared" ca="1" si="109"/>
        <v>-170170442.43993083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-170170442.43993083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-709043.51016637846</v>
      </c>
      <c r="L1505" s="444">
        <f t="shared" ca="1" si="109"/>
        <v>-170879485.9500972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-170879485.9500972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-711997.85812540504</v>
      </c>
      <c r="L1506" s="444">
        <f t="shared" ca="1" si="109"/>
        <v>-171591483.80822262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-171591483.80822262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-714964.51586759428</v>
      </c>
      <c r="L1507" s="444">
        <f t="shared" ca="1" si="109"/>
        <v>-172306448.32409021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-172306448.32409021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-717943.53468370927</v>
      </c>
      <c r="L1508" s="444">
        <f t="shared" ca="1" si="109"/>
        <v>-173024391.85877392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-173024391.85877392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-720934.96607822459</v>
      </c>
      <c r="L1509" s="444">
        <f t="shared" ca="1" si="109"/>
        <v>-173745326.82485214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-173745326.82485214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-723938.86177021719</v>
      </c>
      <c r="L1510" s="444">
        <f t="shared" ca="1" si="109"/>
        <v>-174469265.68662235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-174469265.68662235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-726955.27369425981</v>
      </c>
      <c r="L1511" s="444">
        <f t="shared" ca="1" si="109"/>
        <v>-175196220.9603166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-175196220.9603166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-729984.25400131918</v>
      </c>
      <c r="L1512" s="444">
        <f t="shared" ca="1" si="109"/>
        <v>-175926205.21431792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-175926205.21431792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-733025.85505965794</v>
      </c>
      <c r="L1513" s="444">
        <f t="shared" ca="1" si="109"/>
        <v>-176659231.06937757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-176659231.06937757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-736080.12945573987</v>
      </c>
      <c r="L1514" s="444">
        <f t="shared" ca="1" si="109"/>
        <v>-177395311.19883332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-177395311.19883332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-739147.12999513885</v>
      </c>
      <c r="L1515" s="444">
        <f t="shared" ca="1" si="109"/>
        <v>-178134458.32882845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-178134458.32882845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-742226.90970345191</v>
      </c>
      <c r="L1516" s="444">
        <f t="shared" ca="1" si="109"/>
        <v>-178876685.23853192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-178876685.23853192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-745319.52182721626</v>
      </c>
      <c r="L1517" s="444">
        <f t="shared" ca="1" si="109"/>
        <v>-179622004.76035914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-179622004.76035914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-748425.01983482973</v>
      </c>
      <c r="L1518" s="444">
        <f t="shared" ca="1" si="109"/>
        <v>-180370429.78019395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-180370429.78019395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-751543.45741747483</v>
      </c>
      <c r="L1519" s="444">
        <f t="shared" ca="1" si="109"/>
        <v>-181121973.23761144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-181121973.23761144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-754674.88849004766</v>
      </c>
      <c r="L1520" s="444">
        <f t="shared" ca="1" si="109"/>
        <v>-181876648.12610149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-181876648.12610149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-757819.36719208956</v>
      </c>
      <c r="L1521" s="444">
        <f t="shared" ca="1" si="109"/>
        <v>-182634467.49329358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-182634467.49329358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-760976.94788872323</v>
      </c>
      <c r="L1522" s="444">
        <f t="shared" ca="1" si="109"/>
        <v>-183395444.44118232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-183395444.44118232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-764147.68517159298</v>
      </c>
      <c r="L1523" s="444">
        <f t="shared" ca="1" si="109"/>
        <v>-184159592.12635392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-184159592.12635392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-767331.63385980797</v>
      </c>
      <c r="L1524" s="444">
        <f t="shared" ca="1" si="109"/>
        <v>-184926923.76021373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-184926923.76021373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-770528.84900089051</v>
      </c>
      <c r="L1525" s="444">
        <f t="shared" ca="1" si="109"/>
        <v>-185697452.60921463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-185697452.60921463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-773739.3858717276</v>
      </c>
      <c r="L1526" s="444">
        <f t="shared" ca="1" si="109"/>
        <v>-186471191.99508637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-186471191.99508637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-776963.29997952655</v>
      </c>
      <c r="L1527" s="444">
        <f t="shared" ca="1" si="109"/>
        <v>-187248155.29506591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-187248155.29506591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-780200.64706277463</v>
      </c>
      <c r="L1528" s="444">
        <f t="shared" ca="1" si="109"/>
        <v>-188028355.94212869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-188028355.94212869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-783451.4830922028</v>
      </c>
      <c r="L1529" s="444">
        <f t="shared" ca="1" si="109"/>
        <v>-188811807.42522088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-188811807.42522088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-786715.8642717537</v>
      </c>
      <c r="L1530" s="444">
        <f t="shared" ca="1" si="109"/>
        <v>-189598523.28949264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-189598523.28949264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-789993.84703955264</v>
      </c>
      <c r="L1531" s="444">
        <f t="shared" ca="1" si="109"/>
        <v>-190388517.13653219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-190388517.13653219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-793285.48806888412</v>
      </c>
      <c r="L1532" s="444">
        <f t="shared" ca="1" si="109"/>
        <v>-191181802.62460107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-191181802.62460107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-796590.84426917112</v>
      </c>
      <c r="L1533" s="444">
        <f t="shared" ca="1" si="109"/>
        <v>-191978393.46887022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-191978393.46887022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-799909.97278695926</v>
      </c>
      <c r="L1534" s="444">
        <f t="shared" ca="1" si="109"/>
        <v>-192778303.44165719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-192778303.44165719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-803242.93100690492</v>
      </c>
      <c r="L1535" s="444">
        <f t="shared" ca="1" si="109"/>
        <v>-193581546.37266409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-193581546.37266409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-806589.77655276703</v>
      </c>
      <c r="L1536" s="444">
        <f t="shared" ca="1" si="109"/>
        <v>-194388136.14921686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-194388136.14921686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-809950.56728840363</v>
      </c>
      <c r="L1537" s="444">
        <f t="shared" ca="1" si="109"/>
        <v>-195198086.71650526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-195198086.71650526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-813325.36131877196</v>
      </c>
      <c r="L1538" s="444">
        <f t="shared" ref="L1538:L1792" ca="1" si="114">I1538-J1538+K1538</f>
        <v>-196011412.07782403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-196011412.07782403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-816714.2169909334</v>
      </c>
      <c r="L1539" s="444">
        <f t="shared" ca="1" si="114"/>
        <v>-196828126.29481497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-196828126.29481497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-820117.19289506238</v>
      </c>
      <c r="L1540" s="444">
        <f t="shared" ca="1" si="114"/>
        <v>-197648243.48771003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-197648243.48771003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-823534.34786545846</v>
      </c>
      <c r="L1541" s="444">
        <f t="shared" ca="1" si="114"/>
        <v>-198471777.83557549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-198471777.83557549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-826965.74098156451</v>
      </c>
      <c r="L1542" s="444">
        <f t="shared" ca="1" si="114"/>
        <v>-199298743.57655707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-199298743.57655707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-830411.43156898778</v>
      </c>
      <c r="L1543" s="444">
        <f t="shared" ca="1" si="114"/>
        <v>-200129155.00812605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-200129155.00812605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-833871.47920052521</v>
      </c>
      <c r="L1544" s="444">
        <f t="shared" ca="1" si="114"/>
        <v>-200963026.48732656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-200963026.48732656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-837345.94369719399</v>
      </c>
      <c r="L1545" s="444">
        <f t="shared" ca="1" si="114"/>
        <v>-201800372.43102375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-201800372.43102375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-840834.8851292656</v>
      </c>
      <c r="L1546" s="444">
        <f t="shared" ca="1" si="114"/>
        <v>-202641207.31615302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-202641207.31615302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-844338.36381730426</v>
      </c>
      <c r="L1547" s="444">
        <f t="shared" ca="1" si="114"/>
        <v>-203485545.67997032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-203485545.67997032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-847856.4403332097</v>
      </c>
      <c r="L1548" s="444">
        <f t="shared" ca="1" si="114"/>
        <v>-204333402.12030354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-204333402.12030354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-851389.17550126475</v>
      </c>
      <c r="L1549" s="444">
        <f t="shared" ca="1" si="114"/>
        <v>-205184791.2958048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-205184791.2958048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-854936.63039918663</v>
      </c>
      <c r="L1550" s="444">
        <f t="shared" ca="1" si="114"/>
        <v>-206039727.926204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-206039727.926204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-858498.86635918333</v>
      </c>
      <c r="L1551" s="444">
        <f t="shared" ca="1" si="114"/>
        <v>-206898226.79256317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-206898226.79256317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-862075.94496901322</v>
      </c>
      <c r="L1552" s="444">
        <f t="shared" ca="1" si="114"/>
        <v>-207760302.73753217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-207760302.73753217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-865667.92807305069</v>
      </c>
      <c r="L1553" s="444">
        <f t="shared" ca="1" si="114"/>
        <v>-208625970.66560522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-208625970.66560522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-869274.87777335511</v>
      </c>
      <c r="L1554" s="444">
        <f t="shared" ca="1" si="114"/>
        <v>-209495245.54337856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-209495245.54337856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-872896.85643074394</v>
      </c>
      <c r="L1555" s="444">
        <f t="shared" ca="1" si="114"/>
        <v>-210368142.3998093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-210368142.3998093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-876533.9266658721</v>
      </c>
      <c r="L1556" s="444">
        <f t="shared" ca="1" si="114"/>
        <v>-211244676.32647517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-211244676.32647517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-880186.15136031306</v>
      </c>
      <c r="L1557" s="444">
        <f t="shared" ca="1" si="114"/>
        <v>-212124862.47783548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-212124862.47783548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-883853.59365764784</v>
      </c>
      <c r="L1558" s="444">
        <f t="shared" ca="1" si="114"/>
        <v>-213008716.07149312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-213008716.07149312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-887536.3169645546</v>
      </c>
      <c r="L1559" s="444">
        <f t="shared" ca="1" si="114"/>
        <v>-213896252.38845769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-213896252.38845769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-891234.38495190709</v>
      </c>
      <c r="L1560" s="444">
        <f t="shared" ca="1" si="114"/>
        <v>-214787486.77340961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-214787486.77340961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-894947.8615558733</v>
      </c>
      <c r="L1561" s="444">
        <f t="shared" ca="1" si="114"/>
        <v>-215682434.63496548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-215682434.63496548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-898676.81097902276</v>
      </c>
      <c r="L1562" s="444">
        <f t="shared" ca="1" si="114"/>
        <v>-216581111.44594449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-216581111.44594449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-902421.2976914352</v>
      </c>
      <c r="L1563" s="444">
        <f t="shared" ca="1" si="114"/>
        <v>-217483532.74363592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-217483532.74363592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-906181.38643181638</v>
      </c>
      <c r="L1564" s="444">
        <f t="shared" ca="1" si="114"/>
        <v>-218389714.13006774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-218389714.13006774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-909957.14220861555</v>
      </c>
      <c r="L1565" s="444">
        <f t="shared" ca="1" si="114"/>
        <v>-219299671.27227634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-219299671.27227634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-913748.63030115142</v>
      </c>
      <c r="L1566" s="444">
        <f t="shared" ca="1" si="114"/>
        <v>-220213419.90257749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-220213419.90257749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-917555.91626073956</v>
      </c>
      <c r="L1567" s="444">
        <f t="shared" ca="1" si="114"/>
        <v>-221130975.81883824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-221130975.81883824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-921379.06591182598</v>
      </c>
      <c r="L1568" s="444">
        <f t="shared" ca="1" si="114"/>
        <v>-222052354.88475007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-222052354.88475007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-925218.14535312529</v>
      </c>
      <c r="L1569" s="444">
        <f t="shared" ca="1" si="114"/>
        <v>-222977573.03010321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-222977573.03010321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-929073.22095876338</v>
      </c>
      <c r="L1570" s="444">
        <f t="shared" ca="1" si="114"/>
        <v>-223906646.25106198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-223906646.25106198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-932944.35937942483</v>
      </c>
      <c r="L1571" s="444">
        <f t="shared" ca="1" si="114"/>
        <v>-224839590.61044139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-224839590.61044139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-936831.62754350575</v>
      </c>
      <c r="L1572" s="444">
        <f t="shared" ca="1" si="114"/>
        <v>-225776422.2379849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-225776422.2379849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-940735.09265827027</v>
      </c>
      <c r="L1573" s="444">
        <f t="shared" ca="1" si="114"/>
        <v>-226717157.33064318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-226717157.33064318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-944654.82221101306</v>
      </c>
      <c r="L1574" s="444">
        <f t="shared" ca="1" si="114"/>
        <v>-227661812.1528542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-227661812.1528542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-948590.88397022581</v>
      </c>
      <c r="L1575" s="444">
        <f t="shared" ca="1" si="114"/>
        <v>-228610403.03682443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-228610403.03682443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-952543.34598676849</v>
      </c>
      <c r="L1576" s="444">
        <f t="shared" ca="1" si="114"/>
        <v>-229562946.38281119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-229562946.38281119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-956512.27659504663</v>
      </c>
      <c r="L1577" s="444">
        <f t="shared" ca="1" si="114"/>
        <v>-230519458.65940624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-230519458.65940624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-960497.74441419274</v>
      </c>
      <c r="L1578" s="444">
        <f t="shared" ca="1" si="114"/>
        <v>-231479956.40382043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-231479956.40382043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-964499.81834925176</v>
      </c>
      <c r="L1579" s="444">
        <f t="shared" ca="1" si="114"/>
        <v>-232444456.22216967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-232444456.22216967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-968518.56759237358</v>
      </c>
      <c r="L1580" s="444">
        <f t="shared" ca="1" si="114"/>
        <v>-233412974.78976205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-233412974.78976205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-972554.06162400858</v>
      </c>
      <c r="L1581" s="444">
        <f t="shared" ca="1" si="114"/>
        <v>-234385528.85138607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-234385528.85138607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-976606.37021410849</v>
      </c>
      <c r="L1582" s="444">
        <f t="shared" ca="1" si="114"/>
        <v>-235362135.22160017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-235362135.22160017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-980675.56342333404</v>
      </c>
      <c r="L1583" s="444">
        <f t="shared" ca="1" si="114"/>
        <v>-236342810.78502351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-236342810.78502351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-984761.71160426456</v>
      </c>
      <c r="L1584" s="444">
        <f t="shared" ca="1" si="114"/>
        <v>-237327572.49662778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-237327572.49662778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-988864.88540261576</v>
      </c>
      <c r="L1585" s="444">
        <f t="shared" ca="1" si="114"/>
        <v>-238316437.3820304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-238316437.3820304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-992985.15575845994</v>
      </c>
      <c r="L1586" s="444">
        <f t="shared" ca="1" si="114"/>
        <v>-239309422.53778887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-239309422.53778887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-997122.59390745359</v>
      </c>
      <c r="L1587" s="444">
        <f t="shared" ca="1" si="114"/>
        <v>-240306545.13169631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-240306545.13169631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-1001277.2713820679</v>
      </c>
      <c r="L1588" s="444">
        <f t="shared" ca="1" si="114"/>
        <v>-241307822.40307838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-241307822.40307838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-1005449.2600128264</v>
      </c>
      <c r="L1589" s="444">
        <f t="shared" ca="1" si="114"/>
        <v>-242313271.66309121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-242313271.66309121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-1009638.6319295466</v>
      </c>
      <c r="L1590" s="444">
        <f t="shared" ca="1" si="114"/>
        <v>-243322910.29502076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-243322910.29502076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-1013845.4595625865</v>
      </c>
      <c r="L1591" s="444">
        <f t="shared" ca="1" si="114"/>
        <v>-244336755.75458336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-244336755.75458336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-1018069.8156440973</v>
      </c>
      <c r="L1592" s="444">
        <f t="shared" ca="1" si="114"/>
        <v>-245354825.57022744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-245354825.57022744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-1022311.7732092809</v>
      </c>
      <c r="L1593" s="444">
        <f t="shared" ca="1" si="114"/>
        <v>-246377137.34343672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-246377137.34343672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-1026571.405597653</v>
      </c>
      <c r="L1594" s="444">
        <f t="shared" ca="1" si="114"/>
        <v>-247403708.74903437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-247403708.74903437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-1030848.7864543101</v>
      </c>
      <c r="L1595" s="444">
        <f t="shared" ca="1" si="114"/>
        <v>-248434557.53548869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-248434557.53548869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-1035143.9897312028</v>
      </c>
      <c r="L1596" s="444">
        <f t="shared" ca="1" si="114"/>
        <v>-249469701.52521989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-249469701.52521989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-1039457.0896884162</v>
      </c>
      <c r="L1597" s="444">
        <f t="shared" ca="1" si="114"/>
        <v>-250509158.61490831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-250509158.61490831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-1043788.1608954513</v>
      </c>
      <c r="L1598" s="444">
        <f t="shared" ca="1" si="114"/>
        <v>-251552946.77580374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-251552946.77580374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-1048137.2782325156</v>
      </c>
      <c r="L1599" s="444">
        <f t="shared" ca="1" si="114"/>
        <v>-252601084.05403626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-252601084.05403626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-1052504.5168918178</v>
      </c>
      <c r="L1600" s="444">
        <f t="shared" ca="1" si="114"/>
        <v>-253653588.57092807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-253653588.57092807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-1056889.952378867</v>
      </c>
      <c r="L1601" s="444">
        <f t="shared" ca="1" si="114"/>
        <v>-254710478.52330694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-254710478.52330694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-1061293.6605137789</v>
      </c>
      <c r="L1602" s="444">
        <f t="shared" ca="1" si="114"/>
        <v>-255771772.18382072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-255771772.18382072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-1065715.7174325862</v>
      </c>
      <c r="L1603" s="444">
        <f t="shared" ca="1" si="114"/>
        <v>-256837487.90125331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-256837487.90125331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-1070156.1995885554</v>
      </c>
      <c r="L1604" s="444">
        <f t="shared" ca="1" si="114"/>
        <v>-257907644.10084188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-257907644.10084188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-1074615.1837535079</v>
      </c>
      <c r="L1605" s="444">
        <f t="shared" ca="1" si="114"/>
        <v>-258982259.2845954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-258982259.2845954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-1079092.7470191473</v>
      </c>
      <c r="L1606" s="444">
        <f t="shared" ca="1" si="114"/>
        <v>-260061352.03161454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-260061352.03161454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-1083588.966798394</v>
      </c>
      <c r="L1607" s="444">
        <f t="shared" ca="1" si="114"/>
        <v>-261144940.99841294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-261144940.99841294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-1088103.9208267205</v>
      </c>
      <c r="L1608" s="444">
        <f t="shared" ca="1" si="114"/>
        <v>-262233044.91923967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-262233044.91923967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-1092637.6871634987</v>
      </c>
      <c r="L1609" s="444">
        <f t="shared" ca="1" si="114"/>
        <v>-263325682.60640317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-263325682.60640317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-1097190.3441933463</v>
      </c>
      <c r="L1610" s="444">
        <f t="shared" ca="1" si="114"/>
        <v>-264422872.95059651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-264422872.95059651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-1101761.9706274853</v>
      </c>
      <c r="L1611" s="444">
        <f t="shared" ca="1" si="114"/>
        <v>-265524634.921224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-265524634.921224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-1106352.6455051</v>
      </c>
      <c r="L1612" s="444">
        <f t="shared" ca="1" si="114"/>
        <v>-266630987.5667291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-266630987.5667291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-1110962.4481947045</v>
      </c>
      <c r="L1613" s="444">
        <f t="shared" ca="1" si="114"/>
        <v>-267741950.01492381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-267741950.01492381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-1115591.4583955158</v>
      </c>
      <c r="L1614" s="444">
        <f t="shared" ca="1" si="114"/>
        <v>-268857541.47331935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-268857541.47331935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-1120239.7561388307</v>
      </c>
      <c r="L1615" s="444">
        <f t="shared" ca="1" si="114"/>
        <v>-269977781.22945815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-269977781.22945815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-1124907.4217894089</v>
      </c>
      <c r="L1616" s="444">
        <f t="shared" ca="1" si="114"/>
        <v>-271102688.65124756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-271102688.65124756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-1129594.5360468649</v>
      </c>
      <c r="L1617" s="444">
        <f t="shared" ca="1" si="114"/>
        <v>-272232283.18729442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-272232283.18729442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-1134301.1799470601</v>
      </c>
      <c r="L1618" s="444">
        <f t="shared" ca="1" si="114"/>
        <v>-273366584.3672415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-273366584.3672415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-1139027.4348635064</v>
      </c>
      <c r="L1619" s="444">
        <f t="shared" ca="1" si="114"/>
        <v>-274505611.80210501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-274505611.80210501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-1143773.3825087708</v>
      </c>
      <c r="L1620" s="444">
        <f t="shared" ca="1" si="114"/>
        <v>-275649385.18461376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-275649385.18461376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-1148539.1049358908</v>
      </c>
      <c r="L1621" s="444">
        <f t="shared" ca="1" si="114"/>
        <v>-276797924.28954965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-276797924.28954965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-1153324.6845397903</v>
      </c>
      <c r="L1622" s="444">
        <f t="shared" ca="1" si="114"/>
        <v>-277951248.97408944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-277951248.97408944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-1158130.2040587061</v>
      </c>
      <c r="L1623" s="444">
        <f t="shared" ca="1" si="114"/>
        <v>-279109379.17814815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-279109379.17814815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-1162955.7465756172</v>
      </c>
      <c r="L1624" s="444">
        <f t="shared" ca="1" si="114"/>
        <v>-280272334.92472374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-280272334.92472374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-1167801.3955196822</v>
      </c>
      <c r="L1625" s="444">
        <f t="shared" ca="1" si="114"/>
        <v>-281440136.32024342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-281440136.32024342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-1172667.2346676809</v>
      </c>
      <c r="L1626" s="444">
        <f t="shared" ca="1" si="114"/>
        <v>-282612803.55491108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-282612803.55491108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-1177553.3481454628</v>
      </c>
      <c r="L1627" s="444">
        <f t="shared" ca="1" si="114"/>
        <v>-283790356.90305656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-283790356.90305656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-1182459.8204294024</v>
      </c>
      <c r="L1628" s="444">
        <f t="shared" ca="1" si="114"/>
        <v>-284972816.72348595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-284972816.72348595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-1187386.7363478581</v>
      </c>
      <c r="L1629" s="444">
        <f t="shared" ca="1" si="114"/>
        <v>-286160203.4598338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-286160203.4598338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-1192334.1810826408</v>
      </c>
      <c r="L1630" s="444">
        <f t="shared" ca="1" si="114"/>
        <v>-287352537.64091647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-287352537.64091647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-1197302.2401704853</v>
      </c>
      <c r="L1631" s="444">
        <f t="shared" ca="1" si="114"/>
        <v>-288549839.88108695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-288549839.88108695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-1202290.9995045289</v>
      </c>
      <c r="L1632" s="444">
        <f t="shared" ca="1" si="114"/>
        <v>-289752130.88059145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-289752130.88059145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-1207300.5453357976</v>
      </c>
      <c r="L1633" s="444">
        <f t="shared" ca="1" si="114"/>
        <v>-290959431.42592722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-290959431.42592722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-1212330.9642746968</v>
      </c>
      <c r="L1634" s="444">
        <f t="shared" ca="1" si="114"/>
        <v>-292171762.39020193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-292171762.39020193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-1217382.343292508</v>
      </c>
      <c r="L1635" s="444">
        <f t="shared" ca="1" si="114"/>
        <v>-293389144.73349446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-293389144.73349446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-1222454.7697228936</v>
      </c>
      <c r="L1636" s="444">
        <f t="shared" ca="1" si="114"/>
        <v>-294611599.50321734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-294611599.50321734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-1227548.3312634055</v>
      </c>
      <c r="L1637" s="444">
        <f t="shared" ca="1" si="114"/>
        <v>-295839147.83448076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-295839147.83448076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-1232663.1159770032</v>
      </c>
      <c r="L1638" s="444">
        <f t="shared" ca="1" si="114"/>
        <v>-297071810.95045775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-297071810.95045775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-1237799.2122935739</v>
      </c>
      <c r="L1639" s="444">
        <f t="shared" ca="1" si="114"/>
        <v>-298309610.16275132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-298309610.16275132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-1242956.7090114639</v>
      </c>
      <c r="L1640" s="444">
        <f t="shared" ca="1" si="114"/>
        <v>-299552566.87176275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-299552566.87176275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-1248135.6952990114</v>
      </c>
      <c r="L1641" s="444">
        <f t="shared" ca="1" si="114"/>
        <v>-300800702.56706178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-300800702.56706178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-1253336.2606960908</v>
      </c>
      <c r="L1642" s="444">
        <f t="shared" ca="1" si="114"/>
        <v>-302054038.82775789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-302054038.82775789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-1258558.4951156578</v>
      </c>
      <c r="L1643" s="444">
        <f t="shared" ca="1" si="114"/>
        <v>-303312597.32287353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-303312597.32287353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-1263802.4888453064</v>
      </c>
      <c r="L1644" s="444">
        <f t="shared" ca="1" si="114"/>
        <v>-304576399.81171882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-304576399.81171882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-1269068.3325488283</v>
      </c>
      <c r="L1645" s="444">
        <f t="shared" ca="1" si="114"/>
        <v>-305845468.14426768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-305845468.14426768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-1274356.1172677819</v>
      </c>
      <c r="L1646" s="444">
        <f t="shared" ca="1" si="114"/>
        <v>-307119824.26153547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-307119824.26153547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-1279665.9344230643</v>
      </c>
      <c r="L1647" s="444">
        <f t="shared" ca="1" si="114"/>
        <v>-308399490.19595855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-308399490.19595855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-1284997.875816494</v>
      </c>
      <c r="L1648" s="444">
        <f t="shared" ca="1" si="114"/>
        <v>-309684488.07177502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-309684488.07177502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-1290352.0336323958</v>
      </c>
      <c r="L1649" s="444">
        <f t="shared" ca="1" si="114"/>
        <v>-310974840.10540742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-310974840.10540742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-1295728.5004391975</v>
      </c>
      <c r="L1650" s="444">
        <f t="shared" ca="1" si="114"/>
        <v>-312270568.60584664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-312270568.60584664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-1301127.3691910277</v>
      </c>
      <c r="L1651" s="444">
        <f t="shared" ca="1" si="114"/>
        <v>-313571695.97503769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-313571695.97503769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-1306548.7332293238</v>
      </c>
      <c r="L1652" s="444">
        <f t="shared" ca="1" si="114"/>
        <v>-314878244.70826703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-314878244.70826703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-1311992.6862844459</v>
      </c>
      <c r="L1653" s="444">
        <f t="shared" ca="1" si="114"/>
        <v>-316190237.39455146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-316190237.39455146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-1317459.3224772976</v>
      </c>
      <c r="L1654" s="444">
        <f t="shared" ca="1" si="114"/>
        <v>-317507696.71702874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-317507696.71702874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-1322948.7363209531</v>
      </c>
      <c r="L1655" s="444">
        <f t="shared" ca="1" si="114"/>
        <v>-318830645.45334971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-318830645.45334971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-1328461.0227222904</v>
      </c>
      <c r="L1656" s="444">
        <f t="shared" ca="1" si="114"/>
        <v>-320159106.47607201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-320159106.47607201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-1333996.2769836334</v>
      </c>
      <c r="L1657" s="444">
        <f t="shared" ca="1" si="114"/>
        <v>-321493102.75305563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-321493102.75305563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-1339554.5948043985</v>
      </c>
      <c r="L1658" s="444">
        <f t="shared" ca="1" si="114"/>
        <v>-322832657.34786004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-322832657.34786004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-1345136.0722827502</v>
      </c>
      <c r="L1659" s="444">
        <f t="shared" ca="1" si="114"/>
        <v>-324177793.42014277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-324177793.42014277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-1350740.8059172616</v>
      </c>
      <c r="L1660" s="444">
        <f t="shared" ca="1" si="114"/>
        <v>-325528534.22606003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-325528534.22606003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-1356368.8926085834</v>
      </c>
      <c r="L1661" s="444">
        <f t="shared" ca="1" si="114"/>
        <v>-326884903.11866862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-326884903.11866862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-1362020.4296611191</v>
      </c>
      <c r="L1662" s="444">
        <f t="shared" ca="1" si="114"/>
        <v>-328246923.54832971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-328246923.54832971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-1367695.5147847072</v>
      </c>
      <c r="L1663" s="444">
        <f t="shared" ca="1" si="114"/>
        <v>-329614619.0631144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-329614619.0631144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-1373394.24609631</v>
      </c>
      <c r="L1664" s="444">
        <f t="shared" ca="1" si="114"/>
        <v>-330988013.30921072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-330988013.30921072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-1379116.7221217114</v>
      </c>
      <c r="L1665" s="444">
        <f t="shared" ca="1" si="114"/>
        <v>-332367130.03133243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-332367130.03133243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-1384863.0417972184</v>
      </c>
      <c r="L1666" s="444">
        <f t="shared" ca="1" si="114"/>
        <v>-333751993.07312965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-333751993.07312965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-1390633.3044713736</v>
      </c>
      <c r="L1667" s="444">
        <f t="shared" ca="1" si="114"/>
        <v>-335142626.37760103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-335142626.37760103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-1396427.6099066709</v>
      </c>
      <c r="L1668" s="444">
        <f t="shared" ca="1" si="114"/>
        <v>-336539053.9875077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-336539053.9875077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-1402246.058281282</v>
      </c>
      <c r="L1669" s="444">
        <f t="shared" ca="1" si="114"/>
        <v>-337941300.045789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-337941300.045789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-1408088.7501907875</v>
      </c>
      <c r="L1670" s="444">
        <f t="shared" ca="1" si="114"/>
        <v>-339349388.7959798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-339349388.7959798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-1413955.7866499159</v>
      </c>
      <c r="L1671" s="444">
        <f t="shared" ca="1" si="114"/>
        <v>-340763344.58262974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-340763344.58262974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-1419847.2690942907</v>
      </c>
      <c r="L1672" s="444">
        <f t="shared" ca="1" si="114"/>
        <v>-342183191.85172403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-342183191.85172403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-1425763.2993821835</v>
      </c>
      <c r="L1673" s="444">
        <f t="shared" ca="1" si="114"/>
        <v>-343608955.15110624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-343608955.15110624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-1431703.979796276</v>
      </c>
      <c r="L1674" s="444">
        <f t="shared" ca="1" si="114"/>
        <v>-345040659.13090253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-345040659.13090253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-1437669.4130454273</v>
      </c>
      <c r="L1675" s="444">
        <f t="shared" ca="1" si="114"/>
        <v>-346478328.54394794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-346478328.54394794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-1443659.7022664498</v>
      </c>
      <c r="L1676" s="444">
        <f t="shared" ca="1" si="114"/>
        <v>-347921988.24621439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-347921988.24621439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-1449674.9510258932</v>
      </c>
      <c r="L1677" s="444">
        <f t="shared" ca="1" si="114"/>
        <v>-349371663.19724029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-349371663.19724029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-1455715.2633218346</v>
      </c>
      <c r="L1678" s="444">
        <f t="shared" ca="1" si="114"/>
        <v>-350827378.46056211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-350827378.46056211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-1461780.7435856755</v>
      </c>
      <c r="L1679" s="444">
        <f t="shared" ca="1" si="114"/>
        <v>-352289159.20414776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-352289159.20414776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-1467871.4966839489</v>
      </c>
      <c r="L1680" s="444">
        <f t="shared" ca="1" si="114"/>
        <v>-353757030.70083171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-353757030.70083171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-1473987.6279201321</v>
      </c>
      <c r="L1681" s="444">
        <f t="shared" ca="1" si="114"/>
        <v>-355231018.32875186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-355231018.32875186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-1480129.2430364662</v>
      </c>
      <c r="L1682" s="444">
        <f t="shared" ca="1" si="114"/>
        <v>-356711147.57178831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-356711147.57178831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-1486296.4482157845</v>
      </c>
      <c r="L1683" s="444">
        <f t="shared" ca="1" si="114"/>
        <v>-358197444.02000409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-358197444.02000409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-1492489.3500833504</v>
      </c>
      <c r="L1684" s="444">
        <f t="shared" ca="1" si="114"/>
        <v>-359689933.37008744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-359689933.37008744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-1498708.0557086978</v>
      </c>
      <c r="L1685" s="444">
        <f t="shared" ca="1" si="114"/>
        <v>-361188641.42579615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-361188641.42579615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-1504952.672607484</v>
      </c>
      <c r="L1686" s="444">
        <f t="shared" ca="1" si="114"/>
        <v>-362693594.09840363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-362693594.09840363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-1511223.3087433483</v>
      </c>
      <c r="L1687" s="444">
        <f t="shared" ca="1" si="114"/>
        <v>-364204817.40714699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-364204817.40714699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-1517520.072529779</v>
      </c>
      <c r="L1688" s="444">
        <f t="shared" ca="1" si="114"/>
        <v>-365722337.47967678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-365722337.47967678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-1523843.0728319865</v>
      </c>
      <c r="L1689" s="444">
        <f t="shared" ca="1" si="114"/>
        <v>-367246180.55250877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-367246180.55250877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-1530192.4189687865</v>
      </c>
      <c r="L1690" s="444">
        <f t="shared" ca="1" si="114"/>
        <v>-368776372.97147757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-368776372.97147757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-1536568.2207144899</v>
      </c>
      <c r="L1691" s="444">
        <f t="shared" ca="1" si="114"/>
        <v>-370312941.19219208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-370312941.19219208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-1542970.5883008004</v>
      </c>
      <c r="L1692" s="444">
        <f t="shared" ca="1" si="114"/>
        <v>-371855911.7804929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-371855911.7804929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-1549399.6324187205</v>
      </c>
      <c r="L1693" s="444">
        <f t="shared" ca="1" si="114"/>
        <v>-373405311.41291159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-373405311.41291159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-1555855.4642204649</v>
      </c>
      <c r="L1694" s="444">
        <f t="shared" ca="1" si="114"/>
        <v>-374961166.87713206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-374961166.87713206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-1562338.1953213837</v>
      </c>
      <c r="L1695" s="444">
        <f t="shared" ca="1" si="114"/>
        <v>-376523505.07245344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-376523505.07245344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-1568847.9378018894</v>
      </c>
      <c r="L1696" s="444">
        <f t="shared" ca="1" si="114"/>
        <v>-378092353.01025534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-378092353.01025534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-1575384.8042093972</v>
      </c>
      <c r="L1697" s="444">
        <f t="shared" ca="1" si="114"/>
        <v>-379667737.81446475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-379667737.81446475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-1581948.9075602698</v>
      </c>
      <c r="L1698" s="444">
        <f t="shared" ca="1" si="114"/>
        <v>-381249686.72202504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-381249686.72202504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-1588540.361341771</v>
      </c>
      <c r="L1699" s="444">
        <f t="shared" ca="1" si="114"/>
        <v>-382838227.08336681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-382838227.08336681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-1595159.2795140285</v>
      </c>
      <c r="L1700" s="444">
        <f t="shared" ca="1" si="114"/>
        <v>-384433386.36288083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-384433386.36288083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-1601805.7765120035</v>
      </c>
      <c r="L1701" s="444">
        <f t="shared" ca="1" si="114"/>
        <v>-386035192.13939285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-386035192.13939285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-1608479.9672474703</v>
      </c>
      <c r="L1702" s="444">
        <f t="shared" ca="1" si="114"/>
        <v>-387643672.10664034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-387643672.10664034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-1615181.9671110015</v>
      </c>
      <c r="L1703" s="444">
        <f t="shared" ca="1" si="114"/>
        <v>-389258854.07375133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-389258854.07375133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-1621911.8919739639</v>
      </c>
      <c r="L1704" s="444">
        <f t="shared" ca="1" si="114"/>
        <v>-390880765.9657253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-390880765.9657253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-1628669.8581905221</v>
      </c>
      <c r="L1705" s="444">
        <f t="shared" ca="1" si="114"/>
        <v>-392509435.82391584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-392509435.82391584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-1635455.9825996493</v>
      </c>
      <c r="L1706" s="444">
        <f t="shared" ca="1" si="114"/>
        <v>-394144891.80651551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-394144891.80651551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-1642270.3825271479</v>
      </c>
      <c r="L1707" s="444">
        <f t="shared" ca="1" si="114"/>
        <v>-395787162.18904269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-395787162.18904269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-1649113.1757876778</v>
      </c>
      <c r="L1708" s="444">
        <f t="shared" ca="1" si="114"/>
        <v>-397436275.36483037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-397436275.36483037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-1655984.4806867931</v>
      </c>
      <c r="L1709" s="444">
        <f t="shared" ca="1" si="114"/>
        <v>-399092259.84551716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-399092259.84551716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-1662884.416022988</v>
      </c>
      <c r="L1710" s="444">
        <f t="shared" ca="1" si="114"/>
        <v>-400755144.26154017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-400755144.26154017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-1669813.1010897506</v>
      </c>
      <c r="L1711" s="444">
        <f t="shared" ca="1" si="114"/>
        <v>-402424957.36262995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-402424957.36262995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-1676770.6556776247</v>
      </c>
      <c r="L1712" s="444">
        <f t="shared" ca="1" si="114"/>
        <v>-404101728.01830757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-404101728.01830757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-1683757.2000762816</v>
      </c>
      <c r="L1713" s="444">
        <f t="shared" ca="1" si="114"/>
        <v>-405785485.21838385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-405785485.21838385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-1690772.8550765994</v>
      </c>
      <c r="L1714" s="444">
        <f t="shared" ca="1" si="114"/>
        <v>-407476258.07346046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-407476258.07346046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-1697817.7419727519</v>
      </c>
      <c r="L1715" s="444">
        <f t="shared" ca="1" si="114"/>
        <v>-409174075.8154332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-409174075.8154332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-1704891.982564305</v>
      </c>
      <c r="L1716" s="444">
        <f t="shared" ca="1" si="114"/>
        <v>-410878967.79799753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-410878967.79799753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-1711995.699158323</v>
      </c>
      <c r="L1717" s="444">
        <f t="shared" ca="1" si="114"/>
        <v>-412590963.49715585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-412590963.49715585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-1719129.0145714825</v>
      </c>
      <c r="L1718" s="444">
        <f t="shared" ca="1" si="114"/>
        <v>-414310092.51172733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-414310092.51172733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-1726292.0521321972</v>
      </c>
      <c r="L1719" s="444">
        <f t="shared" ca="1" si="114"/>
        <v>-416036384.56385952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-416036384.56385952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-1733484.935682748</v>
      </c>
      <c r="L1720" s="444">
        <f t="shared" ca="1" si="114"/>
        <v>-417769869.4995423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-417769869.4995423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-1740707.7895814262</v>
      </c>
      <c r="L1721" s="444">
        <f t="shared" ca="1" si="114"/>
        <v>-419510577.28912371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-419510577.28912371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-1747960.7387046821</v>
      </c>
      <c r="L1722" s="444">
        <f t="shared" ca="1" si="114"/>
        <v>-421258538.0278284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-421258538.0278284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-1755243.9084492852</v>
      </c>
      <c r="L1723" s="444">
        <f t="shared" ca="1" si="114"/>
        <v>-423013781.93627769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-423013781.93627769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-1762557.4247344907</v>
      </c>
      <c r="L1724" s="444">
        <f t="shared" ca="1" si="114"/>
        <v>-424776339.36101216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-424776339.36101216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-1769901.4140042174</v>
      </c>
      <c r="L1725" s="444">
        <f t="shared" ca="1" si="114"/>
        <v>-426546240.77501637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-426546240.77501637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-1777276.0032292346</v>
      </c>
      <c r="L1726" s="444">
        <f t="shared" ca="1" si="114"/>
        <v>-428323516.77824563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-428323516.77824563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-1784681.3199093568</v>
      </c>
      <c r="L1727" s="444">
        <f t="shared" ca="1" si="114"/>
        <v>-430108198.09815496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-430108198.09815496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-1792117.4920756458</v>
      </c>
      <c r="L1728" s="444">
        <f t="shared" ca="1" si="114"/>
        <v>-431900315.59023058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-431900315.59023058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-1799584.6482926272</v>
      </c>
      <c r="L1729" s="444">
        <f t="shared" ca="1" si="114"/>
        <v>-433699900.23852319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-433699900.23852319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-1807082.917660513</v>
      </c>
      <c r="L1730" s="444">
        <f t="shared" ca="1" si="114"/>
        <v>-435506983.15618372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-435506983.15618372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-1814612.4298174321</v>
      </c>
      <c r="L1731" s="444">
        <f t="shared" ca="1" si="114"/>
        <v>-437321595.58600116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-437321595.58600116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-1822173.3149416714</v>
      </c>
      <c r="L1732" s="444">
        <f t="shared" ca="1" si="114"/>
        <v>-439143768.9009428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-439143768.9009428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-1829765.7037539284</v>
      </c>
      <c r="L1733" s="444">
        <f t="shared" ca="1" si="114"/>
        <v>-440973534.60469675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-440973534.60469675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-1837389.7275195697</v>
      </c>
      <c r="L1734" s="444">
        <f t="shared" ca="1" si="114"/>
        <v>-442810924.33221632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-442810924.33221632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-1845045.5180509014</v>
      </c>
      <c r="L1735" s="444">
        <f t="shared" ca="1" si="114"/>
        <v>-444655969.85026723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-444655969.85026723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-1852733.2077094468</v>
      </c>
      <c r="L1736" s="444">
        <f t="shared" ca="1" si="114"/>
        <v>-446508703.05797666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-446508703.05797666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-1860452.9294082362</v>
      </c>
      <c r="L1737" s="444">
        <f t="shared" ca="1" si="114"/>
        <v>-448369155.98738492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-448369155.98738492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-1868204.8166141037</v>
      </c>
      <c r="L1738" s="444">
        <f t="shared" ca="1" si="114"/>
        <v>-450237360.80399901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-450237360.80399901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-1875989.0033499962</v>
      </c>
      <c r="L1739" s="444">
        <f t="shared" ca="1" si="114"/>
        <v>-452113349.80734903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-452113349.80734903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-1883805.6241972875</v>
      </c>
      <c r="L1740" s="444">
        <f t="shared" ca="1" si="114"/>
        <v>-453997155.43154633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-453997155.43154633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-1891654.8142981094</v>
      </c>
      <c r="L1741" s="444">
        <f t="shared" ca="1" si="114"/>
        <v>-455888810.24584442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-455888810.24584442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-1899536.7093576852</v>
      </c>
      <c r="L1742" s="444">
        <f t="shared" ca="1" si="114"/>
        <v>-457788346.9552021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-457788346.9552021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-1907451.4456466753</v>
      </c>
      <c r="L1743" s="444">
        <f t="shared" ca="1" si="114"/>
        <v>-459695798.40084881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-459695798.40084881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-1915399.1600035368</v>
      </c>
      <c r="L1744" s="444">
        <f t="shared" ca="1" si="114"/>
        <v>-461611197.56085235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-461611197.56085235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-1923379.9898368847</v>
      </c>
      <c r="L1745" s="444">
        <f t="shared" ca="1" si="114"/>
        <v>-463534577.55068922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-463534577.55068922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-1931394.0731278716</v>
      </c>
      <c r="L1746" s="444">
        <f t="shared" ca="1" si="114"/>
        <v>-465465971.62381709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-465465971.62381709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-1939441.5484325709</v>
      </c>
      <c r="L1747" s="444">
        <f t="shared" ca="1" si="114"/>
        <v>-467405413.17224967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-467405413.17224967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-1947522.5548843737</v>
      </c>
      <c r="L1748" s="444">
        <f t="shared" ca="1" si="114"/>
        <v>-469352935.72713405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-469352935.72713405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-1955637.232196392</v>
      </c>
      <c r="L1749" s="444">
        <f t="shared" ca="1" si="114"/>
        <v>-471308572.95933044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-471308572.95933044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-1963785.7206638767</v>
      </c>
      <c r="L1750" s="444">
        <f t="shared" ca="1" si="114"/>
        <v>-473272358.67999434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-473272358.67999434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-1971968.1611666428</v>
      </c>
      <c r="L1751" s="444">
        <f t="shared" ca="1" si="114"/>
        <v>-475244326.84116101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-475244326.84116101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-1980184.695171504</v>
      </c>
      <c r="L1752" s="444">
        <f t="shared" ca="1" si="114"/>
        <v>-477224511.53633249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-477224511.53633249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-1988435.4647347184</v>
      </c>
      <c r="L1753" s="444">
        <f t="shared" ca="1" si="114"/>
        <v>-479212947.00106722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-479212947.00106722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-1996720.6125044464</v>
      </c>
      <c r="L1754" s="444">
        <f t="shared" ca="1" si="114"/>
        <v>-481209667.61357164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-481209667.61357164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-2005040.2817232152</v>
      </c>
      <c r="L1755" s="444">
        <f t="shared" ca="1" si="114"/>
        <v>-483214707.89529485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-483214707.89529485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-2013394.6162303952</v>
      </c>
      <c r="L1756" s="444">
        <f t="shared" ca="1" si="114"/>
        <v>-485228102.51152521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-485228102.51152521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-2021783.7604646881</v>
      </c>
      <c r="L1757" s="444">
        <f t="shared" ca="1" si="114"/>
        <v>-487249886.27198988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-487249886.27198988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-2030207.8594666247</v>
      </c>
      <c r="L1758" s="444">
        <f t="shared" ca="1" si="114"/>
        <v>-489280094.13145649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-489280094.13145649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-2038667.0588810686</v>
      </c>
      <c r="L1759" s="444">
        <f t="shared" ca="1" si="114"/>
        <v>-491318761.19033754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-491318761.19033754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-2047161.5049597397</v>
      </c>
      <c r="L1760" s="444">
        <f t="shared" ca="1" si="114"/>
        <v>-493365922.6952973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-493365922.6952973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-2055691.3445637387</v>
      </c>
      <c r="L1761" s="444">
        <f t="shared" ca="1" si="114"/>
        <v>-495421614.03986102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-495421614.03986102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-2064256.7251660875</v>
      </c>
      <c r="L1762" s="444">
        <f t="shared" ca="1" si="114"/>
        <v>-497485870.76502711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-497485870.76502711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-2072857.7948542796</v>
      </c>
      <c r="L1763" s="444">
        <f t="shared" ca="1" si="114"/>
        <v>-499558728.55988139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-499558728.55988139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-2081494.7023328391</v>
      </c>
      <c r="L1764" s="444">
        <f t="shared" ca="1" si="114"/>
        <v>-501640223.26221424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-501640223.26221424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-2090167.5969258924</v>
      </c>
      <c r="L1765" s="444">
        <f t="shared" ca="1" si="114"/>
        <v>-503730390.85914016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-503730390.85914016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-2098876.6285797507</v>
      </c>
      <c r="L1766" s="444">
        <f t="shared" ca="1" si="114"/>
        <v>-505829267.48771989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-505829267.48771989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-2107621.9478654996</v>
      </c>
      <c r="L1767" s="444">
        <f t="shared" ca="1" si="114"/>
        <v>-507936889.43558538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-507936889.43558538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-2116403.7059816057</v>
      </c>
      <c r="L1768" s="444">
        <f t="shared" ca="1" si="114"/>
        <v>-510053293.14156699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-510053293.14156699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-2125222.0547565292</v>
      </c>
      <c r="L1769" s="444">
        <f t="shared" ca="1" si="114"/>
        <v>-512178515.19632351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-512178515.19632351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-2134077.1466513476</v>
      </c>
      <c r="L1770" s="444">
        <f t="shared" ca="1" si="114"/>
        <v>-514312592.34297484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-514312592.34297484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-2142969.1347623947</v>
      </c>
      <c r="L1771" s="444">
        <f t="shared" ca="1" si="114"/>
        <v>-516455561.47773725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-516455561.47773725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-2151898.172823905</v>
      </c>
      <c r="L1772" s="444">
        <f t="shared" ca="1" si="114"/>
        <v>-518607459.65056115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-518607459.65056115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-2160864.4152106713</v>
      </c>
      <c r="L1773" s="444">
        <f t="shared" ca="1" si="114"/>
        <v>-520768324.06577182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-520768324.06577182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-2169868.0169407157</v>
      </c>
      <c r="L1774" s="444">
        <f t="shared" ca="1" si="114"/>
        <v>-522938192.08271253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-522938192.08271253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-2178909.1336779688</v>
      </c>
      <c r="L1775" s="444">
        <f t="shared" ca="1" si="114"/>
        <v>-525117101.21639049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-525117101.21639049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-2187987.9217349603</v>
      </c>
      <c r="L1776" s="444">
        <f t="shared" ca="1" si="114"/>
        <v>-527305089.13812548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-527305089.13812548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-2197104.538075523</v>
      </c>
      <c r="L1777" s="444">
        <f t="shared" ca="1" si="114"/>
        <v>-529502193.67620099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-529502193.67620099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-2206259.1403175043</v>
      </c>
      <c r="L1778" s="444">
        <f t="shared" ca="1" si="114"/>
        <v>-531708452.81651849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-531708452.81651849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-2215451.8867354933</v>
      </c>
      <c r="L1779" s="444">
        <f t="shared" ca="1" si="114"/>
        <v>-533923904.70325398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-533923904.70325398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-2224682.9362635585</v>
      </c>
      <c r="L1780" s="444">
        <f t="shared" ca="1" si="114"/>
        <v>-536148587.63951755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-536148587.63951755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-2233952.4484979897</v>
      </c>
      <c r="L1781" s="444">
        <f t="shared" ca="1" si="114"/>
        <v>-538382540.08801556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-538382540.08801556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-2243260.5837000646</v>
      </c>
      <c r="L1782" s="444">
        <f t="shared" ca="1" si="114"/>
        <v>-540625800.67171562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-540625800.67171562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-2252607.5027988153</v>
      </c>
      <c r="L1783" s="444">
        <f t="shared" ca="1" si="114"/>
        <v>-542878408.17451441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-542878408.17451441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-2261993.3673938098</v>
      </c>
      <c r="L1784" s="444">
        <f t="shared" ca="1" si="114"/>
        <v>-545140401.54190826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-545140401.54190826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-2271418.339757951</v>
      </c>
      <c r="L1785" s="444">
        <f t="shared" ca="1" si="114"/>
        <v>-547411819.88166618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-547411819.88166618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-2280882.582840276</v>
      </c>
      <c r="L1786" s="444">
        <f t="shared" ca="1" si="114"/>
        <v>-549692702.46450651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-549692702.46450651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-2290386.2602687771</v>
      </c>
      <c r="L1787" s="444">
        <f t="shared" ca="1" si="114"/>
        <v>-551983088.72477531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-551983088.72477531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-2299929.5363532305</v>
      </c>
      <c r="L1788" s="444">
        <f t="shared" ca="1" si="114"/>
        <v>-554283018.26112854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-554283018.26112854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-2309512.5760880355</v>
      </c>
      <c r="L1789" s="444">
        <f t="shared" ca="1" si="114"/>
        <v>-556592530.83721662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-556592530.83721662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-2319135.5451550693</v>
      </c>
      <c r="L1790" s="444">
        <f t="shared" ca="1" si="114"/>
        <v>-558911666.38237166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-558911666.38237166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-2328798.6099265488</v>
      </c>
      <c r="L1791" s="444">
        <f t="shared" ca="1" si="114"/>
        <v>-561240464.99229825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-561240464.99229825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-2338501.9374679094</v>
      </c>
      <c r="L1792" s="444">
        <f t="shared" ca="1" si="114"/>
        <v>-563578966.92976618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-563578966.92976618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-2348245.6955406922</v>
      </c>
      <c r="L1793" s="444">
        <f t="shared" ref="L1793:L2047" ca="1" si="119">I1793-J1793+K1793</f>
        <v>-565927212.62530684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-565927212.62530684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-2358030.052605445</v>
      </c>
      <c r="L1794" s="444">
        <f t="shared" ca="1" si="119"/>
        <v>-568285242.67791224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-568285242.67791224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-2367855.1778246341</v>
      </c>
      <c r="L1795" s="444">
        <f t="shared" ca="1" si="119"/>
        <v>-570653097.85573685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-570653097.85573685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-2377721.2410655702</v>
      </c>
      <c r="L1796" s="444">
        <f t="shared" ca="1" si="119"/>
        <v>-573030819.09680247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-573030819.09680247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-2387628.4129033438</v>
      </c>
      <c r="L1797" s="444">
        <f t="shared" ca="1" si="119"/>
        <v>-575418447.50970578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-575418447.50970578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-2397576.8646237738</v>
      </c>
      <c r="L1798" s="444">
        <f t="shared" ca="1" si="119"/>
        <v>-577816024.37432957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-577816024.37432957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-2407566.768226373</v>
      </c>
      <c r="L1799" s="444">
        <f t="shared" ca="1" si="119"/>
        <v>-580223591.14255595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-580223591.14255595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-2417598.2964273165</v>
      </c>
      <c r="L1800" s="444">
        <f t="shared" ca="1" si="119"/>
        <v>-582641189.43898332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-582641189.43898332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-2427671.6226624306</v>
      </c>
      <c r="L1801" s="444">
        <f t="shared" ca="1" si="119"/>
        <v>-585068861.06164575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-585068861.06164575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-2437786.9210901908</v>
      </c>
      <c r="L1802" s="444">
        <f t="shared" ca="1" si="119"/>
        <v>-587506647.98273599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-587506647.98273599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-2447944.3665947332</v>
      </c>
      <c r="L1803" s="444">
        <f t="shared" ca="1" si="119"/>
        <v>-589954592.34933078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-589954592.34933078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-2458144.1347888783</v>
      </c>
      <c r="L1804" s="444">
        <f t="shared" ca="1" si="119"/>
        <v>-592412736.48411965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-592412736.48411965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-2468386.402017165</v>
      </c>
      <c r="L1805" s="444">
        <f t="shared" ca="1" si="119"/>
        <v>-594881122.88613677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-594881122.88613677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-2478671.3453589031</v>
      </c>
      <c r="L1806" s="444">
        <f t="shared" ca="1" si="119"/>
        <v>-597359794.23149562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-597359794.23149562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-2488999.1426312318</v>
      </c>
      <c r="L1807" s="444">
        <f t="shared" ca="1" si="119"/>
        <v>-599848793.37412679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-599848793.37412679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-2499369.9723921949</v>
      </c>
      <c r="L1808" s="444">
        <f t="shared" ca="1" si="119"/>
        <v>-602348163.34651899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-602348163.34651899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-2509784.0139438291</v>
      </c>
      <c r="L1809" s="444">
        <f t="shared" ca="1" si="119"/>
        <v>-604857947.36046278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-604857947.36046278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-2520241.4473352614</v>
      </c>
      <c r="L1810" s="444">
        <f t="shared" ca="1" si="119"/>
        <v>-607378188.80779803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-607378188.80779803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-2530742.4533658251</v>
      </c>
      <c r="L1811" s="444">
        <f t="shared" ca="1" si="119"/>
        <v>-609908931.26116383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-609908931.26116383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-2541287.2135881828</v>
      </c>
      <c r="L1812" s="444">
        <f t="shared" ca="1" si="119"/>
        <v>-612450218.47475207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-612450218.47475207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-2551875.910311467</v>
      </c>
      <c r="L1813" s="444">
        <f t="shared" ca="1" si="119"/>
        <v>-615002094.38506353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-615002094.38506353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-2562508.7266044314</v>
      </c>
      <c r="L1814" s="444">
        <f t="shared" ca="1" si="119"/>
        <v>-617564603.11166799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-617564603.11166799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-2573185.8462986164</v>
      </c>
      <c r="L1815" s="444">
        <f t="shared" ca="1" si="119"/>
        <v>-620137788.95796657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-620137788.95796657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-2583907.4539915272</v>
      </c>
      <c r="L1816" s="444">
        <f t="shared" ca="1" si="119"/>
        <v>-622721696.4119581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-622721696.4119581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-2594673.7350498252</v>
      </c>
      <c r="L1817" s="444">
        <f t="shared" ca="1" si="119"/>
        <v>-625316370.14700794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-625316370.14700794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-2605484.8756125332</v>
      </c>
      <c r="L1818" s="444">
        <f t="shared" ca="1" si="119"/>
        <v>-627921855.02262044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-627921855.02262044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-2616341.0625942517</v>
      </c>
      <c r="L1819" s="444">
        <f t="shared" ca="1" si="119"/>
        <v>-630538196.08521473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-630538196.08521473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-2627242.4836883945</v>
      </c>
      <c r="L1820" s="444">
        <f t="shared" ca="1" si="119"/>
        <v>-633165438.56890309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-633165438.56890309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-2638189.3273704294</v>
      </c>
      <c r="L1821" s="444">
        <f t="shared" ca="1" si="119"/>
        <v>-635803627.89627349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-635803627.89627349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-2649181.7829011395</v>
      </c>
      <c r="L1822" s="444">
        <f t="shared" ca="1" si="119"/>
        <v>-638452809.67917466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-638452809.67917466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-2660220.0403298945</v>
      </c>
      <c r="L1823" s="444">
        <f t="shared" ca="1" si="119"/>
        <v>-641113029.71950459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-641113029.71950459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-2671304.2904979358</v>
      </c>
      <c r="L1824" s="444">
        <f t="shared" ca="1" si="119"/>
        <v>-643784334.01000249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-643784334.01000249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-2682434.7250416772</v>
      </c>
      <c r="L1825" s="444">
        <f t="shared" ca="1" si="119"/>
        <v>-646466768.73504412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-646466768.73504412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-2693611.5363960173</v>
      </c>
      <c r="L1826" s="444">
        <f t="shared" ca="1" si="119"/>
        <v>-649160380.27144015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-649160380.27144015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-2704834.9177976674</v>
      </c>
      <c r="L1827" s="444">
        <f t="shared" ca="1" si="119"/>
        <v>-651865215.18923783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-651865215.18923783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-2716105.0632884908</v>
      </c>
      <c r="L1828" s="444">
        <f t="shared" ca="1" si="119"/>
        <v>-654581320.25252628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-654581320.25252628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-2727422.1677188594</v>
      </c>
      <c r="L1829" s="444">
        <f t="shared" ca="1" si="119"/>
        <v>-657308742.42024517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-657308742.42024517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-2738786.4267510213</v>
      </c>
      <c r="L1830" s="444">
        <f t="shared" ca="1" si="119"/>
        <v>-660047528.84699619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-660047528.84699619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-2750198.0368624842</v>
      </c>
      <c r="L1831" s="444">
        <f t="shared" ca="1" si="119"/>
        <v>-662797726.88385868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-662797726.88385868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-2761657.1953494111</v>
      </c>
      <c r="L1832" s="444">
        <f t="shared" ca="1" si="119"/>
        <v>-665559384.07920814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-665559384.07920814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-2773164.1003300338</v>
      </c>
      <c r="L1833" s="444">
        <f t="shared" ca="1" si="119"/>
        <v>-668332548.17953813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-668332548.17953813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-2784718.9507480757</v>
      </c>
      <c r="L1834" s="444">
        <f t="shared" ca="1" si="119"/>
        <v>-671117267.13028622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-671117267.13028622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-2796321.9463761924</v>
      </c>
      <c r="L1835" s="444">
        <f t="shared" ca="1" si="119"/>
        <v>-673913589.07666242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-673913589.07666242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-2807973.2878194265</v>
      </c>
      <c r="L1836" s="444">
        <f t="shared" ca="1" si="119"/>
        <v>-676721562.36448181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-676721562.36448181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-2819673.176518674</v>
      </c>
      <c r="L1837" s="444">
        <f t="shared" ca="1" si="119"/>
        <v>-679541235.54100049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-679541235.54100049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-2831421.8147541685</v>
      </c>
      <c r="L1838" s="444">
        <f t="shared" ca="1" si="119"/>
        <v>-682372657.35575461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-682372657.35575461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-2843219.4056489775</v>
      </c>
      <c r="L1839" s="444">
        <f t="shared" ca="1" si="119"/>
        <v>-685215876.76140356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-685215876.76140356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-2855066.1531725149</v>
      </c>
      <c r="L1840" s="444">
        <f t="shared" ca="1" si="119"/>
        <v>-688070942.91457605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-688070942.91457605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-2866962.2621440669</v>
      </c>
      <c r="L1841" s="444">
        <f t="shared" ca="1" si="119"/>
        <v>-690937905.17672014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-690937905.17672014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-2878907.9382363339</v>
      </c>
      <c r="L1842" s="444">
        <f t="shared" ca="1" si="119"/>
        <v>-693816813.1149565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-693816813.1149565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-2890903.3879789854</v>
      </c>
      <c r="L1843" s="444">
        <f t="shared" ca="1" si="119"/>
        <v>-696707716.50293553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-696707716.50293553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-2902948.8187622312</v>
      </c>
      <c r="L1844" s="444">
        <f t="shared" ca="1" si="119"/>
        <v>-699610665.32169771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-699610665.32169771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-2915044.4388404069</v>
      </c>
      <c r="L1845" s="444">
        <f t="shared" ca="1" si="119"/>
        <v>-702525709.7605381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-702525709.7605381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-2927190.4573355755</v>
      </c>
      <c r="L1846" s="444">
        <f t="shared" ca="1" si="119"/>
        <v>-705452900.21787369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-705452900.21787369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-2939387.0842411402</v>
      </c>
      <c r="L1847" s="444">
        <f t="shared" ca="1" si="119"/>
        <v>-708392287.30211484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-708392287.30211484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-2951634.5304254787</v>
      </c>
      <c r="L1848" s="444">
        <f t="shared" ca="1" si="119"/>
        <v>-711343921.83254027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-711343921.83254027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-2963933.0076355846</v>
      </c>
      <c r="L1849" s="444">
        <f t="shared" ca="1" si="119"/>
        <v>-714307854.84017587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-714307854.84017587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-2976282.7285007327</v>
      </c>
      <c r="L1850" s="444">
        <f t="shared" ca="1" si="119"/>
        <v>-717284137.56867659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-717284137.56867659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-2988683.9065361526</v>
      </c>
      <c r="L1851" s="444">
        <f t="shared" ca="1" si="119"/>
        <v>-720272821.47521269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-720272821.47521269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-3001136.7561467197</v>
      </c>
      <c r="L1852" s="444">
        <f t="shared" ca="1" si="119"/>
        <v>-723273958.23135936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-723273958.23135936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-3013641.4926306638</v>
      </c>
      <c r="L1853" s="444">
        <f t="shared" ca="1" si="119"/>
        <v>-726287599.72399008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-726287599.72399008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-3026198.3321832921</v>
      </c>
      <c r="L1854" s="444">
        <f t="shared" ca="1" si="119"/>
        <v>-729313798.05617332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-729313798.05617332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-3038807.491900722</v>
      </c>
      <c r="L1855" s="444">
        <f t="shared" ca="1" si="119"/>
        <v>-732352605.54807401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-732352605.54807401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-3051469.1897836416</v>
      </c>
      <c r="L1856" s="444">
        <f t="shared" ca="1" si="119"/>
        <v>-735404074.7378577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-735404074.7378577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-3064183.6447410737</v>
      </c>
      <c r="L1857" s="444">
        <f t="shared" ca="1" si="119"/>
        <v>-738468258.38259876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-738468258.38259876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-3076951.0765941613</v>
      </c>
      <c r="L1858" s="444">
        <f t="shared" ca="1" si="119"/>
        <v>-741545209.45919287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-741545209.45919287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-3089771.7060799701</v>
      </c>
      <c r="L1859" s="444">
        <f t="shared" ca="1" si="119"/>
        <v>-744634981.16527283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-744634981.16527283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-3102645.7548553036</v>
      </c>
      <c r="L1860" s="444">
        <f t="shared" ca="1" si="119"/>
        <v>-747737626.92012811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-747737626.92012811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-3115573.4455005336</v>
      </c>
      <c r="L1861" s="444">
        <f t="shared" ca="1" si="119"/>
        <v>-750853200.3656286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-750853200.3656286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-3128555.0015234523</v>
      </c>
      <c r="L1862" s="444">
        <f t="shared" ca="1" si="119"/>
        <v>-753981755.36715209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-753981755.36715209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-3141590.6473631337</v>
      </c>
      <c r="L1863" s="444">
        <f t="shared" ca="1" si="119"/>
        <v>-757123346.01451528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-757123346.01451528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-3154680.6083938135</v>
      </c>
      <c r="L1864" s="444">
        <f t="shared" ca="1" si="119"/>
        <v>-760278026.62290907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-760278026.62290907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-3167825.1109287878</v>
      </c>
      <c r="L1865" s="444">
        <f t="shared" ca="1" si="119"/>
        <v>-763445851.73383784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-763445851.73383784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-3181024.3822243242</v>
      </c>
      <c r="L1866" s="444">
        <f t="shared" ca="1" si="119"/>
        <v>-766626876.11606216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-766626876.11606216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-3194278.6504835924</v>
      </c>
      <c r="L1867" s="444">
        <f t="shared" ca="1" si="119"/>
        <v>-769821154.76654577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-769821154.76654577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-3207588.1448606076</v>
      </c>
      <c r="L1868" s="444">
        <f t="shared" ca="1" si="119"/>
        <v>-773028742.9114064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-773028742.9114064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-3220953.0954641933</v>
      </c>
      <c r="L1869" s="444">
        <f t="shared" ca="1" si="119"/>
        <v>-776249696.00687063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-776249696.00687063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-3234373.7333619609</v>
      </c>
      <c r="L1870" s="444">
        <f t="shared" ca="1" si="119"/>
        <v>-779484069.74023259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-779484069.74023259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-3247850.2905843025</v>
      </c>
      <c r="L1871" s="444">
        <f t="shared" ca="1" si="119"/>
        <v>-782731920.03081691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-782731920.03081691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-3261383.0001284038</v>
      </c>
      <c r="L1872" s="444">
        <f t="shared" ca="1" si="119"/>
        <v>-785993303.0309453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-785993303.0309453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-3274972.095962272</v>
      </c>
      <c r="L1873" s="444">
        <f t="shared" ca="1" si="119"/>
        <v>-789268275.12690759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-789268275.12690759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-3288617.8130287817</v>
      </c>
      <c r="L1874" s="444">
        <f t="shared" ca="1" si="119"/>
        <v>-792556892.9399364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-792556892.9399364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-3302320.3872497352</v>
      </c>
      <c r="L1875" s="444">
        <f t="shared" ca="1" si="119"/>
        <v>-795859213.32718611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-795859213.32718611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-3316080.0555299423</v>
      </c>
      <c r="L1876" s="444">
        <f t="shared" ca="1" si="119"/>
        <v>-799175293.38271606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-799175293.38271606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-3329897.0557613168</v>
      </c>
      <c r="L1877" s="444">
        <f t="shared" ca="1" si="119"/>
        <v>-802505190.4384774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-802505190.4384774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-3343771.626826989</v>
      </c>
      <c r="L1878" s="444">
        <f t="shared" ca="1" si="119"/>
        <v>-805848962.0653044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-805848962.0653044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-3357704.008605435</v>
      </c>
      <c r="L1879" s="444">
        <f t="shared" ca="1" si="119"/>
        <v>-809206666.07390988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-809206666.07390988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-3371694.4419746245</v>
      </c>
      <c r="L1880" s="444">
        <f t="shared" ca="1" si="119"/>
        <v>-812578360.51588452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-812578360.51588452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-3385743.1688161856</v>
      </c>
      <c r="L1881" s="444">
        <f t="shared" ca="1" si="119"/>
        <v>-815964103.68470073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-815964103.68470073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-3399850.4320195862</v>
      </c>
      <c r="L1882" s="444">
        <f t="shared" ca="1" si="119"/>
        <v>-819363954.11672032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-819363954.11672032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-3414016.4754863344</v>
      </c>
      <c r="L1883" s="444">
        <f t="shared" ca="1" si="119"/>
        <v>-822777970.5922066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-822777970.5922066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-3428241.544134194</v>
      </c>
      <c r="L1884" s="444">
        <f t="shared" ca="1" si="119"/>
        <v>-826206212.13634074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-826206212.13634074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-3442525.8839014196</v>
      </c>
      <c r="L1885" s="444">
        <f t="shared" ca="1" si="119"/>
        <v>-829648738.02024221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-829648738.02024221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-3456869.7417510091</v>
      </c>
      <c r="L1886" s="444">
        <f t="shared" ca="1" si="119"/>
        <v>-833105607.76199317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-833105607.76199317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-3471273.3656749716</v>
      </c>
      <c r="L1887" s="444">
        <f t="shared" ca="1" si="119"/>
        <v>-836576881.12766814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-836576881.12766814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-3485737.0046986174</v>
      </c>
      <c r="L1888" s="444">
        <f t="shared" ca="1" si="119"/>
        <v>-840062618.13236678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-840062618.13236678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-3500260.9088848615</v>
      </c>
      <c r="L1889" s="444">
        <f t="shared" ca="1" si="119"/>
        <v>-843562879.04125166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-843562879.04125166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-3514845.3293385492</v>
      </c>
      <c r="L1890" s="444">
        <f t="shared" ca="1" si="119"/>
        <v>-847077724.37059021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-847077724.37059021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-3529490.5182107924</v>
      </c>
      <c r="L1891" s="444">
        <f t="shared" ca="1" si="119"/>
        <v>-850607214.88880098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-850607214.88880098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-3544196.7287033373</v>
      </c>
      <c r="L1892" s="444">
        <f t="shared" ca="1" si="119"/>
        <v>-854151411.61750436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-854151411.61750436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-3558964.215072935</v>
      </c>
      <c r="L1893" s="444">
        <f t="shared" ca="1" si="119"/>
        <v>-857710375.83257735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-857710375.83257735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-3573793.2326357383</v>
      </c>
      <c r="L1894" s="444">
        <f t="shared" ca="1" si="119"/>
        <v>-861284169.06521308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-861284169.06521308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-3588684.0377717209</v>
      </c>
      <c r="L1895" s="444">
        <f t="shared" ca="1" si="119"/>
        <v>-864872853.10298479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-864872853.10298479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-3603636.8879291033</v>
      </c>
      <c r="L1896" s="444">
        <f t="shared" ca="1" si="119"/>
        <v>-868476489.99091387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-868476489.99091387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-3618652.0416288078</v>
      </c>
      <c r="L1897" s="444">
        <f t="shared" ca="1" si="119"/>
        <v>-872095142.03254271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-872095142.03254271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-3633729.7584689278</v>
      </c>
      <c r="L1898" s="444">
        <f t="shared" ca="1" si="119"/>
        <v>-875728871.79101169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-875728871.79101169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-3648870.2991292146</v>
      </c>
      <c r="L1899" s="444">
        <f t="shared" ca="1" si="119"/>
        <v>-879377742.09014094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-879377742.09014094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-3664073.9253755873</v>
      </c>
      <c r="L1900" s="444">
        <f t="shared" ca="1" si="119"/>
        <v>-883041816.01551652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-883041816.01551652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-3679340.9000646514</v>
      </c>
      <c r="L1901" s="444">
        <f t="shared" ca="1" si="119"/>
        <v>-886721156.91558123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-886721156.91558123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-3694671.4871482551</v>
      </c>
      <c r="L1902" s="444">
        <f t="shared" ca="1" si="119"/>
        <v>-890415828.40272951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-890415828.40272951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-3710065.9516780395</v>
      </c>
      <c r="L1903" s="444">
        <f t="shared" ca="1" si="119"/>
        <v>-894125894.35440755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-894125894.35440755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-3725524.5598100307</v>
      </c>
      <c r="L1904" s="444">
        <f t="shared" ca="1" si="119"/>
        <v>-897851418.91421759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-897851418.91421759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-3741047.5788092399</v>
      </c>
      <c r="L1905" s="444">
        <f t="shared" ca="1" si="119"/>
        <v>-901592466.49302685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-901592466.49302685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-3756635.2770542782</v>
      </c>
      <c r="L1906" s="444">
        <f t="shared" ca="1" si="119"/>
        <v>-905349101.77008116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-905349101.77008116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-3772287.9240420046</v>
      </c>
      <c r="L1907" s="444">
        <f t="shared" ca="1" si="119"/>
        <v>-909121389.69412315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-909121389.69412315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-3788005.7903921795</v>
      </c>
      <c r="L1908" s="444">
        <f t="shared" ca="1" si="119"/>
        <v>-912909395.48451531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-912909395.48451531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-3803789.147852147</v>
      </c>
      <c r="L1909" s="444">
        <f t="shared" ca="1" si="119"/>
        <v>-916713184.63236749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-916713184.63236749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-3819638.2693015304</v>
      </c>
      <c r="L1910" s="444">
        <f t="shared" ca="1" si="119"/>
        <v>-920532822.90166903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-920532822.90166903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-3835553.4287569537</v>
      </c>
      <c r="L1911" s="444">
        <f t="shared" ca="1" si="119"/>
        <v>-924368376.33042598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-924368376.33042598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-3851534.901376775</v>
      </c>
      <c r="L1912" s="444">
        <f t="shared" ca="1" si="119"/>
        <v>-928219911.2318027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-928219911.2318027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-3867582.9634658452</v>
      </c>
      <c r="L1913" s="444">
        <f t="shared" ca="1" si="119"/>
        <v>-932087494.19526851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-932087494.19526851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-3883697.8924802849</v>
      </c>
      <c r="L1914" s="444">
        <f t="shared" ca="1" si="119"/>
        <v>-935971192.08774877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-935971192.08774877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-3899879.9670322868</v>
      </c>
      <c r="L1915" s="444">
        <f t="shared" ca="1" si="119"/>
        <v>-939871072.05478108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-939871072.05478108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-3916129.4668949209</v>
      </c>
      <c r="L1916" s="444">
        <f t="shared" ca="1" si="119"/>
        <v>-943787201.52167594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-943787201.52167594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-3932446.6730069835</v>
      </c>
      <c r="L1917" s="444">
        <f t="shared" ca="1" si="119"/>
        <v>-947719648.19468296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-947719648.19468296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-3948831.8674778454</v>
      </c>
      <c r="L1918" s="444">
        <f t="shared" ca="1" si="119"/>
        <v>-951668480.06216085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-951668480.06216085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-3965285.3335923366</v>
      </c>
      <c r="L1919" s="444">
        <f t="shared" ca="1" si="119"/>
        <v>-955633765.39575315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-955633765.39575315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-3981807.3558156383</v>
      </c>
      <c r="L1920" s="444">
        <f t="shared" ca="1" si="119"/>
        <v>-959615572.75156879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-959615572.75156879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-3998398.2197982031</v>
      </c>
      <c r="L1921" s="444">
        <f t="shared" ca="1" si="119"/>
        <v>-963613970.971367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-963613970.971367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-4015058.2123806956</v>
      </c>
      <c r="L1922" s="444">
        <f t="shared" ca="1" si="119"/>
        <v>-967629029.18374765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-967629029.18374765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-4031787.6215989483</v>
      </c>
      <c r="L1923" s="444">
        <f t="shared" ca="1" si="119"/>
        <v>-971660816.80534661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-971660816.80534661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-4048586.736688944</v>
      </c>
      <c r="L1924" s="444">
        <f t="shared" ca="1" si="119"/>
        <v>-975709403.54203558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-975709403.54203558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-4065455.8480918147</v>
      </c>
      <c r="L1925" s="444">
        <f t="shared" ca="1" si="119"/>
        <v>-979774859.39012742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-979774859.39012742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-4082395.247458864</v>
      </c>
      <c r="L1926" s="444">
        <f t="shared" ca="1" si="119"/>
        <v>-983857254.63758624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-983857254.63758624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-4099405.2276566094</v>
      </c>
      <c r="L1927" s="444">
        <f t="shared" ca="1" si="119"/>
        <v>-987956659.86524284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-987956659.86524284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-4116486.0827718452</v>
      </c>
      <c r="L1928" s="444">
        <f t="shared" ca="1" si="119"/>
        <v>-992073145.94801474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-992073145.94801474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-4133638.1081167278</v>
      </c>
      <c r="L1929" s="444">
        <f t="shared" ca="1" si="119"/>
        <v>-996206784.05613148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-996206784.05613148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-4150861.6002338813</v>
      </c>
      <c r="L1930" s="444">
        <f t="shared" ca="1" si="119"/>
        <v>-1000357645.6563654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-1000357645.6563654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-4168156.8569015227</v>
      </c>
      <c r="L1931" s="444">
        <f t="shared" ca="1" si="119"/>
        <v>-1004525802.5132669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-1004525802.5132669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-4185524.1771386121</v>
      </c>
      <c r="L1932" s="444">
        <f t="shared" ca="1" si="119"/>
        <v>-1008711326.6904055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-1008711326.6904055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-4202963.8612100231</v>
      </c>
      <c r="L1933" s="444">
        <f t="shared" ca="1" si="119"/>
        <v>-1012914290.5516155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-1012914290.5516155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-4220476.210631731</v>
      </c>
      <c r="L1934" s="444">
        <f t="shared" ca="1" si="119"/>
        <v>-1017134766.7622472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-1017134766.7622472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-4238061.5281760301</v>
      </c>
      <c r="L1935" s="444">
        <f t="shared" ca="1" si="119"/>
        <v>-1021372828.2904233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-1021372828.2904233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-4255720.1178767635</v>
      </c>
      <c r="L1936" s="444">
        <f t="shared" ca="1" si="119"/>
        <v>-1025628548.4083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-1025628548.4083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-4273452.285034583</v>
      </c>
      <c r="L1937" s="444">
        <f t="shared" ca="1" si="119"/>
        <v>-1029902000.6933346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-1029902000.6933346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-4291258.3362222267</v>
      </c>
      <c r="L1938" s="444">
        <f t="shared" ca="1" si="119"/>
        <v>-1034193259.0295568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-1034193259.0295568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-4309138.57928982</v>
      </c>
      <c r="L1939" s="444">
        <f t="shared" ca="1" si="119"/>
        <v>-1038502397.6088465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-1038502397.6088465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-4327093.3233701941</v>
      </c>
      <c r="L1940" s="444">
        <f t="shared" ca="1" si="119"/>
        <v>-1042829490.9322168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-1042829490.9322168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-4345122.8788842363</v>
      </c>
      <c r="L1941" s="444">
        <f t="shared" ca="1" si="119"/>
        <v>-1047174613.811101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-1047174613.811101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-4363227.5575462533</v>
      </c>
      <c r="L1942" s="444">
        <f t="shared" ca="1" si="119"/>
        <v>-1051537841.3686472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-1051537841.3686472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-4381407.6723693628</v>
      </c>
      <c r="L1943" s="444">
        <f t="shared" ca="1" si="119"/>
        <v>-1055919249.0410166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-1055919249.0410166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-4399663.537670902</v>
      </c>
      <c r="L1944" s="444">
        <f t="shared" ca="1" si="119"/>
        <v>-1060318912.5786874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-1060318912.5786874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-4417995.4690778647</v>
      </c>
      <c r="L1945" s="444">
        <f t="shared" ca="1" si="119"/>
        <v>-1064736908.0477653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-1064736908.0477653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-4436403.783532355</v>
      </c>
      <c r="L1946" s="444">
        <f t="shared" ca="1" si="119"/>
        <v>-1069173311.8312976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-1069173311.8312976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-4454888.7992970739</v>
      </c>
      <c r="L1947" s="444">
        <f t="shared" ca="1" si="119"/>
        <v>-1073628200.6305947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-1073628200.6305947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-4473450.835960811</v>
      </c>
      <c r="L1948" s="444">
        <f t="shared" ca="1" si="119"/>
        <v>-1078101651.4665556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-1078101651.4665556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-4492090.2144439816</v>
      </c>
      <c r="L1949" s="444">
        <f t="shared" ca="1" si="119"/>
        <v>-1082593741.6809995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-1082593741.6809995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-4510807.2570041642</v>
      </c>
      <c r="L1950" s="444">
        <f t="shared" ca="1" si="119"/>
        <v>-1087104548.9380038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-1087104548.9380038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-4529602.2872416824</v>
      </c>
      <c r="L1951" s="444">
        <f t="shared" ca="1" si="119"/>
        <v>-1091634151.2252455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-1091634151.2252455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-4548475.630105189</v>
      </c>
      <c r="L1952" s="444">
        <f t="shared" ca="1" si="119"/>
        <v>-1096182626.8553507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-1096182626.8553507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-4567427.6118972944</v>
      </c>
      <c r="L1953" s="444">
        <f t="shared" ca="1" si="119"/>
        <v>-1100750054.467248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-1100750054.467248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-4586458.5602802001</v>
      </c>
      <c r="L1954" s="444">
        <f t="shared" ca="1" si="119"/>
        <v>-1105336513.027528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-1105336513.027528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-4605568.804281367</v>
      </c>
      <c r="L1955" s="444">
        <f t="shared" ca="1" si="119"/>
        <v>-1109942081.8318095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-1109942081.8318095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-4624758.6742992066</v>
      </c>
      <c r="L1956" s="444">
        <f t="shared" ca="1" si="119"/>
        <v>-1114566840.5061088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-1114566840.5061088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-4644028.5021087863</v>
      </c>
      <c r="L1957" s="444">
        <f t="shared" ca="1" si="119"/>
        <v>-1119210869.0082176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-1119210869.0082176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-4663378.6208675727</v>
      </c>
      <c r="L1958" s="444">
        <f t="shared" ca="1" si="119"/>
        <v>-1123874247.6290851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-1123874247.6290851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-4682809.3651211876</v>
      </c>
      <c r="L1959" s="444">
        <f t="shared" ca="1" si="119"/>
        <v>-1128557056.9942062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-1128557056.9942062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-4702321.070809192</v>
      </c>
      <c r="L1960" s="444">
        <f t="shared" ca="1" si="119"/>
        <v>-1133259378.0650153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-1133259378.0650153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-4721914.0752708968</v>
      </c>
      <c r="L1961" s="444">
        <f t="shared" ca="1" si="119"/>
        <v>-1137981292.1402862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-1137981292.1402862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-4741588.7172511928</v>
      </c>
      <c r="L1962" s="444">
        <f t="shared" ca="1" si="119"/>
        <v>-1142722880.8575375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-1142722880.8575375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-4761345.3369064061</v>
      </c>
      <c r="L1963" s="444">
        <f t="shared" ca="1" si="119"/>
        <v>-1147484226.1944439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-1147484226.1944439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-4781184.275810183</v>
      </c>
      <c r="L1964" s="444">
        <f t="shared" ca="1" si="119"/>
        <v>-1152265410.4702542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-1152265410.4702542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-4801105.8769593928</v>
      </c>
      <c r="L1965" s="444">
        <f t="shared" ca="1" si="119"/>
        <v>-1157066516.3472135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-1157066516.3472135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-4821110.4847800564</v>
      </c>
      <c r="L1966" s="444">
        <f t="shared" ca="1" si="119"/>
        <v>-1161887626.8319936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-1161887626.8319936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-4841198.4451333061</v>
      </c>
      <c r="L1967" s="444">
        <f t="shared" ca="1" si="119"/>
        <v>-1166728825.2771268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-1166728825.2771268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-4861370.1053213617</v>
      </c>
      <c r="L1968" s="444">
        <f t="shared" ca="1" si="119"/>
        <v>-1171590195.3824482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-1171590195.3824482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-4881625.8140935339</v>
      </c>
      <c r="L1969" s="444">
        <f t="shared" ca="1" si="119"/>
        <v>-1176471821.1965418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-1176471821.1965418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-4901965.9216522574</v>
      </c>
      <c r="L1970" s="444">
        <f t="shared" ca="1" si="119"/>
        <v>-1181373787.1181941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-1181373787.1181941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-4922390.7796591418</v>
      </c>
      <c r="L1971" s="444">
        <f t="shared" ca="1" si="119"/>
        <v>-1186296177.8978531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-1186296177.8978531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-4942900.7412410546</v>
      </c>
      <c r="L1972" s="444">
        <f t="shared" ca="1" si="119"/>
        <v>-1191239078.6390941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-1191239078.6390941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-4963496.1609962257</v>
      </c>
      <c r="L1973" s="444">
        <f t="shared" ca="1" si="119"/>
        <v>-1196202574.8000903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-1196202574.8000903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-4984177.3950003758</v>
      </c>
      <c r="L1974" s="444">
        <f t="shared" ca="1" si="119"/>
        <v>-1201186752.1950908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-1201186752.1950908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-5004944.8008128777</v>
      </c>
      <c r="L1975" s="444">
        <f t="shared" ca="1" si="119"/>
        <v>-1206191696.9959037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-1206191696.9959037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-5025798.7374829324</v>
      </c>
      <c r="L1976" s="444">
        <f t="shared" ca="1" si="119"/>
        <v>-1211217495.7333868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-1211217495.7333868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-5046739.5655557783</v>
      </c>
      <c r="L1977" s="444">
        <f t="shared" ca="1" si="119"/>
        <v>-1216264235.2989426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-1216264235.2989426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-5067767.6470789276</v>
      </c>
      <c r="L1978" s="444">
        <f t="shared" ca="1" si="119"/>
        <v>-1221332002.9460216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-1221332002.9460216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-5088883.3456084235</v>
      </c>
      <c r="L1979" s="444">
        <f t="shared" ca="1" si="119"/>
        <v>-1226420886.29163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-1226420886.29163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-5110087.0262151249</v>
      </c>
      <c r="L1980" s="444">
        <f t="shared" ca="1" si="119"/>
        <v>-1231530973.3178451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-1231530973.3178451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-5131379.0554910209</v>
      </c>
      <c r="L1981" s="444">
        <f t="shared" ca="1" si="119"/>
        <v>-1236662352.3733361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-1236662352.3733361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-5152759.8015555665</v>
      </c>
      <c r="L1982" s="444">
        <f t="shared" ca="1" si="119"/>
        <v>-1241815112.1748917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-1241815112.1748917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-5174229.634062049</v>
      </c>
      <c r="L1983" s="444">
        <f t="shared" ca="1" si="119"/>
        <v>-1246989341.8089538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-1246989341.8089538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-5195788.9242039742</v>
      </c>
      <c r="L1984" s="444">
        <f t="shared" ca="1" si="119"/>
        <v>-1252185130.7331576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-1252185130.7331576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-5217438.0447214898</v>
      </c>
      <c r="L1985" s="444">
        <f t="shared" ca="1" si="119"/>
        <v>-1257402568.7778792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-1257402568.7778792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-5239177.3699078299</v>
      </c>
      <c r="L1986" s="444">
        <f t="shared" ca="1" si="119"/>
        <v>-1262641746.1477871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-1262641746.1477871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-5261007.2756157797</v>
      </c>
      <c r="L1987" s="444">
        <f t="shared" ca="1" si="119"/>
        <v>-1267902753.4234028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-1267902753.4234028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-5282928.1392641785</v>
      </c>
      <c r="L1988" s="444">
        <f t="shared" ca="1" si="119"/>
        <v>-1273185681.5626669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-1273185681.5626669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-5304940.3398444457</v>
      </c>
      <c r="L1989" s="444">
        <f t="shared" ca="1" si="119"/>
        <v>-1278490621.9025114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-1278490621.9025114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-5327044.2579271309</v>
      </c>
      <c r="L1990" s="444">
        <f t="shared" ca="1" si="119"/>
        <v>-1283817666.1604385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-1283817666.1604385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-5349240.2756684935</v>
      </c>
      <c r="L1991" s="444">
        <f t="shared" ca="1" si="119"/>
        <v>-1289166906.4361069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-1289166906.4361069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-5371528.7768171122</v>
      </c>
      <c r="L1992" s="444">
        <f t="shared" ca="1" si="119"/>
        <v>-1294538435.212924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-1294538435.212924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-5393910.1467205165</v>
      </c>
      <c r="L1993" s="444">
        <f t="shared" ca="1" si="119"/>
        <v>-1299932345.3596444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-1299932345.3596444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-5416384.7723318515</v>
      </c>
      <c r="L1994" s="444">
        <f t="shared" ca="1" si="119"/>
        <v>-1305348730.1319764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-1305348730.1319764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-5438953.0422165683</v>
      </c>
      <c r="L1995" s="444">
        <f t="shared" ca="1" si="119"/>
        <v>-1310787683.1741929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-1310787683.1741929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-5461615.3465591371</v>
      </c>
      <c r="L1996" s="444">
        <f t="shared" ca="1" si="119"/>
        <v>-1316249298.520752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-1316249298.520752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-5484372.0771698002</v>
      </c>
      <c r="L1997" s="444">
        <f t="shared" ca="1" si="119"/>
        <v>-1321733670.5979218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-1321733670.5979218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-5507223.627491341</v>
      </c>
      <c r="L1998" s="444">
        <f t="shared" ca="1" si="119"/>
        <v>-1327240894.2254131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-1327240894.2254131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-5530170.3926058877</v>
      </c>
      <c r="L1999" s="444">
        <f t="shared" ca="1" si="119"/>
        <v>-1332771064.6180189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-1332771064.6180189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-5553212.7692417456</v>
      </c>
      <c r="L2000" s="444">
        <f t="shared" ca="1" si="119"/>
        <v>-1338324277.3872607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-1338324277.3872607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-5576351.155780253</v>
      </c>
      <c r="L2001" s="444">
        <f t="shared" ca="1" si="119"/>
        <v>-1343900628.543041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-1343900628.543041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-5599585.9522626707</v>
      </c>
      <c r="L2002" s="444">
        <f t="shared" ca="1" si="119"/>
        <v>-1349500214.4953036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-1349500214.4953036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-5622917.5603970988</v>
      </c>
      <c r="L2003" s="444">
        <f t="shared" ca="1" si="119"/>
        <v>-1355123132.0557008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-1355123132.0557008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-5646346.3835654203</v>
      </c>
      <c r="L2004" s="444">
        <f t="shared" ca="1" si="119"/>
        <v>-1360769478.4392662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-1360769478.4392662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-5669872.8268302754</v>
      </c>
      <c r="L2005" s="444">
        <f t="shared" ca="1" si="119"/>
        <v>-1366439351.2660966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-1366439351.2660966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-5693497.2969420692</v>
      </c>
      <c r="L2006" s="444">
        <f t="shared" ca="1" si="119"/>
        <v>-1372132848.5630386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-1372132848.5630386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-5717220.2023459943</v>
      </c>
      <c r="L2007" s="444">
        <f t="shared" ca="1" si="119"/>
        <v>-1377850068.7653847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-1377850068.7653847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-5741041.9531891029</v>
      </c>
      <c r="L2008" s="444">
        <f t="shared" ca="1" si="119"/>
        <v>-1383591110.7185738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-1383591110.7185738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-5764962.9613273907</v>
      </c>
      <c r="L2009" s="444">
        <f t="shared" ca="1" si="119"/>
        <v>-1389356073.6799011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-1389356073.6799011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-5788983.6403329214</v>
      </c>
      <c r="L2010" s="444">
        <f t="shared" ca="1" si="119"/>
        <v>-1395145057.3202341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-1395145057.3202341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-5813104.4055009754</v>
      </c>
      <c r="L2011" s="444">
        <f t="shared" ca="1" si="119"/>
        <v>-1400958161.7257349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-1400958161.7257349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-5837325.6738572288</v>
      </c>
      <c r="L2012" s="444">
        <f t="shared" ca="1" si="119"/>
        <v>-1406795487.3995922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-1406795487.3995922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-5861647.8641649671</v>
      </c>
      <c r="L2013" s="444">
        <f t="shared" ca="1" si="119"/>
        <v>-1412657135.2637572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-1412657135.2637572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-5886071.3969323216</v>
      </c>
      <c r="L2014" s="444">
        <f t="shared" ca="1" si="119"/>
        <v>-1418543206.6606896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-1418543206.6606896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-5910596.6944195395</v>
      </c>
      <c r="L2015" s="444">
        <f t="shared" ca="1" si="119"/>
        <v>-1424453803.3551092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-1424453803.3551092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-5935224.1806462882</v>
      </c>
      <c r="L2016" s="444">
        <f t="shared" ca="1" si="119"/>
        <v>-1430389027.5357554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-1430389027.5357554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-5959954.2813989809</v>
      </c>
      <c r="L2017" s="444">
        <f t="shared" ca="1" si="119"/>
        <v>-1436348981.8171544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-1436348981.8171544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-5984787.4242381435</v>
      </c>
      <c r="L2018" s="444">
        <f t="shared" ca="1" si="119"/>
        <v>-1442333769.2413926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-1442333769.2413926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-6009724.0385058029</v>
      </c>
      <c r="L2019" s="444">
        <f t="shared" ca="1" si="119"/>
        <v>-1448343493.2798984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-1448343493.2798984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-6034764.5553329103</v>
      </c>
      <c r="L2020" s="444">
        <f t="shared" ca="1" si="119"/>
        <v>-1454378257.8352313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-1454378257.8352313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-6059909.4076467967</v>
      </c>
      <c r="L2021" s="444">
        <f t="shared" ca="1" si="119"/>
        <v>-1460438167.2428782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-1460438167.2428782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-6085159.0301786587</v>
      </c>
      <c r="L2022" s="444">
        <f t="shared" ca="1" si="119"/>
        <v>-1466523326.2730567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-1466523326.2730567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-6110513.8594710696</v>
      </c>
      <c r="L2023" s="444">
        <f t="shared" ca="1" si="119"/>
        <v>-1472633840.1325278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-1472633840.1325278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-6135974.3338855328</v>
      </c>
      <c r="L2024" s="444">
        <f t="shared" ca="1" si="119"/>
        <v>-1478769814.4664133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-1478769814.4664133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-6161540.8936100556</v>
      </c>
      <c r="L2025" s="444">
        <f t="shared" ca="1" si="119"/>
        <v>-1484931355.3600233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-1484931355.3600233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-6187213.9806667631</v>
      </c>
      <c r="L2026" s="444">
        <f t="shared" ca="1" si="119"/>
        <v>-1491118569.3406901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-1491118569.3406901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-6212994.038919542</v>
      </c>
      <c r="L2027" s="444">
        <f t="shared" ca="1" si="119"/>
        <v>-1497331563.3796096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-1497331563.3796096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-6238881.5140817063</v>
      </c>
      <c r="L2028" s="444">
        <f t="shared" ca="1" si="119"/>
        <v>-1503570444.8936913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-1503570444.8936913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-6264876.8537237141</v>
      </c>
      <c r="L2029" s="444">
        <f t="shared" ca="1" si="119"/>
        <v>-1509835321.7474151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-1509835321.7474151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-6290980.5072808964</v>
      </c>
      <c r="L2030" s="444">
        <f t="shared" ca="1" si="119"/>
        <v>-1516126302.2546959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-1516126302.2546959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-6317192.9260612326</v>
      </c>
      <c r="L2031" s="444">
        <f t="shared" ca="1" si="119"/>
        <v>-1522443495.180757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-1522443495.180757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-6343514.563253154</v>
      </c>
      <c r="L2032" s="444">
        <f t="shared" ca="1" si="119"/>
        <v>-1528787009.7440102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-1528787009.7440102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-6369945.8739333758</v>
      </c>
      <c r="L2033" s="444">
        <f t="shared" ca="1" si="119"/>
        <v>-1535156955.6179435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-1535156955.6179435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-6396487.3150747642</v>
      </c>
      <c r="L2034" s="444">
        <f t="shared" ca="1" si="119"/>
        <v>-1541553442.9330182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-1541553442.9330182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-6423139.3455542428</v>
      </c>
      <c r="L2035" s="444">
        <f t="shared" ca="1" si="119"/>
        <v>-1547976582.2785726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-1547976582.2785726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-6449902.4261607192</v>
      </c>
      <c r="L2036" s="444">
        <f t="shared" ca="1" si="119"/>
        <v>-1554426484.7047334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-1554426484.7047334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-6476777.0196030559</v>
      </c>
      <c r="L2037" s="444">
        <f t="shared" ca="1" si="119"/>
        <v>-1560903261.7243364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-1560903261.7243364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-6503763.5905180685</v>
      </c>
      <c r="L2038" s="444">
        <f t="shared" ca="1" si="119"/>
        <v>-1567407025.3148544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-1567407025.3148544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-6530862.6054785596</v>
      </c>
      <c r="L2039" s="444">
        <f t="shared" ca="1" si="119"/>
        <v>-1573937887.9203329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-1573937887.9203329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-6558074.5330013875</v>
      </c>
      <c r="L2040" s="444">
        <f t="shared" ca="1" si="119"/>
        <v>-1580495962.4533343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-1580495962.4533343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-6585399.8435555594</v>
      </c>
      <c r="L2041" s="444">
        <f t="shared" ca="1" si="119"/>
        <v>-1587081362.2968898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-1587081362.2968898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-6612839.0095703742</v>
      </c>
      <c r="L2042" s="444">
        <f t="shared" ca="1" si="119"/>
        <v>-1593694201.3064601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-1593694201.3064601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-6640392.5054435842</v>
      </c>
      <c r="L2043" s="444">
        <f t="shared" ca="1" si="119"/>
        <v>-1600334593.8119037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-1600334593.8119037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-6668060.8075495986</v>
      </c>
      <c r="L2044" s="444">
        <f t="shared" ca="1" si="119"/>
        <v>-1607002654.6194534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-1607002654.6194534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-6695844.3942477228</v>
      </c>
      <c r="L2045" s="444">
        <f t="shared" ca="1" si="119"/>
        <v>-1613698499.0137012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-1613698499.0137012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-6723743.7458904218</v>
      </c>
      <c r="L2046" s="444">
        <f t="shared" ca="1" si="119"/>
        <v>-1620422242.7595916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-1620422242.7595916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-6751759.3448316315</v>
      </c>
      <c r="L2047" s="444">
        <f t="shared" ca="1" si="119"/>
        <v>-1627174002.1044233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-1627174002.1044233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-6779891.675435097</v>
      </c>
      <c r="L2048" s="444">
        <f t="shared" ref="L2048:L2302" ca="1" si="124">I2048-J2048+K2048</f>
        <v>-1633953893.7798584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-1633953893.7798584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-6808141.2240827428</v>
      </c>
      <c r="L2049" s="444">
        <f t="shared" ca="1" si="124"/>
        <v>-1640762035.0039411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-1640762035.0039411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-6836508.4791830881</v>
      </c>
      <c r="L2050" s="444">
        <f t="shared" ca="1" si="124"/>
        <v>-1647598543.4831243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-1647598543.4831243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-6864993.9311796846</v>
      </c>
      <c r="L2051" s="444">
        <f t="shared" ca="1" si="124"/>
        <v>-1654463537.414304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-1654463537.414304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-6893598.0725595998</v>
      </c>
      <c r="L2052" s="444">
        <f t="shared" ca="1" si="124"/>
        <v>-1661357135.4868636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-1661357135.4868636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-6922321.3978619315</v>
      </c>
      <c r="L2053" s="444">
        <f t="shared" ca="1" si="124"/>
        <v>-1668279456.8847256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-1668279456.8847256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-6951164.4036863567</v>
      </c>
      <c r="L2054" s="444">
        <f t="shared" ca="1" si="124"/>
        <v>-1675230621.2884119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-1675230621.2884119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-6980127.5887017166</v>
      </c>
      <c r="L2055" s="444">
        <f t="shared" ca="1" si="124"/>
        <v>-1682210748.8771136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-1682210748.8771136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-7009211.4536546394</v>
      </c>
      <c r="L2056" s="444">
        <f t="shared" ca="1" si="124"/>
        <v>-1689219960.3307681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-1689219960.3307681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-7038416.5013782</v>
      </c>
      <c r="L2057" s="444">
        <f t="shared" ca="1" si="124"/>
        <v>-1696258376.8321464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-1696258376.8321464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-7067743.2368006092</v>
      </c>
      <c r="L2058" s="444">
        <f t="shared" ca="1" si="124"/>
        <v>-1703326120.0689471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-1703326120.0689471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-7097192.1669539465</v>
      </c>
      <c r="L2059" s="444">
        <f t="shared" ca="1" si="124"/>
        <v>-1710423312.2359011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-1710423312.2359011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-7126763.8009829214</v>
      </c>
      <c r="L2060" s="444">
        <f t="shared" ca="1" si="124"/>
        <v>-1717550076.0368841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-1717550076.0368841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-7156458.6501536835</v>
      </c>
      <c r="L2061" s="444">
        <f t="shared" ca="1" si="124"/>
        <v>-1724706534.6870377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-1724706534.6870377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-7186277.227862657</v>
      </c>
      <c r="L2062" s="444">
        <f t="shared" ca="1" si="124"/>
        <v>-1731892811.9149003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-1731892811.9149003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-7216220.0496454174</v>
      </c>
      <c r="L2063" s="444">
        <f t="shared" ca="1" si="124"/>
        <v>-1739109031.9645457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-1739109031.9645457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-7246287.6331856074</v>
      </c>
      <c r="L2064" s="444">
        <f t="shared" ca="1" si="124"/>
        <v>-1746355319.5977314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-1746355319.5977314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-7276480.4983238811</v>
      </c>
      <c r="L2065" s="444">
        <f t="shared" ca="1" si="124"/>
        <v>-1753631800.0960553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-1753631800.0960553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-7306799.1670668954</v>
      </c>
      <c r="L2066" s="444">
        <f t="shared" ca="1" si="124"/>
        <v>-1760938599.2631221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-1760938599.2631221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-7337244.1635963432</v>
      </c>
      <c r="L2067" s="444">
        <f t="shared" ca="1" si="124"/>
        <v>-1768275843.4267185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-1768275843.4267185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-7367816.0142779937</v>
      </c>
      <c r="L2068" s="444">
        <f t="shared" ca="1" si="124"/>
        <v>-1775643659.4409964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-1775643659.4409964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-7398515.2476708181</v>
      </c>
      <c r="L2069" s="444">
        <f t="shared" ca="1" si="124"/>
        <v>-1783042174.6886673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-1783042174.6886673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-7429342.3945361134</v>
      </c>
      <c r="L2070" s="444">
        <f t="shared" ca="1" si="124"/>
        <v>-1790471517.0832033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-1790471517.0832033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-7460297.98784668</v>
      </c>
      <c r="L2071" s="444">
        <f t="shared" ca="1" si="124"/>
        <v>-1797931815.0710499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-1797931815.0710499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-7491382.5627960414</v>
      </c>
      <c r="L2072" s="444">
        <f t="shared" ca="1" si="124"/>
        <v>-1805423197.633846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-1805423197.633846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-7522596.6568076918</v>
      </c>
      <c r="L2073" s="444">
        <f t="shared" ca="1" si="124"/>
        <v>-1812945794.2906537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-1812945794.2906537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-7553940.8095443901</v>
      </c>
      <c r="L2074" s="444">
        <f t="shared" ca="1" si="124"/>
        <v>-1820499735.100198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-1820499735.100198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-7585415.5629174914</v>
      </c>
      <c r="L2075" s="444">
        <f t="shared" ca="1" si="124"/>
        <v>-1828085150.6631155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-1828085150.6631155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-7617021.4610963138</v>
      </c>
      <c r="L2076" s="444">
        <f t="shared" ca="1" si="124"/>
        <v>-1835702172.1242118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-1835702172.1242118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-7648759.0505175488</v>
      </c>
      <c r="L2077" s="444">
        <f t="shared" ca="1" si="124"/>
        <v>-1843350931.1747293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-1843350931.1747293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-7680628.8798947055</v>
      </c>
      <c r="L2078" s="444">
        <f t="shared" ca="1" si="124"/>
        <v>-1851031560.0546241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-1851031560.0546241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-7712631.5002276003</v>
      </c>
      <c r="L2079" s="444">
        <f t="shared" ca="1" si="124"/>
        <v>-1858744191.5548518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-1858744191.5548518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-7744767.4648118811</v>
      </c>
      <c r="L2080" s="444">
        <f t="shared" ca="1" si="124"/>
        <v>-1866488959.0196636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-1866488959.0196636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-7777037.3292485978</v>
      </c>
      <c r="L2081" s="444">
        <f t="shared" ca="1" si="124"/>
        <v>-1874265996.3489122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-1874265996.3489122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-7809441.6514538005</v>
      </c>
      <c r="L2082" s="444">
        <f t="shared" ca="1" si="124"/>
        <v>-1882075438.000366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-1882075438.000366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-7841980.9916681927</v>
      </c>
      <c r="L2083" s="444">
        <f t="shared" ca="1" si="124"/>
        <v>-1889917418.9920342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-1889917418.9920342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-7874655.9124668092</v>
      </c>
      <c r="L2084" s="444">
        <f t="shared" ca="1" si="124"/>
        <v>-1897792074.904501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-1897792074.904501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-7907466.9787687538</v>
      </c>
      <c r="L2085" s="444">
        <f t="shared" ca="1" si="124"/>
        <v>-1905699541.8832698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-1905699541.8832698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-7940414.7578469571</v>
      </c>
      <c r="L2086" s="444">
        <f t="shared" ca="1" si="124"/>
        <v>-1913639956.6411169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-1913639956.6411169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-7973499.8193379864</v>
      </c>
      <c r="L2087" s="444">
        <f t="shared" ca="1" si="124"/>
        <v>-1921613456.4604549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-1921613456.4604549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-8006722.7352518952</v>
      </c>
      <c r="L2088" s="444">
        <f t="shared" ca="1" si="124"/>
        <v>-1929620179.1957068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-1929620179.1957068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-8040084.0799821103</v>
      </c>
      <c r="L2089" s="444">
        <f t="shared" ca="1" si="124"/>
        <v>-1937660263.2756889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-1937660263.2756889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-8073584.4303153716</v>
      </c>
      <c r="L2090" s="444">
        <f t="shared" ca="1" si="124"/>
        <v>-1945733847.7060041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-1945733847.7060041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-8107224.3654416837</v>
      </c>
      <c r="L2091" s="444">
        <f t="shared" ca="1" si="124"/>
        <v>-1953841072.0714459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-1953841072.0714459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-8141004.4669643566</v>
      </c>
      <c r="L2092" s="444">
        <f t="shared" ca="1" si="124"/>
        <v>-1961982076.5384102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-1961982076.5384102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-8174925.3189100437</v>
      </c>
      <c r="L2093" s="444">
        <f t="shared" ca="1" si="124"/>
        <v>-1970157001.8573203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-1970157001.8573203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-8208987.5077388342</v>
      </c>
      <c r="L2094" s="444">
        <f t="shared" ca="1" si="124"/>
        <v>-1978365989.3650591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-1978365989.3650591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-8243191.6223544134</v>
      </c>
      <c r="L2095" s="444">
        <f t="shared" ca="1" si="124"/>
        <v>-1986609180.9874136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-1986609180.9874136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-8277538.2541142236</v>
      </c>
      <c r="L2096" s="444">
        <f t="shared" ca="1" si="124"/>
        <v>-1994886719.2415278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-1994886719.2415278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-8312027.9968396993</v>
      </c>
      <c r="L2097" s="444">
        <f t="shared" ca="1" si="124"/>
        <v>-2003198747.2383676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-2003198747.2383676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-8346661.4468265316</v>
      </c>
      <c r="L2098" s="444">
        <f t="shared" ca="1" si="124"/>
        <v>-2011545408.685194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-2011545408.685194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-8381439.2028549751</v>
      </c>
      <c r="L2099" s="444">
        <f t="shared" ca="1" si="124"/>
        <v>-2019926847.8880489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-2019926847.8880489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-8416361.8662002031</v>
      </c>
      <c r="L2100" s="444">
        <f t="shared" ca="1" si="124"/>
        <v>-2028343209.7542491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-2028343209.7542491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-8451430.0406427048</v>
      </c>
      <c r="L2101" s="444">
        <f t="shared" ca="1" si="124"/>
        <v>-2036794639.7948918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-2036794639.7948918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-8486644.332478717</v>
      </c>
      <c r="L2102" s="444">
        <f t="shared" ca="1" si="124"/>
        <v>-2045281284.1273706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-2045281284.1273706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-8522005.3505307119</v>
      </c>
      <c r="L2103" s="444">
        <f t="shared" ca="1" si="124"/>
        <v>-2053803289.4779012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-2053803289.4779012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-8557513.7061579209</v>
      </c>
      <c r="L2104" s="444">
        <f t="shared" ca="1" si="124"/>
        <v>-2062360803.1840591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-2062360803.1840591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-8593170.0132669136</v>
      </c>
      <c r="L2105" s="444">
        <f t="shared" ca="1" si="124"/>
        <v>-2070953973.1973259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-2070953973.1973259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-8628974.8883221932</v>
      </c>
      <c r="L2106" s="444">
        <f t="shared" ca="1" si="124"/>
        <v>-2079582948.0856481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-2079582948.0856481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-8664928.9503568653</v>
      </c>
      <c r="L2107" s="444">
        <f t="shared" ca="1" si="124"/>
        <v>-2088247877.036005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-2088247877.036005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-8701032.8209833559</v>
      </c>
      <c r="L2108" s="444">
        <f t="shared" ca="1" si="124"/>
        <v>-2096948909.8569884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-2096948909.8569884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-8737287.1244041175</v>
      </c>
      <c r="L2109" s="444">
        <f t="shared" ca="1" si="124"/>
        <v>-2105686196.9813926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-2105686196.9813926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-8773692.48742247</v>
      </c>
      <c r="L2110" s="444">
        <f t="shared" ca="1" si="124"/>
        <v>-2114459889.4688151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-2114459889.4688151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-8810249.5394533966</v>
      </c>
      <c r="L2111" s="444">
        <f t="shared" ca="1" si="124"/>
        <v>-2123270139.0082686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-2123270139.0082686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-8846958.912534453</v>
      </c>
      <c r="L2112" s="444">
        <f t="shared" ca="1" si="124"/>
        <v>-2132117097.9208031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-2132117097.9208031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-8883821.2413366791</v>
      </c>
      <c r="L2113" s="444">
        <f t="shared" ca="1" si="124"/>
        <v>-2141000919.1621397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-2141000919.1621397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-8920837.1631755829</v>
      </c>
      <c r="L2114" s="444">
        <f t="shared" ca="1" si="124"/>
        <v>-2149921756.3253155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-2149921756.3253155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-8958007.3180221468</v>
      </c>
      <c r="L2115" s="444">
        <f t="shared" ca="1" si="124"/>
        <v>-2158879763.6433377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-2158879763.6433377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-8995332.3485139068</v>
      </c>
      <c r="L2116" s="444">
        <f t="shared" ca="1" si="124"/>
        <v>-2167875095.9918518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-2167875095.9918518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-9032812.8999660499</v>
      </c>
      <c r="L2117" s="444">
        <f t="shared" ca="1" si="124"/>
        <v>-2176907908.891818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-2176907908.891818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-9070449.6203825753</v>
      </c>
      <c r="L2118" s="444">
        <f t="shared" ca="1" si="124"/>
        <v>-2185978358.5122008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-2185978358.5122008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-9108243.1604675036</v>
      </c>
      <c r="L2119" s="444">
        <f t="shared" ca="1" si="124"/>
        <v>-2195086601.6726685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-2195086601.6726685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-9146194.173636118</v>
      </c>
      <c r="L2120" s="444">
        <f t="shared" ca="1" si="124"/>
        <v>-2204232795.8463044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-2204232795.8463044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-9184303.3160262685</v>
      </c>
      <c r="L2121" s="444">
        <f t="shared" ca="1" si="124"/>
        <v>-2213417099.1623306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-2213417099.1623306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-9222571.2465097103</v>
      </c>
      <c r="L2122" s="444">
        <f t="shared" ca="1" si="124"/>
        <v>-2222639670.4088402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-2222639670.4088402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-9260998.6267035007</v>
      </c>
      <c r="L2123" s="444">
        <f t="shared" ca="1" si="124"/>
        <v>-2231900669.0355434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-2231900669.0355434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-9299586.1209814306</v>
      </c>
      <c r="L2124" s="444">
        <f t="shared" ca="1" si="124"/>
        <v>-2241200255.1565247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-2241200255.1565247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-9338334.3964855187</v>
      </c>
      <c r="L2125" s="444">
        <f t="shared" ca="1" si="124"/>
        <v>-2250538589.55301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-2250538589.55301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-9377244.1231375411</v>
      </c>
      <c r="L2126" s="444">
        <f t="shared" ca="1" si="124"/>
        <v>-2259915833.6761475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-2259915833.6761475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-9416315.9736506138</v>
      </c>
      <c r="L2127" s="444">
        <f t="shared" ca="1" si="124"/>
        <v>-2269332149.6497979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-2269332149.6497979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-9455550.6235408243</v>
      </c>
      <c r="L2128" s="444">
        <f t="shared" ca="1" si="124"/>
        <v>-2278787700.2733388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-2278787700.2733388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-9494948.7511389107</v>
      </c>
      <c r="L2129" s="444">
        <f t="shared" ca="1" si="124"/>
        <v>-2288282649.0244775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-2288282649.0244775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-9534511.0376019888</v>
      </c>
      <c r="L2130" s="444">
        <f t="shared" ca="1" si="124"/>
        <v>-2297817160.0620794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-2297817160.0620794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-9574238.1669253316</v>
      </c>
      <c r="L2131" s="444">
        <f t="shared" ca="1" si="124"/>
        <v>-2307391398.2290049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-2307391398.2290049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-9614130.8259541877</v>
      </c>
      <c r="L2132" s="444">
        <f t="shared" ca="1" si="124"/>
        <v>-2317005529.0549588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-2317005529.0549588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-9654189.7043956611</v>
      </c>
      <c r="L2133" s="444">
        <f t="shared" ca="1" si="124"/>
        <v>-2326659718.7593546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-2326659718.7593546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-9694415.4948306438</v>
      </c>
      <c r="L2134" s="444">
        <f t="shared" ca="1" si="124"/>
        <v>-2336354134.2541852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-2336354134.2541852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-9734808.8927257713</v>
      </c>
      <c r="L2135" s="444">
        <f t="shared" ca="1" si="124"/>
        <v>-2346088943.1469111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-2346088943.1469111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-9775370.5964454636</v>
      </c>
      <c r="L2136" s="444">
        <f t="shared" ca="1" si="124"/>
        <v>-2355864313.7433567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-2355864313.7433567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-9816101.3072639853</v>
      </c>
      <c r="L2137" s="444">
        <f t="shared" ca="1" si="124"/>
        <v>-2365680415.0506206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-2365680415.0506206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-9857001.7293775864</v>
      </c>
      <c r="L2138" s="444">
        <f t="shared" ca="1" si="124"/>
        <v>-2375537416.7799983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-2375537416.7799983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-9898072.56991666</v>
      </c>
      <c r="L2139" s="444">
        <f t="shared" ca="1" si="124"/>
        <v>-2385435489.349915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-2385435489.349915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-9939314.5389579795</v>
      </c>
      <c r="L2140" s="444">
        <f t="shared" ca="1" si="124"/>
        <v>-2395374803.8888731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-2395374803.8888731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-9980728.3495369703</v>
      </c>
      <c r="L2141" s="444">
        <f t="shared" ca="1" si="124"/>
        <v>-2405355532.23841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-2405355532.23841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-10022314.717660042</v>
      </c>
      <c r="L2142" s="444">
        <f t="shared" ca="1" si="124"/>
        <v>-2415377846.9560699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-2415377846.9560699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-10064074.362316959</v>
      </c>
      <c r="L2143" s="444">
        <f t="shared" ca="1" si="124"/>
        <v>-2425441921.318387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-2425441921.318387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-10106008.00549328</v>
      </c>
      <c r="L2144" s="444">
        <f t="shared" ca="1" si="124"/>
        <v>-2435547929.3238802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-2435547929.3238802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-10148116.372182835</v>
      </c>
      <c r="L2145" s="444">
        <f t="shared" ca="1" si="124"/>
        <v>-2445696045.696063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-2445696045.696063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-10190400.190400263</v>
      </c>
      <c r="L2146" s="444">
        <f t="shared" ca="1" si="124"/>
        <v>-2455886445.8864632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-2455886445.8864632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-10232860.191193596</v>
      </c>
      <c r="L2147" s="444">
        <f t="shared" ca="1" si="124"/>
        <v>-2466119306.0776567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-2466119306.0776567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-10275497.108656904</v>
      </c>
      <c r="L2148" s="444">
        <f t="shared" ca="1" si="124"/>
        <v>-2476394803.1863136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-2476394803.1863136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-10318311.679942973</v>
      </c>
      <c r="L2149" s="444">
        <f t="shared" ca="1" si="124"/>
        <v>-2486713114.8662567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-2486713114.8662567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-10361304.64527607</v>
      </c>
      <c r="L2150" s="444">
        <f t="shared" ca="1" si="124"/>
        <v>-2497074419.5115328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-2497074419.5115328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-10404476.747964719</v>
      </c>
      <c r="L2151" s="444">
        <f t="shared" ca="1" si="124"/>
        <v>-2507478896.2594976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-2507478896.2594976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-10447828.734414574</v>
      </c>
      <c r="L2152" s="444">
        <f t="shared" ca="1" si="124"/>
        <v>-2517926724.9939122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-2517926724.9939122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-10491361.354141301</v>
      </c>
      <c r="L2153" s="444">
        <f t="shared" ca="1" si="124"/>
        <v>-2528418086.3480535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-2528418086.3480535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-10535075.359783556</v>
      </c>
      <c r="L2154" s="444">
        <f t="shared" ca="1" si="124"/>
        <v>-2538953161.7078371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-2538953161.7078371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-10578971.507115988</v>
      </c>
      <c r="L2155" s="444">
        <f t="shared" ca="1" si="124"/>
        <v>-2549532133.2149529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-2549532133.2149529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-10623050.555062303</v>
      </c>
      <c r="L2156" s="444">
        <f t="shared" ca="1" si="124"/>
        <v>-2560155183.7700152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-2560155183.7700152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-10667313.265708396</v>
      </c>
      <c r="L2157" s="444">
        <f t="shared" ca="1" si="124"/>
        <v>-2570822497.0357237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-2570822497.0357237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-10711760.404315514</v>
      </c>
      <c r="L2158" s="444">
        <f t="shared" ca="1" si="124"/>
        <v>-2581534257.4400392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-2581534257.4400392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-10756392.739333495</v>
      </c>
      <c r="L2159" s="444">
        <f t="shared" ca="1" si="124"/>
        <v>-2592290650.1793728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-2592290650.1793728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-10801211.042414052</v>
      </c>
      <c r="L2160" s="444">
        <f t="shared" ca="1" si="124"/>
        <v>-2603091861.221787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-2603091861.221787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-10846216.088424113</v>
      </c>
      <c r="L2161" s="444">
        <f t="shared" ca="1" si="124"/>
        <v>-2613938077.3102112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-2613938077.3102112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-10891408.655459214</v>
      </c>
      <c r="L2162" s="444">
        <f t="shared" ca="1" si="124"/>
        <v>-2624829485.9656706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-2624829485.9656706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-10936789.52485696</v>
      </c>
      <c r="L2163" s="444">
        <f t="shared" ca="1" si="124"/>
        <v>-2635766275.4905276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-2635766275.4905276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-10982359.481210532</v>
      </c>
      <c r="L2164" s="444">
        <f t="shared" ca="1" si="124"/>
        <v>-2646748634.9717383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-2646748634.9717383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-11028119.312382244</v>
      </c>
      <c r="L2165" s="444">
        <f t="shared" ca="1" si="124"/>
        <v>-2657776754.2841206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-2657776754.2841206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-11074069.809517169</v>
      </c>
      <c r="L2166" s="444">
        <f t="shared" ca="1" si="124"/>
        <v>-2668850824.0936379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-2668850824.0936379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-11120211.767056825</v>
      </c>
      <c r="L2167" s="444">
        <f t="shared" ca="1" si="124"/>
        <v>-2679971035.8606949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-2679971035.8606949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-11166545.982752895</v>
      </c>
      <c r="L2168" s="444">
        <f t="shared" ca="1" si="124"/>
        <v>-2691137581.8434477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-2691137581.8434477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-11213073.257681033</v>
      </c>
      <c r="L2169" s="444">
        <f t="shared" ca="1" si="124"/>
        <v>-2702350655.1011286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-2702350655.1011286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-11259794.396254702</v>
      </c>
      <c r="L2170" s="444">
        <f t="shared" ca="1" si="124"/>
        <v>-2713610449.4973831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-2713610449.4973831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-11306710.206239097</v>
      </c>
      <c r="L2171" s="444">
        <f t="shared" ca="1" si="124"/>
        <v>-2724917159.7036223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-2724917159.7036223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-11353821.498765092</v>
      </c>
      <c r="L2172" s="444">
        <f t="shared" ca="1" si="124"/>
        <v>-2736270981.2023873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-2736270981.2023873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-11401129.088343281</v>
      </c>
      <c r="L2173" s="444">
        <f t="shared" ca="1" si="124"/>
        <v>-2747672110.2907305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-2747672110.2907305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-11448633.792878043</v>
      </c>
      <c r="L2174" s="444">
        <f t="shared" ca="1" si="124"/>
        <v>-2759120744.0836086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-2759120744.0836086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-11496336.433681702</v>
      </c>
      <c r="L2175" s="444">
        <f t="shared" ca="1" si="124"/>
        <v>-2770617080.5172901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-2770617080.5172901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-11544237.835488709</v>
      </c>
      <c r="L2176" s="444">
        <f t="shared" ca="1" si="124"/>
        <v>-2782161318.3527789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-2782161318.3527789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-11592338.826469911</v>
      </c>
      <c r="L2177" s="444">
        <f t="shared" ca="1" si="124"/>
        <v>-2793753657.1792488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-2793753657.1792488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-11640640.238246869</v>
      </c>
      <c r="L2178" s="444">
        <f t="shared" ca="1" si="124"/>
        <v>-2805394297.4174957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-2805394297.4174957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-11689142.905906232</v>
      </c>
      <c r="L2179" s="444">
        <f t="shared" ca="1" si="124"/>
        <v>-2817083440.3234019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-2817083440.3234019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-11737847.668014174</v>
      </c>
      <c r="L2180" s="444">
        <f t="shared" ca="1" si="124"/>
        <v>-2828821287.991416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-2828821287.991416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-11786755.366630901</v>
      </c>
      <c r="L2181" s="444">
        <f t="shared" ca="1" si="124"/>
        <v>-2840608043.358047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-2840608043.358047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-11835866.847325196</v>
      </c>
      <c r="L2182" s="444">
        <f t="shared" ca="1" si="124"/>
        <v>-2852443910.2053723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-2852443910.2053723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-11885182.959189052</v>
      </c>
      <c r="L2183" s="444">
        <f t="shared" ca="1" si="124"/>
        <v>-2864329093.1645613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-2864329093.1645613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-11934704.554852339</v>
      </c>
      <c r="L2184" s="444">
        <f t="shared" ca="1" si="124"/>
        <v>-2876263797.7194138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-2876263797.7194138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-11984432.490497557</v>
      </c>
      <c r="L2185" s="444">
        <f t="shared" ca="1" si="124"/>
        <v>-2888248230.2099113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-2888248230.2099113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-12034367.625874631</v>
      </c>
      <c r="L2186" s="444">
        <f t="shared" ca="1" si="124"/>
        <v>-2900282597.8357859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-2900282597.8357859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-12084510.824315775</v>
      </c>
      <c r="L2187" s="444">
        <f t="shared" ca="1" si="124"/>
        <v>-2912367108.6601014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-2912367108.6601014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-12134862.952750422</v>
      </c>
      <c r="L2188" s="444">
        <f t="shared" ca="1" si="124"/>
        <v>-2924501971.6128516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-2924501971.6128516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-12185424.881720215</v>
      </c>
      <c r="L2189" s="444">
        <f t="shared" ca="1" si="124"/>
        <v>-2936687396.4945717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-2936687396.4945717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-12236197.485394049</v>
      </c>
      <c r="L2190" s="444">
        <f t="shared" ca="1" si="124"/>
        <v>-2948923593.9799657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-2948923593.9799657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-12287181.641583189</v>
      </c>
      <c r="L2191" s="444">
        <f t="shared" ca="1" si="124"/>
        <v>-2961210775.6215487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-2961210775.6215487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-12338378.231756452</v>
      </c>
      <c r="L2192" s="444">
        <f t="shared" ca="1" si="124"/>
        <v>-2973549153.8533053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-2973549153.8533053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-12389788.141055439</v>
      </c>
      <c r="L2193" s="444">
        <f t="shared" ca="1" si="124"/>
        <v>-2985938941.9943609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-2985938941.9943609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-12441412.258309837</v>
      </c>
      <c r="L2194" s="444">
        <f t="shared" ca="1" si="124"/>
        <v>-2998380354.2526708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-2998380354.2526708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-12493251.476052795</v>
      </c>
      <c r="L2195" s="444">
        <f t="shared" ca="1" si="124"/>
        <v>-3010873605.7287235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-3010873605.7287235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-12545306.690536348</v>
      </c>
      <c r="L2196" s="444">
        <f t="shared" ca="1" si="124"/>
        <v>-3023418912.41926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-3023418912.41926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-12597578.801746916</v>
      </c>
      <c r="L2197" s="444">
        <f t="shared" ca="1" si="124"/>
        <v>-3036016491.2210069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-3036016491.2210069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-12650068.713420862</v>
      </c>
      <c r="L2198" s="444">
        <f t="shared" ca="1" si="124"/>
        <v>-3048666559.9344277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-3048666559.9344277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-12702777.333060116</v>
      </c>
      <c r="L2199" s="444">
        <f t="shared" ca="1" si="124"/>
        <v>-3061369337.267488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-3061369337.267488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-12755705.571947867</v>
      </c>
      <c r="L2200" s="444">
        <f t="shared" ca="1" si="124"/>
        <v>-3074125042.8394361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-3074125042.8394361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-12808854.345164318</v>
      </c>
      <c r="L2201" s="444">
        <f t="shared" ca="1" si="124"/>
        <v>-3086933897.1846004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-3086933897.1846004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-12862224.571602501</v>
      </c>
      <c r="L2202" s="444">
        <f t="shared" ca="1" si="124"/>
        <v>-3099796121.7562027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-3099796121.7562027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-12915817.173984177</v>
      </c>
      <c r="L2203" s="444">
        <f t="shared" ca="1" si="124"/>
        <v>-3112711938.9301867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-3112711938.9301867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-12969633.078875778</v>
      </c>
      <c r="L2204" s="444">
        <f t="shared" ca="1" si="124"/>
        <v>-3125681572.0090623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-3125681572.0090623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-13023673.216704426</v>
      </c>
      <c r="L2205" s="444">
        <f t="shared" ca="1" si="124"/>
        <v>-3138705245.2257667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-3138705245.2257667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-13077938.521774027</v>
      </c>
      <c r="L2206" s="444">
        <f t="shared" ca="1" si="124"/>
        <v>-3151783183.7475405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-3151783183.7475405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-13132429.932281418</v>
      </c>
      <c r="L2207" s="444">
        <f t="shared" ca="1" si="124"/>
        <v>-3164915613.679822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-3164915613.679822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-13187148.390332591</v>
      </c>
      <c r="L2208" s="444">
        <f t="shared" ca="1" si="124"/>
        <v>-3178102762.0701547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-3178102762.0701547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-13242094.841958977</v>
      </c>
      <c r="L2209" s="444">
        <f t="shared" ca="1" si="124"/>
        <v>-3191344856.9121137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-3191344856.9121137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-13297270.237133807</v>
      </c>
      <c r="L2210" s="444">
        <f t="shared" ca="1" si="124"/>
        <v>-3204642127.1492476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-3204642127.1492476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-13352675.529788531</v>
      </c>
      <c r="L2211" s="444">
        <f t="shared" ca="1" si="124"/>
        <v>-3217994802.6790361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-3217994802.6790361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-13408311.677829318</v>
      </c>
      <c r="L2212" s="444">
        <f t="shared" ca="1" si="124"/>
        <v>-3231403114.3568654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-3231403114.3568654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-13464179.643153606</v>
      </c>
      <c r="L2213" s="444">
        <f t="shared" ca="1" si="124"/>
        <v>-3244867294.0000191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-3244867294.0000191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-13520280.391666746</v>
      </c>
      <c r="L2214" s="444">
        <f t="shared" ca="1" si="124"/>
        <v>-3258387574.391686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-3258387574.391686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-13576614.893298691</v>
      </c>
      <c r="L2215" s="444">
        <f t="shared" ca="1" si="124"/>
        <v>-3271964189.2849846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-3271964189.2849846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-13633184.122020768</v>
      </c>
      <c r="L2216" s="444">
        <f t="shared" ca="1" si="124"/>
        <v>-3285597373.4070053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-3285597373.4070053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-13689989.055862522</v>
      </c>
      <c r="L2217" s="444">
        <f t="shared" ca="1" si="124"/>
        <v>-3299287362.4628677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-3299287362.4628677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-13747030.676928615</v>
      </c>
      <c r="L2218" s="444">
        <f t="shared" ca="1" si="124"/>
        <v>-3313034393.1397963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-3313034393.1397963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-13804309.971415818</v>
      </c>
      <c r="L2219" s="444">
        <f t="shared" ca="1" si="124"/>
        <v>-3326838703.1112123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-3326838703.1112123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-13861827.92963005</v>
      </c>
      <c r="L2220" s="444">
        <f t="shared" ca="1" si="124"/>
        <v>-3340700531.0408425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-3340700531.0408425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-13919585.546003511</v>
      </c>
      <c r="L2221" s="444">
        <f t="shared" ca="1" si="124"/>
        <v>-3354620116.5868459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-3354620116.5868459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-13977583.819111856</v>
      </c>
      <c r="L2222" s="444">
        <f t="shared" ca="1" si="124"/>
        <v>-3368597700.4059577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-3368597700.4059577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-14035823.751691489</v>
      </c>
      <c r="L2223" s="444">
        <f t="shared" ca="1" si="124"/>
        <v>-3382633524.157649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-3382633524.157649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-14094306.350656871</v>
      </c>
      <c r="L2224" s="444">
        <f t="shared" ca="1" si="124"/>
        <v>-3396727830.508306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-3396727830.508306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-14153032.627117941</v>
      </c>
      <c r="L2225" s="444">
        <f t="shared" ca="1" si="124"/>
        <v>-3410880863.1354241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-3410880863.1354241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-14212003.596397601</v>
      </c>
      <c r="L2226" s="444">
        <f t="shared" ca="1" si="124"/>
        <v>-3425092866.7318215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-3425092866.7318215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-14271220.278049257</v>
      </c>
      <c r="L2227" s="444">
        <f t="shared" ca="1" si="124"/>
        <v>-3439364087.009871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-3439364087.009871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-14330683.695874462</v>
      </c>
      <c r="L2228" s="444">
        <f t="shared" ca="1" si="124"/>
        <v>-3453694770.7057457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-3453694770.7057457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-14390394.877940606</v>
      </c>
      <c r="L2229" s="444">
        <f t="shared" ca="1" si="124"/>
        <v>-3468085165.5836864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-3468085165.5836864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-14450354.85659869</v>
      </c>
      <c r="L2230" s="444">
        <f t="shared" ca="1" si="124"/>
        <v>-3482535520.4402852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-3482535520.4402852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-14510564.668501189</v>
      </c>
      <c r="L2231" s="444">
        <f t="shared" ca="1" si="124"/>
        <v>-3497046085.1087866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-3497046085.1087866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-14571025.354619943</v>
      </c>
      <c r="L2232" s="444">
        <f t="shared" ca="1" si="124"/>
        <v>-3511617110.4634066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-3511617110.4634066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-14631737.960264193</v>
      </c>
      <c r="L2233" s="444">
        <f t="shared" ca="1" si="124"/>
        <v>-3526248848.4236708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-3526248848.4236708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-14692703.535098627</v>
      </c>
      <c r="L2234" s="444">
        <f t="shared" ca="1" si="124"/>
        <v>-3540941551.9587693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-3540941551.9587693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-14753923.133161537</v>
      </c>
      <c r="L2235" s="444">
        <f t="shared" ca="1" si="124"/>
        <v>-3555695475.0919309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-3555695475.0919309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-14815397.812883046</v>
      </c>
      <c r="L2236" s="444">
        <f t="shared" ca="1" si="124"/>
        <v>-3570510872.9048138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-3570510872.9048138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-14877128.637103392</v>
      </c>
      <c r="L2237" s="444">
        <f t="shared" ca="1" si="124"/>
        <v>-3585388001.5419173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-3585388001.5419173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-14939116.673091322</v>
      </c>
      <c r="L2238" s="444">
        <f t="shared" ca="1" si="124"/>
        <v>-3600327118.2150087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-3600327118.2150087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-15001362.992562536</v>
      </c>
      <c r="L2239" s="444">
        <f t="shared" ca="1" si="124"/>
        <v>-3615328481.2075715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-3615328481.2075715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-15063868.671698214</v>
      </c>
      <c r="L2240" s="444">
        <f t="shared" ca="1" si="124"/>
        <v>-3630392349.8792696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-3630392349.8792696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-15126634.791163625</v>
      </c>
      <c r="L2241" s="444">
        <f t="shared" ca="1" si="124"/>
        <v>-3645518984.670433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-3645518984.670433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-15189662.436126802</v>
      </c>
      <c r="L2242" s="444">
        <f t="shared" ca="1" si="124"/>
        <v>-3660708647.1065598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-3660708647.1065598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-15252952.696277332</v>
      </c>
      <c r="L2243" s="444">
        <f t="shared" ca="1" si="124"/>
        <v>-3675961599.8028369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-3675961599.8028369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-15316506.665845154</v>
      </c>
      <c r="L2244" s="444">
        <f t="shared" ca="1" si="124"/>
        <v>-3691278106.4686818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-3691278106.4686818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-15380325.443619506</v>
      </c>
      <c r="L2245" s="444">
        <f t="shared" ca="1" si="124"/>
        <v>-3706658431.9123015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-3706658431.9123015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-15444410.132967921</v>
      </c>
      <c r="L2246" s="444">
        <f t="shared" ca="1" si="124"/>
        <v>-3722102842.0452695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-3722102842.0452695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-15508761.841855289</v>
      </c>
      <c r="L2247" s="444">
        <f t="shared" ca="1" si="124"/>
        <v>-3737611603.887125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-3737611603.887125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-15573381.682863021</v>
      </c>
      <c r="L2248" s="444">
        <f t="shared" ca="1" si="124"/>
        <v>-3753184985.5699883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-3753184985.5699883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-15638270.773208285</v>
      </c>
      <c r="L2249" s="444">
        <f t="shared" ca="1" si="124"/>
        <v>-3768823256.3431964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-3768823256.3431964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-15703430.234763321</v>
      </c>
      <c r="L2250" s="444">
        <f t="shared" ca="1" si="124"/>
        <v>-3784526686.5779595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-3784526686.5779595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-15768861.194074832</v>
      </c>
      <c r="L2251" s="444">
        <f t="shared" ca="1" si="124"/>
        <v>-3800295547.7720342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-3800295547.7720342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-15834564.782383475</v>
      </c>
      <c r="L2252" s="444">
        <f t="shared" ca="1" si="124"/>
        <v>-3816130112.5544176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-3816130112.5544176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-15900542.135643406</v>
      </c>
      <c r="L2253" s="444">
        <f t="shared" ca="1" si="124"/>
        <v>-3832030654.6900611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-3832030654.6900611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-15966794.394541921</v>
      </c>
      <c r="L2254" s="444">
        <f t="shared" ca="1" si="124"/>
        <v>-3847997449.0846028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-3847997449.0846028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-16033322.704519179</v>
      </c>
      <c r="L2255" s="444">
        <f t="shared" ca="1" si="124"/>
        <v>-3864030771.7891221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-3864030771.7891221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-16100128.215788011</v>
      </c>
      <c r="L2256" s="444">
        <f t="shared" ca="1" si="124"/>
        <v>-3880130900.00491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-3880130900.00491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-16167212.083353793</v>
      </c>
      <c r="L2257" s="444">
        <f t="shared" ca="1" si="124"/>
        <v>-3896298112.088264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-3896298112.088264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-16234575.467034433</v>
      </c>
      <c r="L2258" s="444">
        <f t="shared" ca="1" si="124"/>
        <v>-3912532687.5552983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-3912532687.5552983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-16302219.531480409</v>
      </c>
      <c r="L2259" s="444">
        <f t="shared" ca="1" si="124"/>
        <v>-3928834907.0867786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-3928834907.0867786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-16370145.44619491</v>
      </c>
      <c r="L2260" s="444">
        <f t="shared" ca="1" si="124"/>
        <v>-3945205052.5329738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-3945205052.5329738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-16438354.385554057</v>
      </c>
      <c r="L2261" s="444">
        <f t="shared" ca="1" si="124"/>
        <v>-3961643406.9185276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-3961643406.9185276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-16506847.5288272</v>
      </c>
      <c r="L2262" s="444">
        <f t="shared" ca="1" si="124"/>
        <v>-3978150254.4473548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-3978150254.4473548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-16575626.060197309</v>
      </c>
      <c r="L2263" s="444">
        <f t="shared" ca="1" si="124"/>
        <v>-3994725880.5075521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-3994725880.5075521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-16644691.168781467</v>
      </c>
      <c r="L2264" s="444">
        <f t="shared" ca="1" si="124"/>
        <v>-4011370571.6763334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-4011370571.6763334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-16714044.04865139</v>
      </c>
      <c r="L2265" s="444">
        <f t="shared" ca="1" si="124"/>
        <v>-4028084615.7249846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-4028084615.7249846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-16783685.898854103</v>
      </c>
      <c r="L2266" s="444">
        <f t="shared" ca="1" si="124"/>
        <v>-4044868301.6238389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-4044868301.6238389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-16853617.923432663</v>
      </c>
      <c r="L2267" s="444">
        <f t="shared" ca="1" si="124"/>
        <v>-4061721919.5472717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-4061721919.5472717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-16923841.331446964</v>
      </c>
      <c r="L2268" s="444">
        <f t="shared" ca="1" si="124"/>
        <v>-4078645760.8787189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-4078645760.8787189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-16994357.336994663</v>
      </c>
      <c r="L2269" s="444">
        <f t="shared" ca="1" si="124"/>
        <v>-4095640118.2157135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-4095640118.2157135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-17065167.15923214</v>
      </c>
      <c r="L2270" s="444">
        <f t="shared" ca="1" si="124"/>
        <v>-4112705285.3749456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-4112705285.3749456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-17136272.022395603</v>
      </c>
      <c r="L2271" s="444">
        <f t="shared" ca="1" si="124"/>
        <v>-4129841557.3973413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-4129841557.3973413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-17207673.155822255</v>
      </c>
      <c r="L2272" s="444">
        <f t="shared" ca="1" si="124"/>
        <v>-4147049230.5531635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-4147049230.5531635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-17279371.793971512</v>
      </c>
      <c r="L2273" s="444">
        <f t="shared" ca="1" si="124"/>
        <v>-4164328602.3471351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-4164328602.3471351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-17351369.176446397</v>
      </c>
      <c r="L2274" s="444">
        <f t="shared" ca="1" si="124"/>
        <v>-4181679971.5235815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-4181679971.5235815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-17423666.548014924</v>
      </c>
      <c r="L2275" s="444">
        <f t="shared" ca="1" si="124"/>
        <v>-4199103638.0715966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-4199103638.0715966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-17496265.158631653</v>
      </c>
      <c r="L2276" s="444">
        <f t="shared" ca="1" si="124"/>
        <v>-4216599903.2302284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-4216599903.2302284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-17569166.263459284</v>
      </c>
      <c r="L2277" s="444">
        <f t="shared" ca="1" si="124"/>
        <v>-4234169069.4936876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-4234169069.4936876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-17642371.122890364</v>
      </c>
      <c r="L2278" s="444">
        <f t="shared" ca="1" si="124"/>
        <v>-4251811440.6165781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-4251811440.6165781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-17715881.002569076</v>
      </c>
      <c r="L2279" s="444">
        <f t="shared" ca="1" si="124"/>
        <v>-4269527321.6191473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-4269527321.6191473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-17789697.173413113</v>
      </c>
      <c r="L2280" s="444">
        <f t="shared" ca="1" si="124"/>
        <v>-4287317018.7925606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-4287317018.7925606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-17863820.911635667</v>
      </c>
      <c r="L2281" s="444">
        <f t="shared" ca="1" si="124"/>
        <v>-4305180839.704196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-4305180839.704196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-17938253.498767484</v>
      </c>
      <c r="L2282" s="444">
        <f t="shared" ca="1" si="124"/>
        <v>-4323119093.2029638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-4323119093.2029638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-18012996.221679017</v>
      </c>
      <c r="L2283" s="444">
        <f t="shared" ca="1" si="124"/>
        <v>-4341132089.4246426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-4341132089.4246426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-18088050.372602679</v>
      </c>
      <c r="L2284" s="444">
        <f t="shared" ca="1" si="124"/>
        <v>-4359220139.797245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-4359220139.797245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-18163417.249155186</v>
      </c>
      <c r="L2285" s="444">
        <f t="shared" ca="1" si="124"/>
        <v>-4377383557.0464001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-4377383557.0464001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-18239098.15436</v>
      </c>
      <c r="L2286" s="444">
        <f t="shared" ca="1" si="124"/>
        <v>-4395622655.2007599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-4395622655.2007599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-18315094.396669831</v>
      </c>
      <c r="L2287" s="444">
        <f t="shared" ca="1" si="124"/>
        <v>-4413937749.5974293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-4413937749.5974293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-18391407.289989289</v>
      </c>
      <c r="L2288" s="444">
        <f t="shared" ca="1" si="124"/>
        <v>-4432329156.8874187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-4432329156.8874187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-18468038.153697576</v>
      </c>
      <c r="L2289" s="444">
        <f t="shared" ca="1" si="124"/>
        <v>-4450797195.0411167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-4450797195.0411167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-18544988.312671319</v>
      </c>
      <c r="L2290" s="444">
        <f t="shared" ca="1" si="124"/>
        <v>-4469342183.3537884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-4469342183.3537884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-18622259.097307451</v>
      </c>
      <c r="L2291" s="444">
        <f t="shared" ca="1" si="124"/>
        <v>-4487964442.4510956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-4487964442.4510956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-18699851.84354623</v>
      </c>
      <c r="L2292" s="444">
        <f t="shared" ca="1" si="124"/>
        <v>-4506664294.2946415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-4506664294.2946415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-18777767.892894339</v>
      </c>
      <c r="L2293" s="444">
        <f t="shared" ca="1" si="124"/>
        <v>-4525442062.1875362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-4525442062.1875362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-18856008.592448067</v>
      </c>
      <c r="L2294" s="444">
        <f t="shared" ca="1" si="124"/>
        <v>-4544298070.7799845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-4544298070.7799845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-18934575.2949166</v>
      </c>
      <c r="L2295" s="444">
        <f t="shared" ca="1" si="124"/>
        <v>-4563232646.0749006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-4563232646.0749006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-19013469.358645421</v>
      </c>
      <c r="L2296" s="444">
        <f t="shared" ca="1" si="124"/>
        <v>-4582246115.4335461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-4582246115.4335461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-19092692.147639774</v>
      </c>
      <c r="L2297" s="444">
        <f t="shared" ca="1" si="124"/>
        <v>-4601338807.5811863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-4601338807.5811863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-19172245.031588275</v>
      </c>
      <c r="L2298" s="444">
        <f t="shared" ca="1" si="124"/>
        <v>-4620511052.6127748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-4620511052.6127748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-19252129.385886561</v>
      </c>
      <c r="L2299" s="444">
        <f t="shared" ca="1" si="124"/>
        <v>-4639763181.998661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-4639763181.998661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-19332346.591661088</v>
      </c>
      <c r="L2300" s="444">
        <f t="shared" ca="1" si="124"/>
        <v>-4659095528.5903225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-4659095528.5903225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-19412898.03579301</v>
      </c>
      <c r="L2301" s="444">
        <f t="shared" ca="1" si="124"/>
        <v>-4678508426.6261158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-4678508426.6261158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-19493785.110942148</v>
      </c>
      <c r="L2302" s="444">
        <f t="shared" ca="1" si="124"/>
        <v>-4698002211.7370577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-4698002211.7370577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-19575009.215571072</v>
      </c>
      <c r="L2303" s="444">
        <f t="shared" ref="L2303:L2557" ca="1" si="129">I2303-J2303+K2303</f>
        <v>-4717577220.9526291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-4717577220.9526291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-19656571.753969289</v>
      </c>
      <c r="L2304" s="444">
        <f t="shared" ca="1" si="129"/>
        <v>-4737233792.7065983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-4737233792.7065983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-19738474.136277493</v>
      </c>
      <c r="L2305" s="444">
        <f t="shared" ca="1" si="129"/>
        <v>-4756972266.8428755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-4756972266.8428755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-19820717.778511982</v>
      </c>
      <c r="L2306" s="444">
        <f t="shared" ca="1" si="129"/>
        <v>-4776792984.6213875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-4776792984.6213875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-19903304.102589116</v>
      </c>
      <c r="L2307" s="444">
        <f t="shared" ca="1" si="129"/>
        <v>-4796696288.7239761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-4796696288.7239761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-19986234.5363499</v>
      </c>
      <c r="L2308" s="444">
        <f t="shared" ca="1" si="129"/>
        <v>-4816682523.2603264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-4816682523.2603264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-20069510.513584692</v>
      </c>
      <c r="L2309" s="444">
        <f t="shared" ca="1" si="129"/>
        <v>-4836752033.7739115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-4836752033.7739115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-20153133.474057965</v>
      </c>
      <c r="L2310" s="444">
        <f t="shared" ca="1" si="129"/>
        <v>-4856905167.2479696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-4856905167.2479696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-20237104.863533206</v>
      </c>
      <c r="L2311" s="444">
        <f t="shared" ca="1" si="129"/>
        <v>-4877142272.1115026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-4877142272.1115026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-20321426.133797929</v>
      </c>
      <c r="L2312" s="444">
        <f t="shared" ca="1" si="129"/>
        <v>-4897463698.2453003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-4897463698.2453003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-20406098.742688753</v>
      </c>
      <c r="L2313" s="444">
        <f t="shared" ca="1" si="129"/>
        <v>-4917869796.9879894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-4917869796.9879894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-20491124.154116623</v>
      </c>
      <c r="L2314" s="444">
        <f t="shared" ca="1" si="129"/>
        <v>-4938360921.1421061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-4938360921.1421061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-20576503.838092107</v>
      </c>
      <c r="L2315" s="444">
        <f t="shared" ca="1" si="129"/>
        <v>-4958937424.9801979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-4958937424.9801979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-20662239.270750824</v>
      </c>
      <c r="L2316" s="444">
        <f t="shared" ca="1" si="129"/>
        <v>-4979599664.2509489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-4979599664.2509489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-20748331.934378952</v>
      </c>
      <c r="L2317" s="444">
        <f t="shared" ca="1" si="129"/>
        <v>-5000347996.1853275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-5000347996.1853275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-20834783.317438863</v>
      </c>
      <c r="L2318" s="444">
        <f t="shared" ca="1" si="129"/>
        <v>-5021182779.5027666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-5021182779.5027666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-20921594.914594859</v>
      </c>
      <c r="L2319" s="444">
        <f t="shared" ca="1" si="129"/>
        <v>-5042104374.4173613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-5042104374.4173613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-21008768.226739004</v>
      </c>
      <c r="L2320" s="444">
        <f t="shared" ca="1" si="129"/>
        <v>-5063113142.6441002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-5063113142.6441002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-21096304.761017084</v>
      </c>
      <c r="L2321" s="444">
        <f t="shared" ca="1" si="129"/>
        <v>-5084209447.405117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-5084209447.405117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-21184206.030854654</v>
      </c>
      <c r="L2322" s="444">
        <f t="shared" ca="1" si="129"/>
        <v>-5105393653.4359713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-5105393653.4359713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-21272473.555983212</v>
      </c>
      <c r="L2323" s="444">
        <f t="shared" ca="1" si="129"/>
        <v>-5126666126.9919548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-5126666126.9919548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-21361108.862466477</v>
      </c>
      <c r="L2324" s="444">
        <f t="shared" ca="1" si="129"/>
        <v>-5148027235.8544216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-5148027235.8544216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-21450113.482726756</v>
      </c>
      <c r="L2325" s="444">
        <f t="shared" ca="1" si="129"/>
        <v>-5169477349.3371487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-5169477349.3371487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-21539488.955571454</v>
      </c>
      <c r="L2326" s="444">
        <f t="shared" ca="1" si="129"/>
        <v>-5191016838.2927198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-5191016838.2927198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-21629236.826219667</v>
      </c>
      <c r="L2327" s="444">
        <f t="shared" ca="1" si="129"/>
        <v>-5212646075.1189394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-5212646075.1189394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-21719358.646328915</v>
      </c>
      <c r="L2328" s="444">
        <f t="shared" ca="1" si="129"/>
        <v>-5234365433.7652683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-5234365433.7652683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-21809855.974021953</v>
      </c>
      <c r="L2329" s="444">
        <f t="shared" ca="1" si="129"/>
        <v>-5256175289.7392902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-5256175289.7392902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-21900730.373913709</v>
      </c>
      <c r="L2330" s="444">
        <f t="shared" ca="1" si="129"/>
        <v>-5278076020.113204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-5278076020.113204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-21991983.417138349</v>
      </c>
      <c r="L2331" s="444">
        <f t="shared" ca="1" si="129"/>
        <v>-5300068003.5303421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-5300068003.5303421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-22083616.681376424</v>
      </c>
      <c r="L2332" s="444">
        <f t="shared" ca="1" si="129"/>
        <v>-5322151620.2117186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-5322151620.2117186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-22175631.75088216</v>
      </c>
      <c r="L2333" s="444">
        <f t="shared" ca="1" si="129"/>
        <v>-5344327251.9626007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-5344327251.9626007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-22268030.216510836</v>
      </c>
      <c r="L2334" s="444">
        <f t="shared" ca="1" si="129"/>
        <v>-5366595282.1791115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-5366595282.1791115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-22360813.675746299</v>
      </c>
      <c r="L2335" s="444">
        <f t="shared" ca="1" si="129"/>
        <v>-5388956095.8548574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-5388956095.8548574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-22453983.732728571</v>
      </c>
      <c r="L2336" s="444">
        <f t="shared" ca="1" si="129"/>
        <v>-5411410079.5875864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-5411410079.5875864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-22547541.998281609</v>
      </c>
      <c r="L2337" s="444">
        <f t="shared" ca="1" si="129"/>
        <v>-5433957621.5858679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-5433957621.5858679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-22641490.089941114</v>
      </c>
      <c r="L2338" s="444">
        <f t="shared" ca="1" si="129"/>
        <v>-5456599111.6758089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-5456599111.6758089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-22735829.631982535</v>
      </c>
      <c r="L2339" s="444">
        <f t="shared" ca="1" si="129"/>
        <v>-5479334941.3077917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-5479334941.3077917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-22830562.255449131</v>
      </c>
      <c r="L2340" s="444">
        <f t="shared" ca="1" si="129"/>
        <v>-5502165503.563241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-5502165503.563241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-22925689.598180171</v>
      </c>
      <c r="L2341" s="444">
        <f t="shared" ca="1" si="129"/>
        <v>-5525091193.1614208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-5525091193.1614208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-23021213.304839253</v>
      </c>
      <c r="L2342" s="444">
        <f t="shared" ca="1" si="129"/>
        <v>-5548112406.46626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-5548112406.46626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-23117135.026942749</v>
      </c>
      <c r="L2343" s="444">
        <f t="shared" ca="1" si="129"/>
        <v>-5571229541.4932032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-5571229541.4932032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-23213456.422888346</v>
      </c>
      <c r="L2344" s="444">
        <f t="shared" ca="1" si="129"/>
        <v>-5594442997.9160919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-5594442997.9160919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-23310179.157983717</v>
      </c>
      <c r="L2345" s="444">
        <f t="shared" ca="1" si="129"/>
        <v>-5617753177.0740757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-5617753177.0740757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-23407304.904475316</v>
      </c>
      <c r="L2346" s="444">
        <f t="shared" ca="1" si="129"/>
        <v>-5641160481.9785509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-5641160481.9785509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-23504835.341577295</v>
      </c>
      <c r="L2347" s="444">
        <f t="shared" ca="1" si="129"/>
        <v>-5664665317.3201284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-5664665317.3201284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-23602772.155500535</v>
      </c>
      <c r="L2348" s="444">
        <f t="shared" ca="1" si="129"/>
        <v>-5688268089.4756289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-5688268089.4756289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-23701117.039481785</v>
      </c>
      <c r="L2349" s="444">
        <f t="shared" ca="1" si="129"/>
        <v>-5711969206.515111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-5711969206.515111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-23799871.693812963</v>
      </c>
      <c r="L2350" s="444">
        <f t="shared" ca="1" si="129"/>
        <v>-5735769078.2089243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-5735769078.2089243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-23899037.825870518</v>
      </c>
      <c r="L2351" s="444">
        <f t="shared" ca="1" si="129"/>
        <v>-5759668116.0347948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-5759668116.0347948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-23998617.150144979</v>
      </c>
      <c r="L2352" s="444">
        <f t="shared" ca="1" si="129"/>
        <v>-5783666733.1849394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-5783666733.1849394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-24098611.388270579</v>
      </c>
      <c r="L2353" s="444">
        <f t="shared" ca="1" si="129"/>
        <v>-5807765344.5732098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-5807765344.5732098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-24199022.269055039</v>
      </c>
      <c r="L2354" s="444">
        <f t="shared" ca="1" si="129"/>
        <v>-5831964366.8422651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-5831964366.8422651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-24299851.528509438</v>
      </c>
      <c r="L2355" s="444">
        <f t="shared" ca="1" si="129"/>
        <v>-5856264218.3707743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-5856264218.3707743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-24401100.909878224</v>
      </c>
      <c r="L2356" s="444">
        <f t="shared" ca="1" si="129"/>
        <v>-5880665319.280652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-5880665319.280652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-24502772.163669385</v>
      </c>
      <c r="L2357" s="444">
        <f t="shared" ca="1" si="129"/>
        <v>-5905168091.4443216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-5905168091.4443216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-24604867.047684673</v>
      </c>
      <c r="L2358" s="444">
        <f t="shared" ca="1" si="129"/>
        <v>-5929772958.4920063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-5929772958.4920063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-24707387.327050027</v>
      </c>
      <c r="L2359" s="444">
        <f t="shared" ca="1" si="129"/>
        <v>-5954480345.8190565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-5954480345.8190565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-24810334.774246067</v>
      </c>
      <c r="L2360" s="444">
        <f t="shared" ca="1" si="129"/>
        <v>-5979290680.5933027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-5979290680.5933027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-24913711.169138759</v>
      </c>
      <c r="L2361" s="444">
        <f t="shared" ca="1" si="129"/>
        <v>-6004204391.7624416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-6004204391.7624416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-25017518.299010172</v>
      </c>
      <c r="L2362" s="444">
        <f t="shared" ca="1" si="129"/>
        <v>-6029221910.0614519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-6029221910.0614519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-25121757.958589382</v>
      </c>
      <c r="L2363" s="444">
        <f t="shared" ca="1" si="129"/>
        <v>-6054343668.0200415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-6054343668.0200415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-25226431.950083505</v>
      </c>
      <c r="L2364" s="444">
        <f t="shared" ca="1" si="129"/>
        <v>-6079570099.9701252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-6079570099.9701252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-25331542.083208855</v>
      </c>
      <c r="L2365" s="444">
        <f t="shared" ca="1" si="129"/>
        <v>-6104901642.0533342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-6104901642.0533342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-25437090.175222225</v>
      </c>
      <c r="L2366" s="444">
        <f t="shared" ca="1" si="129"/>
        <v>-6130338732.2285566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-6130338732.2285566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-25543078.050952319</v>
      </c>
      <c r="L2367" s="444">
        <f t="shared" ca="1" si="129"/>
        <v>-6155881810.2795086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-6155881810.2795086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-25649507.542831287</v>
      </c>
      <c r="L2368" s="444">
        <f t="shared" ca="1" si="129"/>
        <v>-6181531317.82234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-6181531317.82234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-25756380.490926415</v>
      </c>
      <c r="L2369" s="444">
        <f t="shared" ca="1" si="129"/>
        <v>-6207287698.3132668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-6207287698.3132668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-25863698.742971946</v>
      </c>
      <c r="L2370" s="444">
        <f t="shared" ca="1" si="129"/>
        <v>-6233151397.0562391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-6233151397.0562391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-25971464.154400997</v>
      </c>
      <c r="L2371" s="444">
        <f t="shared" ca="1" si="129"/>
        <v>-6259122861.21064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-6259122861.21064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-26079678.588377666</v>
      </c>
      <c r="L2372" s="444">
        <f t="shared" ca="1" si="129"/>
        <v>-6285202539.7990179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-6285202539.7990179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-26188343.915829241</v>
      </c>
      <c r="L2373" s="444">
        <f t="shared" ca="1" si="129"/>
        <v>-6311390883.7148476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-6311390883.7148476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-26297462.015478533</v>
      </c>
      <c r="L2374" s="444">
        <f t="shared" ca="1" si="129"/>
        <v>-6337688345.7303257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-6337688345.7303257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-26407034.773876358</v>
      </c>
      <c r="L2375" s="444">
        <f t="shared" ca="1" si="129"/>
        <v>-6364095380.5042019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-6364095380.5042019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-26517064.085434176</v>
      </c>
      <c r="L2376" s="444">
        <f t="shared" ca="1" si="129"/>
        <v>-6390612444.5896358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-6390612444.5896358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-26627551.852456816</v>
      </c>
      <c r="L2377" s="444">
        <f t="shared" ca="1" si="129"/>
        <v>-6417239996.4420929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-6417239996.4420929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-26738499.985175386</v>
      </c>
      <c r="L2378" s="444">
        <f t="shared" ca="1" si="129"/>
        <v>-6443978496.427268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-6443978496.427268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-26849910.401780285</v>
      </c>
      <c r="L2379" s="444">
        <f t="shared" ca="1" si="129"/>
        <v>-6470828406.8290482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-6470828406.8290482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-26961785.028454367</v>
      </c>
      <c r="L2380" s="444">
        <f t="shared" ca="1" si="129"/>
        <v>-6497790191.8575029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-6497790191.8575029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-27074125.79940626</v>
      </c>
      <c r="L2381" s="444">
        <f t="shared" ca="1" si="129"/>
        <v>-6524864317.656909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-6524864317.656909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-27186934.656903788</v>
      </c>
      <c r="L2382" s="444">
        <f t="shared" ca="1" si="129"/>
        <v>-6552051252.3138132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-6552051252.3138132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-27300213.551307555</v>
      </c>
      <c r="L2383" s="444">
        <f t="shared" ca="1" si="129"/>
        <v>-6579351465.8651209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-6579351465.8651209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-27413964.441104669</v>
      </c>
      <c r="L2384" s="444">
        <f t="shared" ca="1" si="129"/>
        <v>-6606765430.3062258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-6606765430.3062258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-27528189.292942606</v>
      </c>
      <c r="L2385" s="444">
        <f t="shared" ca="1" si="129"/>
        <v>-6634293619.5991688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-6634293619.5991688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-27642890.081663202</v>
      </c>
      <c r="L2386" s="444">
        <f t="shared" ca="1" si="129"/>
        <v>-6661936509.6808319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-6661936509.6808319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-27758068.790336799</v>
      </c>
      <c r="L2387" s="444">
        <f t="shared" ca="1" si="129"/>
        <v>-6689694578.4711685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-6689694578.4711685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-27873727.41029653</v>
      </c>
      <c r="L2388" s="444">
        <f t="shared" ca="1" si="129"/>
        <v>-6717568305.881465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-6717568305.881465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-27989867.941172767</v>
      </c>
      <c r="L2389" s="444">
        <f t="shared" ca="1" si="129"/>
        <v>-6745558173.8226376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-6745558173.8226376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-28106492.390927657</v>
      </c>
      <c r="L2390" s="444">
        <f t="shared" ca="1" si="129"/>
        <v>-6773664666.2135649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-6773664666.2135649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-28223602.775889855</v>
      </c>
      <c r="L2391" s="444">
        <f t="shared" ca="1" si="129"/>
        <v>-6801888268.9894543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-6801888268.9894543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-28341201.12078939</v>
      </c>
      <c r="L2392" s="444">
        <f t="shared" ca="1" si="129"/>
        <v>-6830229470.1102438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-6830229470.1102438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-28459289.458792683</v>
      </c>
      <c r="L2393" s="444">
        <f t="shared" ca="1" si="129"/>
        <v>-6858688759.5690365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-6858688759.5690365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-28577869.831537653</v>
      </c>
      <c r="L2394" s="444">
        <f t="shared" ca="1" si="129"/>
        <v>-6887266629.4005737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-6887266629.4005737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-28696944.289169058</v>
      </c>
      <c r="L2395" s="444">
        <f t="shared" ca="1" si="129"/>
        <v>-6915963573.689743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-6915963573.689743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-28816514.890373934</v>
      </c>
      <c r="L2396" s="444">
        <f t="shared" ca="1" si="129"/>
        <v>-6944780088.5801172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-6944780088.5801172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-28936583.70241715</v>
      </c>
      <c r="L2397" s="444">
        <f t="shared" ca="1" si="129"/>
        <v>-6973716672.2825346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-6973716672.2825346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-29057152.801177222</v>
      </c>
      <c r="L2398" s="444">
        <f t="shared" ca="1" si="129"/>
        <v>-7002773825.0837116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-7002773825.0837116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-29178224.271182131</v>
      </c>
      <c r="L2399" s="444">
        <f t="shared" ca="1" si="129"/>
        <v>-7031952049.3548937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-7031952049.3548937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-29299800.20564539</v>
      </c>
      <c r="L2400" s="444">
        <f t="shared" ca="1" si="129"/>
        <v>-7061251849.5605392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-7061251849.5605392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-29421882.706502248</v>
      </c>
      <c r="L2401" s="444">
        <f t="shared" ca="1" si="129"/>
        <v>-7090673732.2670412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-7090673732.2670412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-29544473.884446006</v>
      </c>
      <c r="L2402" s="444">
        <f t="shared" ca="1" si="129"/>
        <v>-7120218206.1514874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-7120218206.1514874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-29667575.858964529</v>
      </c>
      <c r="L2403" s="444">
        <f t="shared" ca="1" si="129"/>
        <v>-7149885782.0104523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-7149885782.0104523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-29791190.758376881</v>
      </c>
      <c r="L2404" s="444">
        <f t="shared" ca="1" si="129"/>
        <v>-7179676972.7688293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-7179676972.7688293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-29915320.719870124</v>
      </c>
      <c r="L2405" s="444">
        <f t="shared" ca="1" si="129"/>
        <v>-7209592293.4886999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-7209592293.4886999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-30039967.889536254</v>
      </c>
      <c r="L2406" s="444">
        <f t="shared" ca="1" si="129"/>
        <v>-7239632261.3782358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-7239632261.3782358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-30165134.422409318</v>
      </c>
      <c r="L2407" s="444">
        <f t="shared" ca="1" si="129"/>
        <v>-7269797395.8006449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-7269797395.8006449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-30290822.482502691</v>
      </c>
      <c r="L2408" s="444">
        <f t="shared" ca="1" si="129"/>
        <v>-7300088218.2831478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-7300088218.2831478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-30417034.242846448</v>
      </c>
      <c r="L2409" s="444">
        <f t="shared" ca="1" si="129"/>
        <v>-7330505252.5259943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-7330505252.5259943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-30543771.885524981</v>
      </c>
      <c r="L2410" s="444">
        <f t="shared" ca="1" si="129"/>
        <v>-7361049024.4115191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-7361049024.4115191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-30671037.601714663</v>
      </c>
      <c r="L2411" s="444">
        <f t="shared" ca="1" si="129"/>
        <v>-7391720062.0132341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-7391720062.0132341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-30798833.591721803</v>
      </c>
      <c r="L2412" s="444">
        <f t="shared" ca="1" si="129"/>
        <v>-7422518895.6049557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-7422518895.6049557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-30927162.065020643</v>
      </c>
      <c r="L2413" s="444">
        <f t="shared" ca="1" si="129"/>
        <v>-7453446057.6699762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-7453446057.6699762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-31056025.240291562</v>
      </c>
      <c r="L2414" s="444">
        <f t="shared" ca="1" si="129"/>
        <v>-7484502082.9102678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-7484502082.9102678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-31185425.34545945</v>
      </c>
      <c r="L2415" s="444">
        <f t="shared" ca="1" si="129"/>
        <v>-7515687508.2557268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-7515687508.2557268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-31315364.617732193</v>
      </c>
      <c r="L2416" s="444">
        <f t="shared" ca="1" si="129"/>
        <v>-7547002872.8734589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-7547002872.8734589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-31445845.303639412</v>
      </c>
      <c r="L2417" s="444">
        <f t="shared" ca="1" si="129"/>
        <v>-7578448718.1770983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-7578448718.1770983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-31576869.659071241</v>
      </c>
      <c r="L2418" s="444">
        <f t="shared" ca="1" si="129"/>
        <v>-7610025587.8361692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-7610025587.8361692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-31708439.949317377</v>
      </c>
      <c r="L2419" s="444">
        <f t="shared" ca="1" si="129"/>
        <v>-7641734027.7854862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-7641734027.7854862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-31840558.44910619</v>
      </c>
      <c r="L2420" s="444">
        <f t="shared" ca="1" si="129"/>
        <v>-7673574586.2345924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-7673574586.2345924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-31973227.44264413</v>
      </c>
      <c r="L2421" s="444">
        <f t="shared" ca="1" si="129"/>
        <v>-7705547813.6772366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-7705547813.6772366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-32106449.223655149</v>
      </c>
      <c r="L2422" s="444">
        <f t="shared" ca="1" si="129"/>
        <v>-7737654262.9008913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-7737654262.9008913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-32240226.095420379</v>
      </c>
      <c r="L2423" s="444">
        <f t="shared" ca="1" si="129"/>
        <v>-7769894488.9963121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-7769894488.9963121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-32374560.37081797</v>
      </c>
      <c r="L2424" s="444">
        <f t="shared" ca="1" si="129"/>
        <v>-7802269049.3671303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-7802269049.3671303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-32509454.372363042</v>
      </c>
      <c r="L2425" s="444">
        <f t="shared" ca="1" si="129"/>
        <v>-7834778503.7394934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-7834778503.7394934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-32644910.432247885</v>
      </c>
      <c r="L2426" s="444">
        <f t="shared" ca="1" si="129"/>
        <v>-7867423414.1717415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-7867423414.1717415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-32780930.892382257</v>
      </c>
      <c r="L2427" s="444">
        <f t="shared" ca="1" si="129"/>
        <v>-7900204345.0641241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-7900204345.0641241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-32917518.104433849</v>
      </c>
      <c r="L2428" s="444">
        <f t="shared" ca="1" si="129"/>
        <v>-7933121863.1685581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-7933121863.1685581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-33054674.429868992</v>
      </c>
      <c r="L2429" s="444">
        <f t="shared" ca="1" si="129"/>
        <v>-7966176537.5984268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-7966176537.5984268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-33192402.239993449</v>
      </c>
      <c r="L2430" s="444">
        <f t="shared" ca="1" si="129"/>
        <v>-7999368939.8384199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-7999368939.8384199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-33330703.915993415</v>
      </c>
      <c r="L2431" s="444">
        <f t="shared" ca="1" si="129"/>
        <v>-8032699643.7544136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-8032699643.7544136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-33469581.848976724</v>
      </c>
      <c r="L2432" s="444">
        <f t="shared" ca="1" si="129"/>
        <v>-8066169225.6033907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-8066169225.6033907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-33609038.440014124</v>
      </c>
      <c r="L2433" s="444">
        <f t="shared" ca="1" si="129"/>
        <v>-8099778264.0434046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-8099778264.0434046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-33749076.100180849</v>
      </c>
      <c r="L2434" s="444">
        <f t="shared" ca="1" si="129"/>
        <v>-8133527340.1435852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-8133527340.1435852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-33889697.250598267</v>
      </c>
      <c r="L2435" s="444">
        <f t="shared" ca="1" si="129"/>
        <v>-8167417037.3941832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-8167417037.3941832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-34030904.322475761</v>
      </c>
      <c r="L2436" s="444">
        <f t="shared" ca="1" si="129"/>
        <v>-8201447941.7166586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-8201447941.7166586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-34172699.757152744</v>
      </c>
      <c r="L2437" s="444">
        <f t="shared" ca="1" si="129"/>
        <v>-8235620641.4738111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-8235620641.4738111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-34315086.00614088</v>
      </c>
      <c r="L2438" s="444">
        <f t="shared" ca="1" si="129"/>
        <v>-8269935727.4799519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-8269935727.4799519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-34458065.531166464</v>
      </c>
      <c r="L2439" s="444">
        <f t="shared" ca="1" si="129"/>
        <v>-8304393793.0111179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-8304393793.0111179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-34601640.804212987</v>
      </c>
      <c r="L2440" s="444">
        <f t="shared" ca="1" si="129"/>
        <v>-8338995433.8153305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-8338995433.8153305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-34745814.307563879</v>
      </c>
      <c r="L2441" s="444">
        <f t="shared" ca="1" si="129"/>
        <v>-8373741248.1228943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-8373741248.1228943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-34890588.533845395</v>
      </c>
      <c r="L2442" s="444">
        <f t="shared" ca="1" si="129"/>
        <v>-8408631836.6567392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-8408631836.6567392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-35035965.986069754</v>
      </c>
      <c r="L2443" s="444">
        <f t="shared" ca="1" si="129"/>
        <v>-8443667802.6428089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-8443667802.6428089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-35181949.177678369</v>
      </c>
      <c r="L2444" s="444">
        <f t="shared" ca="1" si="129"/>
        <v>-8478849751.820487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-8478849751.820487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-35328540.632585362</v>
      </c>
      <c r="L2445" s="444">
        <f t="shared" ca="1" si="129"/>
        <v>-8514178292.4530725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-8514178292.4530725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-35475742.885221139</v>
      </c>
      <c r="L2446" s="444">
        <f t="shared" ca="1" si="129"/>
        <v>-8549654035.338294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-8549654035.338294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-35623558.480576225</v>
      </c>
      <c r="L2447" s="444">
        <f t="shared" ca="1" si="129"/>
        <v>-8585277593.8188705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-8585277593.8188705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-35771989.974245295</v>
      </c>
      <c r="L2448" s="444">
        <f t="shared" ca="1" si="129"/>
        <v>-8621049583.7931156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-8621049583.7931156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-35921039.932471313</v>
      </c>
      <c r="L2449" s="444">
        <f t="shared" ca="1" si="129"/>
        <v>-8656970623.7255878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-8656970623.7255878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-36070710.932189949</v>
      </c>
      <c r="L2450" s="444">
        <f t="shared" ca="1" si="129"/>
        <v>-8693041334.6577778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-8693041334.6577778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-36221005.561074071</v>
      </c>
      <c r="L2451" s="444">
        <f t="shared" ca="1" si="129"/>
        <v>-8729262340.2188511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-8729262340.2188511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-36371926.417578548</v>
      </c>
      <c r="L2452" s="444">
        <f t="shared" ca="1" si="129"/>
        <v>-8765634266.6364288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-8765634266.6364288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-36523476.110985123</v>
      </c>
      <c r="L2453" s="444">
        <f t="shared" ca="1" si="129"/>
        <v>-8802157742.7474136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-8802157742.7474136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-36675657.261447556</v>
      </c>
      <c r="L2454" s="444">
        <f t="shared" ca="1" si="129"/>
        <v>-8838833400.0088615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-8838833400.0088615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-36828472.500036925</v>
      </c>
      <c r="L2455" s="444">
        <f t="shared" ca="1" si="129"/>
        <v>-8875661872.5088978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-8875661872.5088978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-36981924.468787074</v>
      </c>
      <c r="L2456" s="444">
        <f t="shared" ca="1" si="129"/>
        <v>-8912643796.977684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-8912643796.977684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-37136015.82074035</v>
      </c>
      <c r="L2457" s="444">
        <f t="shared" ca="1" si="129"/>
        <v>-8949779812.7984238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-8949779812.7984238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-37290749.219993435</v>
      </c>
      <c r="L2458" s="444">
        <f t="shared" ca="1" si="129"/>
        <v>-8987070562.0184174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-8987070562.0184174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-37446127.341743402</v>
      </c>
      <c r="L2459" s="444">
        <f t="shared" ca="1" si="129"/>
        <v>-9024516689.3601608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-9024516689.3601608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-37602152.872334003</v>
      </c>
      <c r="L2460" s="444">
        <f t="shared" ca="1" si="129"/>
        <v>-9062118842.2324944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-9062118842.2324944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-37758828.509302057</v>
      </c>
      <c r="L2461" s="444">
        <f t="shared" ca="1" si="129"/>
        <v>-9099877670.7417965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-9099877670.7417965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-37916156.96142415</v>
      </c>
      <c r="L2462" s="444">
        <f t="shared" ca="1" si="129"/>
        <v>-9137793827.7032204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-9137793827.7032204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-38074140.948763415</v>
      </c>
      <c r="L2463" s="444">
        <f t="shared" ca="1" si="129"/>
        <v>-9175867968.6519833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-9175867968.6519833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-38232783.202716596</v>
      </c>
      <c r="L2464" s="444">
        <f t="shared" ca="1" si="129"/>
        <v>-9214100751.8547001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-9214100751.8547001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-38392086.466061249</v>
      </c>
      <c r="L2465" s="444">
        <f t="shared" ca="1" si="129"/>
        <v>-9252492838.3207607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-9252492838.3207607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-38552053.493003167</v>
      </c>
      <c r="L2466" s="444">
        <f t="shared" ca="1" si="129"/>
        <v>-9291044891.8137646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-9291044891.8137646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-38712687.049224019</v>
      </c>
      <c r="L2467" s="444">
        <f t="shared" ca="1" si="129"/>
        <v>-9329757578.8629894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-9329757578.8629894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-38873989.911929123</v>
      </c>
      <c r="L2468" s="444">
        <f t="shared" ca="1" si="129"/>
        <v>-9368631568.7749176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-9368631568.7749176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-39035964.869895488</v>
      </c>
      <c r="L2469" s="444">
        <f t="shared" ca="1" si="129"/>
        <v>-9407667533.6448135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-9407667533.6448135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-39198614.723520055</v>
      </c>
      <c r="L2470" s="444">
        <f t="shared" ca="1" si="129"/>
        <v>-9446866148.3683338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-9446866148.3683338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-39361942.284868054</v>
      </c>
      <c r="L2471" s="444">
        <f t="shared" ca="1" si="129"/>
        <v>-9486228090.6532021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-9486228090.6532021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-39525950.377721675</v>
      </c>
      <c r="L2472" s="444">
        <f t="shared" ca="1" si="129"/>
        <v>-9525754041.0309238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-9525754041.0309238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-39690641.837628849</v>
      </c>
      <c r="L2473" s="444">
        <f t="shared" ca="1" si="129"/>
        <v>-9565444682.8685532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-9565444682.8685532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-39856019.511952303</v>
      </c>
      <c r="L2474" s="444">
        <f t="shared" ca="1" si="129"/>
        <v>-9605300702.3805046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-9605300702.3805046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-40022086.259918772</v>
      </c>
      <c r="L2475" s="444">
        <f t="shared" ca="1" si="129"/>
        <v>-9645322788.6404228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-9645322788.6404228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-40188844.952668428</v>
      </c>
      <c r="L2476" s="444">
        <f t="shared" ca="1" si="129"/>
        <v>-9685511633.593092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-9685511633.593092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-40356298.473304547</v>
      </c>
      <c r="L2477" s="444">
        <f t="shared" ca="1" si="129"/>
        <v>-9725867932.0663967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-9725867932.0663967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-40524449.716943316</v>
      </c>
      <c r="L2478" s="444">
        <f t="shared" ca="1" si="129"/>
        <v>-9766392381.7833405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-9766392381.7833405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-40693301.590763919</v>
      </c>
      <c r="L2479" s="444">
        <f t="shared" ca="1" si="129"/>
        <v>-9807085683.3741035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-9807085683.3741035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-40862857.014058761</v>
      </c>
      <c r="L2480" s="444">
        <f t="shared" ca="1" si="129"/>
        <v>-9847948540.3881626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-9847948540.3881626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-41033118.918284014</v>
      </c>
      <c r="L2481" s="444">
        <f t="shared" ca="1" si="129"/>
        <v>-9888981659.3064461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-9888981659.3064461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-41204090.247110188</v>
      </c>
      <c r="L2482" s="444">
        <f t="shared" ca="1" si="129"/>
        <v>-9930185749.5535564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-9930185749.5535564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-41375773.956473149</v>
      </c>
      <c r="L2483" s="444">
        <f t="shared" ca="1" si="129"/>
        <v>-9971561523.5100288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-9971561523.5100288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-41548173.014625117</v>
      </c>
      <c r="L2484" s="444">
        <f t="shared" ca="1" si="129"/>
        <v>-10013109696.524654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-10013109696.524654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-41721290.402186058</v>
      </c>
      <c r="L2485" s="444">
        <f t="shared" ca="1" si="129"/>
        <v>-10054830986.92684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-10054830986.92684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-41895129.112195164</v>
      </c>
      <c r="L2486" s="444">
        <f t="shared" ca="1" si="129"/>
        <v>-10096726116.039036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-10096726116.039036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-42069692.150162652</v>
      </c>
      <c r="L2487" s="444">
        <f t="shared" ca="1" si="129"/>
        <v>-10138795808.189198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-10138795808.189198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-42244982.534121655</v>
      </c>
      <c r="L2488" s="444">
        <f t="shared" ca="1" si="129"/>
        <v>-10181040790.72332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-10181040790.72332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-42421003.294680499</v>
      </c>
      <c r="L2489" s="444">
        <f t="shared" ca="1" si="129"/>
        <v>-10223461794.018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-10223461794.018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-42597757.475074999</v>
      </c>
      <c r="L2490" s="444">
        <f t="shared" ca="1" si="129"/>
        <v>-10266059551.493074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-10266059551.493074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-42775248.131221145</v>
      </c>
      <c r="L2491" s="444">
        <f t="shared" ca="1" si="129"/>
        <v>-10308834799.624296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-10308834799.624296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-42953478.331767902</v>
      </c>
      <c r="L2492" s="444">
        <f t="shared" ca="1" si="129"/>
        <v>-10351788277.956064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-10351788277.956064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-43132451.158150271</v>
      </c>
      <c r="L2493" s="444">
        <f t="shared" ca="1" si="129"/>
        <v>-10394920729.114214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-10394920729.114214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-43312169.704642557</v>
      </c>
      <c r="L2494" s="444">
        <f t="shared" ca="1" si="129"/>
        <v>-10438232898.818857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-10438232898.818857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-43492637.078411907</v>
      </c>
      <c r="L2495" s="444">
        <f t="shared" ca="1" si="129"/>
        <v>-10481725535.897268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-10481725535.897268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-43673856.399571948</v>
      </c>
      <c r="L2496" s="444">
        <f t="shared" ca="1" si="129"/>
        <v>-10525399392.296841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-10525399392.296841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-43855830.801236838</v>
      </c>
      <c r="L2497" s="444">
        <f t="shared" ca="1" si="129"/>
        <v>-10569255223.098078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-10569255223.098078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-44038563.429575324</v>
      </c>
      <c r="L2498" s="444">
        <f t="shared" ca="1" si="129"/>
        <v>-10613293786.527653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-10613293786.527653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-44222057.443865217</v>
      </c>
      <c r="L2499" s="444">
        <f t="shared" ca="1" si="129"/>
        <v>-10657515843.971518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-10657515843.971518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-44406316.016547993</v>
      </c>
      <c r="L2500" s="444">
        <f t="shared" ca="1" si="129"/>
        <v>-10701922159.988066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-10701922159.988066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-44591342.333283603</v>
      </c>
      <c r="L2501" s="444">
        <f t="shared" ca="1" si="129"/>
        <v>-10746513502.32135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-10746513502.32135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-44777139.593005627</v>
      </c>
      <c r="L2502" s="444">
        <f t="shared" ca="1" si="129"/>
        <v>-10791290641.914356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-10791290641.914356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-44963711.007976487</v>
      </c>
      <c r="L2503" s="444">
        <f t="shared" ca="1" si="129"/>
        <v>-10836254352.922333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-10836254352.922333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-45151059.803843051</v>
      </c>
      <c r="L2504" s="444">
        <f t="shared" ca="1" si="129"/>
        <v>-10881405412.726175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-10881405412.726175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-45339189.219692394</v>
      </c>
      <c r="L2505" s="444">
        <f t="shared" ca="1" si="129"/>
        <v>-10926744601.945868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-10926744601.945868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-45528102.508107781</v>
      </c>
      <c r="L2506" s="444">
        <f t="shared" ca="1" si="129"/>
        <v>-10972272704.453976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-10972272704.453976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-45717802.935224898</v>
      </c>
      <c r="L2507" s="444">
        <f t="shared" ca="1" si="129"/>
        <v>-11017990507.3892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-11017990507.3892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-45908293.780788332</v>
      </c>
      <c r="L2508" s="444">
        <f t="shared" ca="1" si="129"/>
        <v>-11063898801.169989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-11063898801.169989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-46099578.338208288</v>
      </c>
      <c r="L2509" s="444">
        <f t="shared" ca="1" si="129"/>
        <v>-11109998379.508198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-11109998379.508198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-46291659.914617494</v>
      </c>
      <c r="L2510" s="444">
        <f t="shared" ca="1" si="129"/>
        <v>-11156290039.422815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-11156290039.422815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-46484541.8309284</v>
      </c>
      <c r="L2511" s="444">
        <f t="shared" ca="1" si="129"/>
        <v>-11202774581.253744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-11202774581.253744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-46678227.421890602</v>
      </c>
      <c r="L2512" s="444">
        <f t="shared" ca="1" si="129"/>
        <v>-11249452808.675634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-11249452808.675634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-46872720.036148474</v>
      </c>
      <c r="L2513" s="444">
        <f t="shared" ca="1" si="129"/>
        <v>-11296325528.711782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-11296325528.711782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-47068023.036299095</v>
      </c>
      <c r="L2514" s="444">
        <f t="shared" ca="1" si="129"/>
        <v>-11343393551.748081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-11343393551.748081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-47264139.798950337</v>
      </c>
      <c r="L2515" s="444">
        <f t="shared" ca="1" si="129"/>
        <v>-11390657691.547031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-11390657691.547031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-47461073.714779295</v>
      </c>
      <c r="L2516" s="444">
        <f t="shared" ca="1" si="129"/>
        <v>-11438118765.26181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-11438118765.26181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-47658828.188590877</v>
      </c>
      <c r="L2517" s="444">
        <f t="shared" ca="1" si="129"/>
        <v>-11485777593.450401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-11485777593.450401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-47857406.63937667</v>
      </c>
      <c r="L2518" s="444">
        <f t="shared" ca="1" si="129"/>
        <v>-11533635000.089779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-11533635000.089779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-48056812.500374079</v>
      </c>
      <c r="L2519" s="444">
        <f t="shared" ca="1" si="129"/>
        <v>-11581691812.590153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-11581691812.590153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-48257049.219125636</v>
      </c>
      <c r="L2520" s="444">
        <f t="shared" ca="1" si="129"/>
        <v>-11629948861.809278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-11629948861.809278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-48458120.257538661</v>
      </c>
      <c r="L2521" s="444">
        <f t="shared" ca="1" si="129"/>
        <v>-11678406982.066816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-11678406982.066816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-48660029.091945067</v>
      </c>
      <c r="L2522" s="444">
        <f t="shared" ca="1" si="129"/>
        <v>-11727067011.158762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-11727067011.158762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-48862779.213161506</v>
      </c>
      <c r="L2523" s="444">
        <f t="shared" ca="1" si="129"/>
        <v>-11775929790.371923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-11775929790.371923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-49066374.126549684</v>
      </c>
      <c r="L2524" s="444">
        <f t="shared" ca="1" si="129"/>
        <v>-11824996164.498472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-11824996164.498472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-49270817.35207697</v>
      </c>
      <c r="L2525" s="444">
        <f t="shared" ca="1" si="129"/>
        <v>-11874266981.85055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-11874266981.85055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-49476112.424377292</v>
      </c>
      <c r="L2526" s="444">
        <f t="shared" ca="1" si="129"/>
        <v>-11923743094.274927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-11923743094.274927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-49682262.892812192</v>
      </c>
      <c r="L2527" s="444">
        <f t="shared" ca="1" si="129"/>
        <v>-11973425357.16774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-11973425357.16774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-49889272.321532249</v>
      </c>
      <c r="L2528" s="444">
        <f t="shared" ca="1" si="129"/>
        <v>-12023314629.489273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-12023314629.489273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-50097144.289538637</v>
      </c>
      <c r="L2529" s="444">
        <f t="shared" ca="1" si="129"/>
        <v>-12073411773.778812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-12073411773.778812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-50305882.390745051</v>
      </c>
      <c r="L2530" s="444">
        <f t="shared" ca="1" si="129"/>
        <v>-12123717656.169558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-12123717656.169558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-50515490.234039821</v>
      </c>
      <c r="L2531" s="444">
        <f t="shared" ca="1" si="129"/>
        <v>-12174233146.403597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-12174233146.403597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-50725971.443348318</v>
      </c>
      <c r="L2532" s="444">
        <f t="shared" ca="1" si="129"/>
        <v>-12224959117.846945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-12224959117.846945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-50937329.657695606</v>
      </c>
      <c r="L2533" s="444">
        <f t="shared" ca="1" si="129"/>
        <v>-12275896447.504641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-12275896447.504641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-51149568.531269334</v>
      </c>
      <c r="L2534" s="444">
        <f t="shared" ca="1" si="129"/>
        <v>-12327046016.03591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-12327046016.03591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-51362691.733482957</v>
      </c>
      <c r="L2535" s="444">
        <f t="shared" ca="1" si="129"/>
        <v>-12378408707.769392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-12378408707.769392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-51576702.949039131</v>
      </c>
      <c r="L2536" s="444">
        <f t="shared" ca="1" si="129"/>
        <v>-12429985410.718431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-12429985410.718431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-51791605.877993464</v>
      </c>
      <c r="L2537" s="444">
        <f t="shared" ca="1" si="129"/>
        <v>-12481777016.596424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-12481777016.596424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-52007404.235818431</v>
      </c>
      <c r="L2538" s="444">
        <f t="shared" ca="1" si="129"/>
        <v>-12533784420.832243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-12533784420.832243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-52224101.753467679</v>
      </c>
      <c r="L2539" s="444">
        <f t="shared" ca="1" si="129"/>
        <v>-12586008522.585711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-12586008522.585711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-52441702.177440457</v>
      </c>
      <c r="L2540" s="444">
        <f t="shared" ca="1" si="129"/>
        <v>-12638450224.763151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-12638450224.763151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-52660209.269846462</v>
      </c>
      <c r="L2541" s="444">
        <f t="shared" ca="1" si="129"/>
        <v>-12691110434.032997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-12691110434.032997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-52879626.808470823</v>
      </c>
      <c r="L2542" s="444">
        <f t="shared" ca="1" si="129"/>
        <v>-12743990060.841469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-12743990060.841469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-53099958.586839452</v>
      </c>
      <c r="L2543" s="444">
        <f t="shared" ca="1" si="129"/>
        <v>-12797090019.428308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-12797090019.428308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-53321208.414284617</v>
      </c>
      <c r="L2544" s="444">
        <f t="shared" ca="1" si="129"/>
        <v>-12850411227.842592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-12850411227.842592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-53543380.1160108</v>
      </c>
      <c r="L2545" s="444">
        <f t="shared" ca="1" si="129"/>
        <v>-12903954607.958603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-12903954607.958603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-53766477.533160843</v>
      </c>
      <c r="L2546" s="444">
        <f t="shared" ca="1" si="129"/>
        <v>-12957721085.491764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-12957721085.491764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-53990504.52288235</v>
      </c>
      <c r="L2547" s="444">
        <f t="shared" ca="1" si="129"/>
        <v>-13011711590.014647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-13011711590.014647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-54215464.958394356</v>
      </c>
      <c r="L2548" s="444">
        <f t="shared" ca="1" si="129"/>
        <v>-13065927054.973042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-13065927054.973042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-54441362.729054339</v>
      </c>
      <c r="L2549" s="444">
        <f t="shared" ca="1" si="129"/>
        <v>-13120368417.702095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-13120368417.702095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-54668201.740425393</v>
      </c>
      <c r="L2550" s="444">
        <f t="shared" ca="1" si="129"/>
        <v>-13175036619.44252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-13175036619.44252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-54895985.914343834</v>
      </c>
      <c r="L2551" s="444">
        <f t="shared" ca="1" si="129"/>
        <v>-13229932605.356865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-13229932605.356865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-55124719.188986935</v>
      </c>
      <c r="L2552" s="444">
        <f t="shared" ca="1" si="129"/>
        <v>-13285057324.545853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-13285057324.545853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-55354405.518941052</v>
      </c>
      <c r="L2553" s="444">
        <f t="shared" ca="1" si="129"/>
        <v>-13340411730.064795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-13340411730.064795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-55585048.875269979</v>
      </c>
      <c r="L2554" s="444">
        <f t="shared" ca="1" si="129"/>
        <v>-13395996778.940065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-13395996778.940065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-55816653.245583601</v>
      </c>
      <c r="L2555" s="444">
        <f t="shared" ca="1" si="129"/>
        <v>-13451813432.18565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-13451813432.18565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-56049222.634106874</v>
      </c>
      <c r="L2556" s="444">
        <f t="shared" ca="1" si="129"/>
        <v>-13507862654.819757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-13507862654.819757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-56282761.061748989</v>
      </c>
      <c r="L2557" s="444">
        <f t="shared" ca="1" si="129"/>
        <v>-13564145415.881506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-13564145415.881506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-56517272.566172943</v>
      </c>
      <c r="L2558" s="444">
        <f t="shared" ref="L2558:L2812" ca="1" si="134">I2558-J2558+K2558</f>
        <v>-13620662688.44768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-13620662688.44768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-56752761.20186533</v>
      </c>
      <c r="L2559" s="444">
        <f t="shared" ca="1" si="134"/>
        <v>-13677415449.649546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-13677415449.649546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-56989231.04020644</v>
      </c>
      <c r="L2560" s="444">
        <f t="shared" ca="1" si="134"/>
        <v>-13734404680.689753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-13734404680.689753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-57226686.169540629</v>
      </c>
      <c r="L2561" s="444">
        <f t="shared" ca="1" si="134"/>
        <v>-13791631366.859293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-13791631366.859293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-57465130.695247047</v>
      </c>
      <c r="L2562" s="444">
        <f t="shared" ca="1" si="134"/>
        <v>-13849096497.554541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-13849096497.554541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-57704568.739810586</v>
      </c>
      <c r="L2563" s="444">
        <f t="shared" ca="1" si="134"/>
        <v>-13906801066.294352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-13906801066.294352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-57945004.442893133</v>
      </c>
      <c r="L2564" s="444">
        <f t="shared" ca="1" si="134"/>
        <v>-13964746070.737246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-13964746070.737246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-58186441.961405195</v>
      </c>
      <c r="L2565" s="444">
        <f t="shared" ca="1" si="134"/>
        <v>-14022932512.69865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-14022932512.69865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-58428885.469577707</v>
      </c>
      <c r="L2566" s="444">
        <f t="shared" ca="1" si="134"/>
        <v>-14081361398.168228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-14081361398.168228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-58672339.159034282</v>
      </c>
      <c r="L2567" s="444">
        <f t="shared" ca="1" si="134"/>
        <v>-14140033737.327263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-14140033737.327263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-58916807.238863595</v>
      </c>
      <c r="L2568" s="444">
        <f t="shared" ca="1" si="134"/>
        <v>-14198950544.566126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-14198950544.566126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-59162293.935692191</v>
      </c>
      <c r="L2569" s="444">
        <f t="shared" ca="1" si="134"/>
        <v>-14258112838.501818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-14258112838.501818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-59408803.493757583</v>
      </c>
      <c r="L2570" s="444">
        <f t="shared" ca="1" si="134"/>
        <v>-14317521641.995575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-14317521641.995575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-59656340.174981564</v>
      </c>
      <c r="L2571" s="444">
        <f t="shared" ca="1" si="134"/>
        <v>-14377177982.170557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-14377177982.170557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-59904908.259043984</v>
      </c>
      <c r="L2572" s="444">
        <f t="shared" ca="1" si="134"/>
        <v>-14437082890.429602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-14437082890.429602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-60154512.043456681</v>
      </c>
      <c r="L2573" s="444">
        <f t="shared" ca="1" si="134"/>
        <v>-14497237402.473059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-14497237402.473059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-60405155.843637742</v>
      </c>
      <c r="L2574" s="444">
        <f t="shared" ca="1" si="134"/>
        <v>-14557642558.316696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-14557642558.316696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-60656843.992986232</v>
      </c>
      <c r="L2575" s="444">
        <f t="shared" ca="1" si="134"/>
        <v>-14618299402.309683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-14618299402.309683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-60909580.842957005</v>
      </c>
      <c r="L2576" s="444">
        <f t="shared" ca="1" si="134"/>
        <v>-14679208983.152639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-14679208983.152639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-61163370.763135992</v>
      </c>
      <c r="L2577" s="444">
        <f t="shared" ca="1" si="134"/>
        <v>-14740372353.915775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-14740372353.915775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-61418218.141315736</v>
      </c>
      <c r="L2578" s="444">
        <f t="shared" ca="1" si="134"/>
        <v>-14801790572.057091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-14801790572.057091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-61674127.383571208</v>
      </c>
      <c r="L2579" s="444">
        <f t="shared" ca="1" si="134"/>
        <v>-14863464699.440662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-14863464699.440662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-61931102.914336093</v>
      </c>
      <c r="L2580" s="444">
        <f t="shared" ca="1" si="134"/>
        <v>-14925395802.354998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-14925395802.354998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-62189149.176479153</v>
      </c>
      <c r="L2581" s="444">
        <f t="shared" ca="1" si="134"/>
        <v>-14987584951.531477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-14987584951.531477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-62448270.631381162</v>
      </c>
      <c r="L2582" s="444">
        <f t="shared" ca="1" si="134"/>
        <v>-15050033222.162859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-15050033222.162859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-62708471.759011909</v>
      </c>
      <c r="L2583" s="444">
        <f t="shared" ca="1" si="134"/>
        <v>-15112741693.921871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-15112741693.921871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-62969757.058007784</v>
      </c>
      <c r="L2584" s="444">
        <f t="shared" ca="1" si="134"/>
        <v>-15175711450.979879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-15175711450.979879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-63232131.045749493</v>
      </c>
      <c r="L2585" s="444">
        <f t="shared" ca="1" si="134"/>
        <v>-15238943582.025629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-15238943582.025629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-63495598.258440122</v>
      </c>
      <c r="L2586" s="444">
        <f t="shared" ca="1" si="134"/>
        <v>-15302439180.284069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-15302439180.284069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-63760163.251183614</v>
      </c>
      <c r="L2587" s="444">
        <f t="shared" ca="1" si="134"/>
        <v>-15366199343.535254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-15366199343.535254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-64025830.598063551</v>
      </c>
      <c r="L2588" s="444">
        <f t="shared" ca="1" si="134"/>
        <v>-15430225174.133318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-15430225174.133318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-64292604.892222166</v>
      </c>
      <c r="L2589" s="444">
        <f t="shared" ca="1" si="134"/>
        <v>-15494517779.025539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-15494517779.025539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-64560490.745939746</v>
      </c>
      <c r="L2590" s="444">
        <f t="shared" ca="1" si="134"/>
        <v>-15559078269.771479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-15559078269.771479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-64829492.790714495</v>
      </c>
      <c r="L2591" s="444">
        <f t="shared" ca="1" si="134"/>
        <v>-15623907762.562193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-15623907762.562193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-65099615.67734246</v>
      </c>
      <c r="L2592" s="444">
        <f t="shared" ca="1" si="134"/>
        <v>-15689007378.239536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-15689007378.239536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-65370864.075998068</v>
      </c>
      <c r="L2593" s="444">
        <f t="shared" ca="1" si="134"/>
        <v>-15754378242.315535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-15754378242.315535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-65643242.676314726</v>
      </c>
      <c r="L2594" s="444">
        <f t="shared" ca="1" si="134"/>
        <v>-15820021484.99185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-15820021484.99185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-65916756.187466033</v>
      </c>
      <c r="L2595" s="444">
        <f t="shared" ca="1" si="134"/>
        <v>-15885938241.179316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-15885938241.179316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-66191409.33824715</v>
      </c>
      <c r="L2596" s="444">
        <f t="shared" ca="1" si="134"/>
        <v>-15952129650.517563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-15952129650.517563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-66467206.877156518</v>
      </c>
      <c r="L2597" s="444">
        <f t="shared" ca="1" si="134"/>
        <v>-16018596857.39472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-16018596857.39472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-66744153.572477996</v>
      </c>
      <c r="L2598" s="444">
        <f t="shared" ca="1" si="134"/>
        <v>-16085341010.967197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-16085341010.967197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-67022254.212363325</v>
      </c>
      <c r="L2599" s="444">
        <f t="shared" ca="1" si="134"/>
        <v>-16152363265.179562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-16152363265.179562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-67301513.604914844</v>
      </c>
      <c r="L2600" s="444">
        <f t="shared" ca="1" si="134"/>
        <v>-16219664778.784477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-16219664778.784477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-67581936.578268647</v>
      </c>
      <c r="L2601" s="444">
        <f t="shared" ca="1" si="134"/>
        <v>-16287246715.362745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-16287246715.362745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-67863527.980678111</v>
      </c>
      <c r="L2602" s="444">
        <f t="shared" ca="1" si="134"/>
        <v>-16355110243.343424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-16355110243.343424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-68146292.680597588</v>
      </c>
      <c r="L2603" s="444">
        <f t="shared" ca="1" si="134"/>
        <v>-16423256536.024021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-16423256536.024021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-68430235.566766754</v>
      </c>
      <c r="L2604" s="444">
        <f t="shared" ca="1" si="134"/>
        <v>-16491686771.590788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-16491686771.590788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-68715361.548294947</v>
      </c>
      <c r="L2605" s="444">
        <f t="shared" ca="1" si="134"/>
        <v>-16560402133.139082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-16560402133.139082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-69001675.554746181</v>
      </c>
      <c r="L2606" s="444">
        <f t="shared" ca="1" si="134"/>
        <v>-16629403808.693829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-16629403808.693829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-69289182.536224276</v>
      </c>
      <c r="L2607" s="444">
        <f t="shared" ca="1" si="134"/>
        <v>-16698692991.230053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-16698692991.230053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-69577887.463458568</v>
      </c>
      <c r="L2608" s="444">
        <f t="shared" ca="1" si="134"/>
        <v>-16768270878.693512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-16768270878.693512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-69867795.327889636</v>
      </c>
      <c r="L2609" s="444">
        <f t="shared" ca="1" si="134"/>
        <v>-16838138674.021402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-16838138674.021402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-70158911.141755849</v>
      </c>
      <c r="L2610" s="444">
        <f t="shared" ca="1" si="134"/>
        <v>-16908297585.163158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-16908297585.163158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-70451239.938179836</v>
      </c>
      <c r="L2611" s="444">
        <f t="shared" ca="1" si="134"/>
        <v>-16978748825.101337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-16978748825.101337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-70744786.771255583</v>
      </c>
      <c r="L2612" s="444">
        <f t="shared" ca="1" si="134"/>
        <v>-17049493611.872593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-17049493611.872593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-71039556.716135815</v>
      </c>
      <c r="L2613" s="444">
        <f t="shared" ca="1" si="134"/>
        <v>-17120533168.588728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-17120533168.588728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-71335554.869119704</v>
      </c>
      <c r="L2614" s="444">
        <f t="shared" ca="1" si="134"/>
        <v>-17191868723.457848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-17191868723.457848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-71632786.347741038</v>
      </c>
      <c r="L2615" s="444">
        <f t="shared" ca="1" si="134"/>
        <v>-17263501509.805588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-17263501509.805588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-71931256.290856615</v>
      </c>
      <c r="L2616" s="444">
        <f t="shared" ca="1" si="134"/>
        <v>-17335432766.096443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-17335432766.096443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-72230969.858735174</v>
      </c>
      <c r="L2617" s="444">
        <f t="shared" ca="1" si="134"/>
        <v>-17407663735.955177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-17407663735.955177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-72531932.233146578</v>
      </c>
      <c r="L2618" s="444">
        <f t="shared" ca="1" si="134"/>
        <v>-17480195668.188324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-17480195668.188324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-72834148.617451355</v>
      </c>
      <c r="L2619" s="444">
        <f t="shared" ca="1" si="134"/>
        <v>-17553029816.805775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-17553029816.805775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-73137624.23669073</v>
      </c>
      <c r="L2620" s="444">
        <f t="shared" ca="1" si="134"/>
        <v>-17626167441.042465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-17626167441.042465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-73442364.337676942</v>
      </c>
      <c r="L2621" s="444">
        <f t="shared" ca="1" si="134"/>
        <v>-17699609805.380142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-17699609805.380142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-73748374.189083919</v>
      </c>
      <c r="L2622" s="444">
        <f t="shared" ca="1" si="134"/>
        <v>-17773358179.569225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-17773358179.569225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-74055659.081538439</v>
      </c>
      <c r="L2623" s="444">
        <f t="shared" ca="1" si="134"/>
        <v>-17847413838.650764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-17847413838.650764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-74364224.327711523</v>
      </c>
      <c r="L2624" s="444">
        <f t="shared" ca="1" si="134"/>
        <v>-17921778062.978477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-17921778062.978477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-74674075.262410328</v>
      </c>
      <c r="L2625" s="444">
        <f t="shared" ca="1" si="134"/>
        <v>-17996452138.240887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-17996452138.240887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-74985217.242670357</v>
      </c>
      <c r="L2626" s="444">
        <f t="shared" ca="1" si="134"/>
        <v>-18071437355.483559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-18071437355.483559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-75297655.647848159</v>
      </c>
      <c r="L2627" s="444">
        <f t="shared" ca="1" si="134"/>
        <v>-18146735011.131409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-18146735011.131409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-75611395.879714206</v>
      </c>
      <c r="L2628" s="444">
        <f t="shared" ca="1" si="134"/>
        <v>-18222346407.011124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-18222346407.011124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-75926443.362546355</v>
      </c>
      <c r="L2629" s="444">
        <f t="shared" ca="1" si="134"/>
        <v>-18298272850.373669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-18298272850.373669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-76242803.543223619</v>
      </c>
      <c r="L2630" s="444">
        <f t="shared" ca="1" si="134"/>
        <v>-18374515653.916893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-18374515653.916893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-76560481.891320392</v>
      </c>
      <c r="L2631" s="444">
        <f t="shared" ca="1" si="134"/>
        <v>-18451076135.808212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-18451076135.808212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-76879483.899200886</v>
      </c>
      <c r="L2632" s="444">
        <f t="shared" ca="1" si="134"/>
        <v>-18527955619.707413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-18527955619.707413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-77199815.08211422</v>
      </c>
      <c r="L2633" s="444">
        <f t="shared" ca="1" si="134"/>
        <v>-18605155434.789528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-18605155434.789528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-77521480.978289694</v>
      </c>
      <c r="L2634" s="444">
        <f t="shared" ca="1" si="134"/>
        <v>-18682676915.767818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-18682676915.767818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-77844487.149032578</v>
      </c>
      <c r="L2635" s="444">
        <f t="shared" ca="1" si="134"/>
        <v>-18760521402.916851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-18760521402.916851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-78168839.178820208</v>
      </c>
      <c r="L2636" s="444">
        <f t="shared" ca="1" si="134"/>
        <v>-18838690242.095673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-18838690242.095673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-78494542.675398633</v>
      </c>
      <c r="L2637" s="444">
        <f t="shared" ca="1" si="134"/>
        <v>-18917184784.771072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-18917184784.771072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-78821603.26987946</v>
      </c>
      <c r="L2638" s="444">
        <f t="shared" ca="1" si="134"/>
        <v>-18996006388.040951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-18996006388.040951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-79150026.616837293</v>
      </c>
      <c r="L2639" s="444">
        <f t="shared" ca="1" si="134"/>
        <v>-19075156414.657787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-19075156414.657787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-79479818.394407451</v>
      </c>
      <c r="L2640" s="444">
        <f t="shared" ca="1" si="134"/>
        <v>-19154636233.052197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-19154636233.052197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-79810984.304384157</v>
      </c>
      <c r="L2641" s="444">
        <f t="shared" ca="1" si="134"/>
        <v>-19234447217.356579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-19234447217.356579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-80143530.072319075</v>
      </c>
      <c r="L2642" s="444">
        <f t="shared" ca="1" si="134"/>
        <v>-19314590747.428898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-19314590747.428898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-80477461.447620407</v>
      </c>
      <c r="L2643" s="444">
        <f t="shared" ca="1" si="134"/>
        <v>-19395068208.876518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-19395068208.876518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-80812784.203652158</v>
      </c>
      <c r="L2644" s="444">
        <f t="shared" ca="1" si="134"/>
        <v>-19475880993.08017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-19475880993.08017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-81149504.137834042</v>
      </c>
      <c r="L2645" s="444">
        <f t="shared" ca="1" si="134"/>
        <v>-19557030497.218002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-19557030497.218002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-81487627.07174167</v>
      </c>
      <c r="L2646" s="444">
        <f t="shared" ca="1" si="134"/>
        <v>-19638518124.289745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-19638518124.289745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-81827158.851207271</v>
      </c>
      <c r="L2647" s="444">
        <f t="shared" ca="1" si="134"/>
        <v>-19720345283.140953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-19720345283.140953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-82168105.346420631</v>
      </c>
      <c r="L2648" s="444">
        <f t="shared" ca="1" si="134"/>
        <v>-19802513388.487373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-19802513388.487373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-82510472.452030718</v>
      </c>
      <c r="L2649" s="444">
        <f t="shared" ca="1" si="134"/>
        <v>-19885023860.939404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-19885023860.939404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-82854266.087247521</v>
      </c>
      <c r="L2650" s="444">
        <f t="shared" ca="1" si="134"/>
        <v>-19967878127.026649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-19967878127.026649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-83199492.195944369</v>
      </c>
      <c r="L2651" s="444">
        <f t="shared" ca="1" si="134"/>
        <v>-20051077619.222595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-20051077619.222595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-83546156.746760815</v>
      </c>
      <c r="L2652" s="444">
        <f t="shared" ca="1" si="134"/>
        <v>-20134623775.969357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-20134623775.969357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-83894265.733205646</v>
      </c>
      <c r="L2653" s="444">
        <f t="shared" ca="1" si="134"/>
        <v>-20218518041.70256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-20218518041.70256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-84243825.173760667</v>
      </c>
      <c r="L2654" s="444">
        <f t="shared" ca="1" si="134"/>
        <v>-20302761866.87632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-20302761866.87632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-84594841.11198467</v>
      </c>
      <c r="L2655" s="444">
        <f t="shared" ca="1" si="134"/>
        <v>-20387356707.988304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-20387356707.988304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-84947319.616617933</v>
      </c>
      <c r="L2656" s="444">
        <f t="shared" ca="1" si="134"/>
        <v>-20472304027.604923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-20472304027.604923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-85301266.781687185</v>
      </c>
      <c r="L2657" s="444">
        <f t="shared" ca="1" si="134"/>
        <v>-20557605294.386612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-20557605294.386612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-85656688.726610884</v>
      </c>
      <c r="L2658" s="444">
        <f t="shared" ca="1" si="134"/>
        <v>-20643261983.113224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-20643261983.113224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-86013591.596305102</v>
      </c>
      <c r="L2659" s="444">
        <f t="shared" ca="1" si="134"/>
        <v>-20729275574.70953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-20729275574.70953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-86371981.561289713</v>
      </c>
      <c r="L2660" s="444">
        <f t="shared" ca="1" si="134"/>
        <v>-20815647556.270821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-20815647556.270821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-86731864.817795083</v>
      </c>
      <c r="L2661" s="444">
        <f t="shared" ca="1" si="134"/>
        <v>-20902379421.088615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-20902379421.088615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-87093247.587869227</v>
      </c>
      <c r="L2662" s="444">
        <f t="shared" ca="1" si="134"/>
        <v>-20989472668.676483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-20989472668.676483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-87456136.119485348</v>
      </c>
      <c r="L2663" s="444">
        <f t="shared" ca="1" si="134"/>
        <v>-21076928804.795967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-21076928804.795967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-87820536.686649859</v>
      </c>
      <c r="L2664" s="444">
        <f t="shared" ca="1" si="134"/>
        <v>-21164749341.482616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-21164749341.482616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-88186455.589510903</v>
      </c>
      <c r="L2665" s="444">
        <f t="shared" ca="1" si="134"/>
        <v>-21252935797.072128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-21252935797.072128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-88553899.154467195</v>
      </c>
      <c r="L2666" s="444">
        <f t="shared" ca="1" si="134"/>
        <v>-21341489696.226597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-21341489696.226597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-88922873.734277487</v>
      </c>
      <c r="L2667" s="444">
        <f t="shared" ca="1" si="134"/>
        <v>-21430412569.960873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-21430412569.960873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-89293385.708170295</v>
      </c>
      <c r="L2668" s="444">
        <f t="shared" ca="1" si="134"/>
        <v>-21519705955.669044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-21519705955.669044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-89665441.481954351</v>
      </c>
      <c r="L2669" s="444">
        <f t="shared" ca="1" si="134"/>
        <v>-21609371397.150997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-21609371397.150997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-90039047.488129154</v>
      </c>
      <c r="L2670" s="444">
        <f t="shared" ca="1" si="134"/>
        <v>-21699410444.639126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-21699410444.639126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-90414210.185996354</v>
      </c>
      <c r="L2671" s="444">
        <f t="shared" ca="1" si="134"/>
        <v>-21789824654.825123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-21789824654.825123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-90790936.061771348</v>
      </c>
      <c r="L2672" s="444">
        <f t="shared" ca="1" si="134"/>
        <v>-21880615590.886894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-21880615590.886894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-91169231.628695399</v>
      </c>
      <c r="L2673" s="444">
        <f t="shared" ca="1" si="134"/>
        <v>-21971784822.515591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-21971784822.515591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-91549103.427148297</v>
      </c>
      <c r="L2674" s="444">
        <f t="shared" ca="1" si="134"/>
        <v>-22063333925.942738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-22063333925.942738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-91930558.024761409</v>
      </c>
      <c r="L2675" s="444">
        <f t="shared" ca="1" si="134"/>
        <v>-22155264483.967499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-22155264483.967499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-92313602.016531244</v>
      </c>
      <c r="L2676" s="444">
        <f t="shared" ca="1" si="134"/>
        <v>-22247578085.984032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-22247578085.984032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-92698242.024933457</v>
      </c>
      <c r="L2677" s="444">
        <f t="shared" ca="1" si="134"/>
        <v>-22340276328.008965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-22340276328.008965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-93084484.700037345</v>
      </c>
      <c r="L2678" s="444">
        <f t="shared" ca="1" si="134"/>
        <v>-22433360812.709003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-22433360812.709003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-93472336.719620854</v>
      </c>
      <c r="L2679" s="444">
        <f t="shared" ca="1" si="134"/>
        <v>-22526833149.428623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-22526833149.428623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-93861804.789285928</v>
      </c>
      <c r="L2680" s="444">
        <f t="shared" ca="1" si="134"/>
        <v>-22620694954.217911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-22620694954.217911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-94252895.642574623</v>
      </c>
      <c r="L2681" s="444">
        <f t="shared" ca="1" si="134"/>
        <v>-22714947849.860485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-22714947849.860485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-94645616.041085348</v>
      </c>
      <c r="L2682" s="444">
        <f t="shared" ca="1" si="134"/>
        <v>-22809593465.901569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-22809593465.901569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-95039972.774589866</v>
      </c>
      <c r="L2683" s="444">
        <f t="shared" ca="1" si="134"/>
        <v>-22904633438.676159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-22904633438.676159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-95435972.661150664</v>
      </c>
      <c r="L2684" s="444">
        <f t="shared" ca="1" si="134"/>
        <v>-23000069411.337311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-23000069411.337311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-95833622.547238797</v>
      </c>
      <c r="L2685" s="444">
        <f t="shared" ca="1" si="134"/>
        <v>-23095903033.884548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-23095903033.884548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-96232929.307852283</v>
      </c>
      <c r="L2686" s="444">
        <f t="shared" ca="1" si="134"/>
        <v>-23192135963.192402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-23192135963.192402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-96633899.846635014</v>
      </c>
      <c r="L2687" s="444">
        <f t="shared" ca="1" si="134"/>
        <v>-23288769863.039036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-23288769863.039036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-97036541.095995978</v>
      </c>
      <c r="L2688" s="444">
        <f t="shared" ca="1" si="134"/>
        <v>-23385806404.135033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-23385806404.135033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-97440860.017229304</v>
      </c>
      <c r="L2689" s="444">
        <f t="shared" ca="1" si="134"/>
        <v>-23483247264.152264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-23483247264.152264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-97846863.600634426</v>
      </c>
      <c r="L2690" s="444">
        <f t="shared" ca="1" si="134"/>
        <v>-23581094127.752899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-23581094127.752899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-98254558.865637079</v>
      </c>
      <c r="L2691" s="444">
        <f t="shared" ca="1" si="134"/>
        <v>-23679348686.618538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-23679348686.618538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-98663952.86091058</v>
      </c>
      <c r="L2692" s="444">
        <f t="shared" ca="1" si="134"/>
        <v>-23778012639.47945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-23778012639.47945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-99075052.664497703</v>
      </c>
      <c r="L2693" s="444">
        <f t="shared" ca="1" si="134"/>
        <v>-23877087692.143948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-23877087692.143948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-99487865.383933112</v>
      </c>
      <c r="L2694" s="444">
        <f t="shared" ca="1" si="134"/>
        <v>-23976575557.527882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-23976575557.527882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-99902398.156366169</v>
      </c>
      <c r="L2695" s="444">
        <f t="shared" ca="1" si="134"/>
        <v>-24076477955.684246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-24076477955.684246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-100318658.14868435</v>
      </c>
      <c r="L2696" s="444">
        <f t="shared" ca="1" si="134"/>
        <v>-24176796613.832932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-24176796613.832932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-100736652.55763721</v>
      </c>
      <c r="L2697" s="444">
        <f t="shared" ca="1" si="134"/>
        <v>-24277533266.390568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-24277533266.390568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-101156388.60996071</v>
      </c>
      <c r="L2698" s="444">
        <f t="shared" ca="1" si="134"/>
        <v>-24378689655.00053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-24378689655.00053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-101577873.56250221</v>
      </c>
      <c r="L2699" s="444">
        <f t="shared" ca="1" si="134"/>
        <v>-24480267528.563034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-24480267528.563034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-102001114.70234597</v>
      </c>
      <c r="L2700" s="444">
        <f t="shared" ca="1" si="134"/>
        <v>-24582268643.265381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-24582268643.265381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-102426119.34693909</v>
      </c>
      <c r="L2701" s="444">
        <f t="shared" ca="1" si="134"/>
        <v>-24684694762.61232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-24684694762.61232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-102852894.844218</v>
      </c>
      <c r="L2702" s="444">
        <f t="shared" ca="1" si="134"/>
        <v>-24787547657.456539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-24787547657.456539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-103281448.57273558</v>
      </c>
      <c r="L2703" s="444">
        <f t="shared" ca="1" si="134"/>
        <v>-24890829106.029274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-24890829106.029274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-103711787.94178864</v>
      </c>
      <c r="L2704" s="444">
        <f t="shared" ca="1" si="134"/>
        <v>-24994540893.971062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-24994540893.971062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-104143920.39154609</v>
      </c>
      <c r="L2705" s="444">
        <f t="shared" ca="1" si="134"/>
        <v>-25098684814.362606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-25098684814.362606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-104577853.39317752</v>
      </c>
      <c r="L2706" s="444">
        <f t="shared" ca="1" si="134"/>
        <v>-25203262667.755783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-25203262667.755783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-105013594.44898243</v>
      </c>
      <c r="L2707" s="444">
        <f t="shared" ca="1" si="134"/>
        <v>-25308276262.204765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-25308276262.204765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-105451151.09251985</v>
      </c>
      <c r="L2708" s="444">
        <f t="shared" ca="1" si="134"/>
        <v>-25413727413.297287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-25413727413.297287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-105890530.88873869</v>
      </c>
      <c r="L2709" s="444">
        <f t="shared" ca="1" si="134"/>
        <v>-25519617944.186028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-25519617944.186028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-106331741.43410845</v>
      </c>
      <c r="L2710" s="444">
        <f t="shared" ca="1" si="134"/>
        <v>-25625949685.620136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-25625949685.620136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-106774790.35675056</v>
      </c>
      <c r="L2711" s="444">
        <f t="shared" ca="1" si="134"/>
        <v>-25732724475.976887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-25732724475.976887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-107219685.31657036</v>
      </c>
      <c r="L2712" s="444">
        <f t="shared" ca="1" si="134"/>
        <v>-25839944161.293457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-25839944161.293457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-107666434.00538941</v>
      </c>
      <c r="L2713" s="444">
        <f t="shared" ca="1" si="134"/>
        <v>-25947610595.298847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-25947610595.298847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-108115044.14707853</v>
      </c>
      <c r="L2714" s="444">
        <f t="shared" ca="1" si="134"/>
        <v>-26055725639.445927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-26055725639.445927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-108565523.49769136</v>
      </c>
      <c r="L2715" s="444">
        <f t="shared" ca="1" si="134"/>
        <v>-26164291162.943619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-26164291162.943619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-109017879.84559841</v>
      </c>
      <c r="L2716" s="444">
        <f t="shared" ca="1" si="134"/>
        <v>-26273309042.789219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-26273309042.789219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-109472121.01162174</v>
      </c>
      <c r="L2717" s="444">
        <f t="shared" ca="1" si="134"/>
        <v>-26382781163.800842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-26382781163.800842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-109928254.84917018</v>
      </c>
      <c r="L2718" s="444">
        <f t="shared" ca="1" si="134"/>
        <v>-26492709418.650013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-26492709418.650013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-110386289.24437505</v>
      </c>
      <c r="L2719" s="444">
        <f t="shared" ca="1" si="134"/>
        <v>-26603095707.894386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-26603095707.894386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-110846232.11622661</v>
      </c>
      <c r="L2720" s="444">
        <f t="shared" ca="1" si="134"/>
        <v>-26713941940.010612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-26713941940.010612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-111308091.41671088</v>
      </c>
      <c r="L2721" s="444">
        <f t="shared" ca="1" si="134"/>
        <v>-26825250031.427322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-26825250031.427322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-111771875.13094717</v>
      </c>
      <c r="L2722" s="444">
        <f t="shared" ca="1" si="134"/>
        <v>-26937021906.55827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-26937021906.55827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-112237591.27732612</v>
      </c>
      <c r="L2723" s="444">
        <f t="shared" ca="1" si="134"/>
        <v>-27049259497.835594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-27049259497.835594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-112705247.90764831</v>
      </c>
      <c r="L2724" s="444">
        <f t="shared" ca="1" si="134"/>
        <v>-27161964745.743244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-27161964745.743244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-113174853.10726352</v>
      </c>
      <c r="L2725" s="444">
        <f t="shared" ca="1" si="134"/>
        <v>-27275139598.850506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-27275139598.850506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-113646414.99521044</v>
      </c>
      <c r="L2726" s="444">
        <f t="shared" ca="1" si="134"/>
        <v>-27388786013.845715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-27388786013.845715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-114119941.72435714</v>
      </c>
      <c r="L2727" s="444">
        <f t="shared" ca="1" si="134"/>
        <v>-27502905955.570072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-27502905955.570072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-114595441.48154196</v>
      </c>
      <c r="L2728" s="444">
        <f t="shared" ca="1" si="134"/>
        <v>-27617501397.051613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-27617501397.051613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-115072922.48771505</v>
      </c>
      <c r="L2729" s="444">
        <f t="shared" ca="1" si="134"/>
        <v>-27732574319.53933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-27732574319.53933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-115552392.99808054</v>
      </c>
      <c r="L2730" s="444">
        <f t="shared" ca="1" si="134"/>
        <v>-27848126712.537411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-27848126712.537411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-116033861.30223922</v>
      </c>
      <c r="L2731" s="444">
        <f t="shared" ca="1" si="134"/>
        <v>-27964160573.839649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-27964160573.839649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-116517335.72433186</v>
      </c>
      <c r="L2732" s="444">
        <f t="shared" ca="1" si="134"/>
        <v>-28080677909.56398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-28080677909.56398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-117002824.62318325</v>
      </c>
      <c r="L2733" s="444">
        <f t="shared" ca="1" si="134"/>
        <v>-28197680734.187164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-28197680734.187164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-117490336.39244653</v>
      </c>
      <c r="L2734" s="444">
        <f t="shared" ca="1" si="134"/>
        <v>-28315171070.579613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-28315171070.579613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-117979879.46074839</v>
      </c>
      <c r="L2735" s="444">
        <f t="shared" ca="1" si="134"/>
        <v>-28433150950.040359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-28433150950.040359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-118471462.29183485</v>
      </c>
      <c r="L2736" s="444">
        <f t="shared" ca="1" si="134"/>
        <v>-28551622412.332195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-28551622412.332195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-118965093.38471748</v>
      </c>
      <c r="L2737" s="444">
        <f t="shared" ca="1" si="134"/>
        <v>-28670587505.716911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-28670587505.716911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-119460781.27382047</v>
      </c>
      <c r="L2738" s="444">
        <f t="shared" ca="1" si="134"/>
        <v>-28790048286.99073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-28790048286.99073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-119958534.52912804</v>
      </c>
      <c r="L2739" s="444">
        <f t="shared" ca="1" si="134"/>
        <v>-28910006821.519859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-28910006821.519859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-120458361.75633273</v>
      </c>
      <c r="L2740" s="444">
        <f t="shared" ca="1" si="134"/>
        <v>-29030465183.276192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-29030465183.276192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-120960271.59698413</v>
      </c>
      <c r="L2741" s="444">
        <f t="shared" ca="1" si="134"/>
        <v>-29151425454.873177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-29151425454.873177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-121464272.72863823</v>
      </c>
      <c r="L2742" s="444">
        <f t="shared" ca="1" si="134"/>
        <v>-29272889727.601814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-29272889727.601814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-121970373.86500753</v>
      </c>
      <c r="L2743" s="444">
        <f t="shared" ca="1" si="134"/>
        <v>-29394860101.466824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-29394860101.466824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-122478583.75611176</v>
      </c>
      <c r="L2744" s="444">
        <f t="shared" ca="1" si="134"/>
        <v>-29517338685.222935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-29517338685.222935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-122988911.18842888</v>
      </c>
      <c r="L2745" s="444">
        <f t="shared" ca="1" si="134"/>
        <v>-29640327596.411362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-29640327596.411362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-123501364.98504734</v>
      </c>
      <c r="L2746" s="444">
        <f t="shared" ca="1" si="134"/>
        <v>-29763828961.396408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-29763828961.396408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-124015954.00581835</v>
      </c>
      <c r="L2747" s="444">
        <f t="shared" ca="1" si="134"/>
        <v>-29887844915.402225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-29887844915.402225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-124532687.14750928</v>
      </c>
      <c r="L2748" s="444">
        <f t="shared" ca="1" si="134"/>
        <v>-30012377602.549736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-30012377602.549736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-125051573.34395723</v>
      </c>
      <c r="L2749" s="444">
        <f t="shared" ca="1" si="134"/>
        <v>-30137429175.893692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-30137429175.893692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-125572621.56622371</v>
      </c>
      <c r="L2750" s="444">
        <f t="shared" ca="1" si="134"/>
        <v>-30263001797.459915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-30263001797.459915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-126095840.82274964</v>
      </c>
      <c r="L2751" s="444">
        <f t="shared" ca="1" si="134"/>
        <v>-30389097638.282665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-30389097638.282665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-126621240.15951112</v>
      </c>
      <c r="L2752" s="444">
        <f t="shared" ca="1" si="134"/>
        <v>-30515718878.442177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-30515718878.442177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-127148828.66017574</v>
      </c>
      <c r="L2753" s="444">
        <f t="shared" ca="1" si="134"/>
        <v>-30642867707.102352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-30642867707.102352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-127678615.4462598</v>
      </c>
      <c r="L2754" s="444">
        <f t="shared" ca="1" si="134"/>
        <v>-30770546322.548611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-30770546322.548611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-128210609.67728588</v>
      </c>
      <c r="L2755" s="444">
        <f t="shared" ca="1" si="134"/>
        <v>-30898756932.225895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-30898756932.225895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-128744820.55094123</v>
      </c>
      <c r="L2756" s="444">
        <f t="shared" ca="1" si="134"/>
        <v>-31027501752.776836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-31027501752.776836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-129281257.30323681</v>
      </c>
      <c r="L2757" s="444">
        <f t="shared" ca="1" si="134"/>
        <v>-31156783010.080074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-31156783010.080074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-129819929.20866698</v>
      </c>
      <c r="L2758" s="444">
        <f t="shared" ca="1" si="134"/>
        <v>-31286602939.288742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-31286602939.288742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-130360845.58036977</v>
      </c>
      <c r="L2759" s="444">
        <f t="shared" ca="1" si="134"/>
        <v>-31416963784.86911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-31416963784.86911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-130904015.77028795</v>
      </c>
      <c r="L2760" s="444">
        <f t="shared" ca="1" si="134"/>
        <v>-31547867800.639397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-31547867800.639397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-131449449.16933082</v>
      </c>
      <c r="L2761" s="444">
        <f t="shared" ca="1" si="134"/>
        <v>-31679317249.808727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-31679317249.808727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-131997155.20753638</v>
      </c>
      <c r="L2762" s="444">
        <f t="shared" ca="1" si="134"/>
        <v>-31811314405.016262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-31811314405.016262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-132547143.35423444</v>
      </c>
      <c r="L2763" s="444">
        <f t="shared" ca="1" si="134"/>
        <v>-31943861548.370495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-31943861548.370495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-133099423.11821038</v>
      </c>
      <c r="L2764" s="444">
        <f t="shared" ca="1" si="134"/>
        <v>-32076960971.488705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-32076960971.488705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-133654004.04786961</v>
      </c>
      <c r="L2765" s="444">
        <f t="shared" ca="1" si="134"/>
        <v>-32210614975.536575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-32210614975.536575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-134210895.73140238</v>
      </c>
      <c r="L2766" s="444">
        <f t="shared" ca="1" si="134"/>
        <v>-32344825871.267979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-32344825871.267979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-134770107.79694992</v>
      </c>
      <c r="L2767" s="444">
        <f t="shared" ca="1" si="134"/>
        <v>-32479595979.06493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-32479595979.06493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-135331649.91277054</v>
      </c>
      <c r="L2768" s="444">
        <f t="shared" ca="1" si="134"/>
        <v>-32614927628.977699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-32614927628.977699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-135895531.78740707</v>
      </c>
      <c r="L2769" s="444">
        <f t="shared" ca="1" si="134"/>
        <v>-32750823160.765106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-32750823160.765106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-136461763.16985461</v>
      </c>
      <c r="L2770" s="444">
        <f t="shared" ca="1" si="134"/>
        <v>-32887284923.934959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-32887284923.934959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-137030353.849729</v>
      </c>
      <c r="L2771" s="444">
        <f t="shared" ca="1" si="134"/>
        <v>-33024315277.784687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-33024315277.784687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-137601313.65743622</v>
      </c>
      <c r="L2772" s="444">
        <f t="shared" ca="1" si="134"/>
        <v>-33161916591.442123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-33161916591.442123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-138174652.46434218</v>
      </c>
      <c r="L2773" s="444">
        <f t="shared" ca="1" si="134"/>
        <v>-33300091243.906467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-33300091243.906467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-138750380.18294361</v>
      </c>
      <c r="L2774" s="444">
        <f t="shared" ca="1" si="134"/>
        <v>-33438841624.089413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-33438841624.089413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-139328506.76703921</v>
      </c>
      <c r="L2775" s="444">
        <f t="shared" ca="1" si="134"/>
        <v>-33578170130.856453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-33578170130.856453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-139909042.21190187</v>
      </c>
      <c r="L2776" s="444">
        <f t="shared" ca="1" si="134"/>
        <v>-33718079173.068356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-33718079173.068356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-140491996.55445147</v>
      </c>
      <c r="L2777" s="444">
        <f t="shared" ca="1" si="134"/>
        <v>-33858571169.622807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-33858571169.622807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-141077379.87342834</v>
      </c>
      <c r="L2778" s="444">
        <f t="shared" ca="1" si="134"/>
        <v>-33999648549.496235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-33999648549.496235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-141665202.28956765</v>
      </c>
      <c r="L2779" s="444">
        <f t="shared" ca="1" si="134"/>
        <v>-34141313751.785801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-34141313751.785801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-142255473.96577418</v>
      </c>
      <c r="L2780" s="444">
        <f t="shared" ca="1" si="134"/>
        <v>-34283569225.751575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-34283569225.751575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-142848205.10729823</v>
      </c>
      <c r="L2781" s="444">
        <f t="shared" ca="1" si="134"/>
        <v>-34426417430.858871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-34426417430.858871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-143443405.96191198</v>
      </c>
      <c r="L2782" s="444">
        <f t="shared" ca="1" si="134"/>
        <v>-34569860836.820786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-34569860836.820786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-144041086.8200866</v>
      </c>
      <c r="L2783" s="444">
        <f t="shared" ca="1" si="134"/>
        <v>-34713901923.640869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-34713901923.640869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-144641258.01517028</v>
      </c>
      <c r="L2784" s="444">
        <f t="shared" ca="1" si="134"/>
        <v>-34858543181.656036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-34858543181.656036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-145243929.92356682</v>
      </c>
      <c r="L2785" s="444">
        <f t="shared" ca="1" si="134"/>
        <v>-35003787111.579605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-35003787111.579605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-145849112.96491501</v>
      </c>
      <c r="L2786" s="444">
        <f t="shared" ca="1" si="134"/>
        <v>-35149636224.544518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-35149636224.544518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-146456817.60226882</v>
      </c>
      <c r="L2787" s="444">
        <f t="shared" ca="1" si="134"/>
        <v>-35296093042.14679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-35296093042.14679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-147067054.3422783</v>
      </c>
      <c r="L2788" s="444">
        <f t="shared" ca="1" si="134"/>
        <v>-35443160096.489067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-35443160096.489067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-147679833.73537111</v>
      </c>
      <c r="L2789" s="444">
        <f t="shared" ca="1" si="134"/>
        <v>-35590839930.224442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-35590839930.224442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-148295166.37593517</v>
      </c>
      <c r="L2790" s="444">
        <f t="shared" ca="1" si="134"/>
        <v>-35739135096.60038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-35739135096.60038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-148913062.90250158</v>
      </c>
      <c r="L2791" s="444">
        <f t="shared" ca="1" si="134"/>
        <v>-35888048159.502884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-35888048159.502884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-149533533.99792868</v>
      </c>
      <c r="L2792" s="444">
        <f t="shared" ca="1" si="134"/>
        <v>-36037581693.500816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-36037581693.500816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-150156590.38958675</v>
      </c>
      <c r="L2793" s="444">
        <f t="shared" ca="1" si="134"/>
        <v>-36187738283.890404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-36187738283.890404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-150782242.84954333</v>
      </c>
      <c r="L2794" s="444">
        <f t="shared" ca="1" si="134"/>
        <v>-36338520526.739944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-36338520526.739944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-151410502.19474977</v>
      </c>
      <c r="L2795" s="444">
        <f t="shared" ca="1" si="134"/>
        <v>-36489931028.934692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-36489931028.934692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-152041379.28722787</v>
      </c>
      <c r="L2796" s="444">
        <f t="shared" ca="1" si="134"/>
        <v>-36641972408.221924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-36641972408.221924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-152674885.03425801</v>
      </c>
      <c r="L2797" s="444">
        <f t="shared" ca="1" si="134"/>
        <v>-36794647293.25618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-36794647293.25618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-153311030.38856742</v>
      </c>
      <c r="L2798" s="444">
        <f t="shared" ca="1" si="134"/>
        <v>-36947958323.644745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-36947958323.644745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-153949826.34851977</v>
      </c>
      <c r="L2799" s="444">
        <f t="shared" ca="1" si="134"/>
        <v>-37101908149.993263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-37101908149.993263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-154591283.95830527</v>
      </c>
      <c r="L2800" s="444">
        <f t="shared" ca="1" si="134"/>
        <v>-37256499433.951569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-37256499433.951569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-155235414.30813155</v>
      </c>
      <c r="L2801" s="444">
        <f t="shared" ca="1" si="134"/>
        <v>-37411734848.259697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-37411734848.259697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-155882228.53441539</v>
      </c>
      <c r="L2802" s="444">
        <f t="shared" ca="1" si="134"/>
        <v>-37567617076.794113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-37567617076.794113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-156531737.81997547</v>
      </c>
      <c r="L2803" s="444">
        <f t="shared" ca="1" si="134"/>
        <v>-37724148814.61409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-37724148814.61409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-157183953.39422536</v>
      </c>
      <c r="L2804" s="444">
        <f t="shared" ca="1" si="134"/>
        <v>-37881332768.008316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-37881332768.008316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-157838886.53336799</v>
      </c>
      <c r="L2805" s="444">
        <f t="shared" ca="1" si="134"/>
        <v>-38039171654.541687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-38039171654.541687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-158496548.56059036</v>
      </c>
      <c r="L2806" s="444">
        <f t="shared" ca="1" si="134"/>
        <v>-38197668203.10228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-38197668203.10228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-159156950.8462595</v>
      </c>
      <c r="L2807" s="444">
        <f t="shared" ca="1" si="134"/>
        <v>-38356825153.94854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-38356825153.94854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-159820104.80811891</v>
      </c>
      <c r="L2808" s="444">
        <f t="shared" ca="1" si="134"/>
        <v>-38516645258.75666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-38516645258.75666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-160486021.91148609</v>
      </c>
      <c r="L2809" s="444">
        <f t="shared" ca="1" si="134"/>
        <v>-38677131280.668144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-38677131280.668144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-161154713.66945061</v>
      </c>
      <c r="L2810" s="444">
        <f t="shared" ca="1" si="134"/>
        <v>-38838285994.337593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-38838285994.337593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-161826191.64307329</v>
      </c>
      <c r="L2811" s="444">
        <f t="shared" ca="1" si="134"/>
        <v>-39000112185.980667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-39000112185.980667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-162500467.44158611</v>
      </c>
      <c r="L2812" s="444">
        <f t="shared" ca="1" si="134"/>
        <v>-39162612653.422256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-39162612653.422256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-163177552.72259274</v>
      </c>
      <c r="L2813" s="444">
        <f t="shared" ref="L2813:L3067" ca="1" si="139">I2813-J2813+K2813</f>
        <v>-39325790206.144852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-39325790206.144852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-163857459.19227022</v>
      </c>
      <c r="L2814" s="444">
        <f t="shared" ca="1" si="139"/>
        <v>-39489647665.33712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-39489647665.33712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-164540198.60557133</v>
      </c>
      <c r="L2815" s="444">
        <f t="shared" ca="1" si="139"/>
        <v>-39654187863.942688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-39654187863.942688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-165225782.76642787</v>
      </c>
      <c r="L2816" s="444">
        <f t="shared" ca="1" si="139"/>
        <v>-39819413646.709114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-39819413646.709114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-165914223.52795464</v>
      </c>
      <c r="L2817" s="444">
        <f t="shared" ca="1" si="139"/>
        <v>-39985327870.237068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-39985327870.237068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-166605532.79265445</v>
      </c>
      <c r="L2818" s="444">
        <f t="shared" ca="1" si="139"/>
        <v>-40151933403.029724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-40151933403.029724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-167299722.51262385</v>
      </c>
      <c r="L2819" s="444">
        <f t="shared" ca="1" si="139"/>
        <v>-40319233125.542351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-40319233125.542351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-167996804.68975979</v>
      </c>
      <c r="L2820" s="444">
        <f t="shared" ca="1" si="139"/>
        <v>-40487229930.232109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-40487229930.232109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-168696791.37596712</v>
      </c>
      <c r="L2821" s="444">
        <f t="shared" ca="1" si="139"/>
        <v>-40655926721.608078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-40655926721.608078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-169399694.67336699</v>
      </c>
      <c r="L2822" s="444">
        <f t="shared" ca="1" si="139"/>
        <v>-40825326416.281448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-40825326416.281448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-170105526.73450604</v>
      </c>
      <c r="L2823" s="444">
        <f t="shared" ca="1" si="139"/>
        <v>-40995431943.015953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-40995431943.015953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-170814299.76256648</v>
      </c>
      <c r="L2824" s="444">
        <f t="shared" ca="1" si="139"/>
        <v>-41166246242.778519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-41166246242.778519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-171526026.01157716</v>
      </c>
      <c r="L2825" s="444">
        <f t="shared" ca="1" si="139"/>
        <v>-41337772268.790092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-41337772268.790092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-172240717.78662539</v>
      </c>
      <c r="L2826" s="444">
        <f t="shared" ca="1" si="139"/>
        <v>-41510012986.576721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-41510012986.576721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-172958387.44406968</v>
      </c>
      <c r="L2827" s="444">
        <f t="shared" ca="1" si="139"/>
        <v>-41682971374.02079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-41682971374.02079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-173679047.39175329</v>
      </c>
      <c r="L2828" s="444">
        <f t="shared" ca="1" si="139"/>
        <v>-41856650421.412544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-41856650421.412544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-174402710.08921894</v>
      </c>
      <c r="L2829" s="444">
        <f t="shared" ca="1" si="139"/>
        <v>-42031053131.501762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-42031053131.501762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-175129388.04792401</v>
      </c>
      <c r="L2830" s="444">
        <f t="shared" ca="1" si="139"/>
        <v>-42206182519.549683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-42206182519.549683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-175859093.83145702</v>
      </c>
      <c r="L2831" s="444">
        <f t="shared" ca="1" si="139"/>
        <v>-42382041613.381142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-42382041613.381142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-176591840.05575475</v>
      </c>
      <c r="L2832" s="444">
        <f t="shared" ca="1" si="139"/>
        <v>-42558633453.436897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-42558633453.436897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-177327639.3893204</v>
      </c>
      <c r="L2833" s="444">
        <f t="shared" ca="1" si="139"/>
        <v>-42735961092.826218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-42735961092.826218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-178066504.55344257</v>
      </c>
      <c r="L2834" s="444">
        <f t="shared" ca="1" si="139"/>
        <v>-42914027597.379662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-42914027597.379662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-178808448.32241526</v>
      </c>
      <c r="L2835" s="444">
        <f t="shared" ca="1" si="139"/>
        <v>-43092836045.70208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-43092836045.70208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-179553483.52375865</v>
      </c>
      <c r="L2836" s="444">
        <f t="shared" ca="1" si="139"/>
        <v>-43272389529.225838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-43272389529.225838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-180301623.038441</v>
      </c>
      <c r="L2837" s="444">
        <f t="shared" ca="1" si="139"/>
        <v>-43452691152.264282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-43452691152.264282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-181052879.80110118</v>
      </c>
      <c r="L2838" s="444">
        <f t="shared" ca="1" si="139"/>
        <v>-43633744032.065384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-43633744032.065384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-181807266.80027243</v>
      </c>
      <c r="L2839" s="444">
        <f t="shared" ca="1" si="139"/>
        <v>-43815551298.865654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-43815551298.865654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-182564797.0786069</v>
      </c>
      <c r="L2840" s="444">
        <f t="shared" ca="1" si="139"/>
        <v>-43998116095.94426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-43998116095.94426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-183325483.73310107</v>
      </c>
      <c r="L2841" s="444">
        <f t="shared" ca="1" si="139"/>
        <v>-44181441579.677361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-44181441579.677361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-184089339.91532233</v>
      </c>
      <c r="L2842" s="444">
        <f t="shared" ca="1" si="139"/>
        <v>-44365530919.592682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-44365530919.592682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-184856378.83163616</v>
      </c>
      <c r="L2843" s="444">
        <f t="shared" ca="1" si="139"/>
        <v>-44550387298.424316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-44550387298.424316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-185626613.74343464</v>
      </c>
      <c r="L2844" s="444">
        <f t="shared" ca="1" si="139"/>
        <v>-44736013912.167747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-44736013912.167747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-186400057.96736562</v>
      </c>
      <c r="L2845" s="444">
        <f t="shared" ca="1" si="139"/>
        <v>-44922413970.135117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-44922413970.135117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-187176724.875563</v>
      </c>
      <c r="L2846" s="444">
        <f t="shared" ca="1" si="139"/>
        <v>-45109590695.010681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-45109590695.010681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-187956627.89587784</v>
      </c>
      <c r="L2847" s="444">
        <f t="shared" ca="1" si="139"/>
        <v>-45297547322.906555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-45297547322.906555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-188739780.51211065</v>
      </c>
      <c r="L2848" s="444">
        <f t="shared" ca="1" si="139"/>
        <v>-45486287103.418663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-45486287103.418663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-189526196.26424444</v>
      </c>
      <c r="L2849" s="444">
        <f t="shared" ca="1" si="139"/>
        <v>-45675813299.682907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-45675813299.682907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-190315888.74867877</v>
      </c>
      <c r="L2850" s="444">
        <f t="shared" ca="1" si="139"/>
        <v>-45866129188.431587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-45866129188.431587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-191108871.61846495</v>
      </c>
      <c r="L2851" s="444">
        <f t="shared" ca="1" si="139"/>
        <v>-46057238060.050049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-46057238060.050049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-191905158.58354187</v>
      </c>
      <c r="L2852" s="444">
        <f t="shared" ca="1" si="139"/>
        <v>-46249143218.633591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-46249143218.633591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-192704763.41097328</v>
      </c>
      <c r="L2853" s="444">
        <f t="shared" ca="1" si="139"/>
        <v>-46441847982.044563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-46441847982.044563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-193507699.92518568</v>
      </c>
      <c r="L2854" s="444">
        <f t="shared" ca="1" si="139"/>
        <v>-46635355681.969749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-46635355681.969749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-194313982.00820729</v>
      </c>
      <c r="L2855" s="444">
        <f t="shared" ca="1" si="139"/>
        <v>-46829669663.977959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-46829669663.977959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-195123623.59990817</v>
      </c>
      <c r="L2856" s="444">
        <f t="shared" ca="1" si="139"/>
        <v>-47024793287.577866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-47024793287.577866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-195936638.69824111</v>
      </c>
      <c r="L2857" s="444">
        <f t="shared" ca="1" si="139"/>
        <v>-47220729926.276108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-47220729926.276108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-196753041.35948378</v>
      </c>
      <c r="L2858" s="444">
        <f t="shared" ca="1" si="139"/>
        <v>-47417482967.63559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-47417482967.63559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-197572845.69848162</v>
      </c>
      <c r="L2859" s="444">
        <f t="shared" ca="1" si="139"/>
        <v>-47615055813.334068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-47615055813.334068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-198396065.88889194</v>
      </c>
      <c r="L2860" s="444">
        <f t="shared" ca="1" si="139"/>
        <v>-47813451879.222961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-47813451879.222961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-199222716.16342899</v>
      </c>
      <c r="L2861" s="444">
        <f t="shared" ca="1" si="139"/>
        <v>-48012674595.386391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-48012674595.386391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-200052810.81410995</v>
      </c>
      <c r="L2862" s="444">
        <f t="shared" ca="1" si="139"/>
        <v>-48212727406.2005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-48212727406.2005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-200886364.19250208</v>
      </c>
      <c r="L2863" s="444">
        <f t="shared" ca="1" si="139"/>
        <v>-48413613770.393005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-48413613770.393005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-201723390.70997086</v>
      </c>
      <c r="L2864" s="444">
        <f t="shared" ca="1" si="139"/>
        <v>-48615337161.102974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-48615337161.102974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-202563904.83792907</v>
      </c>
      <c r="L2865" s="444">
        <f t="shared" ca="1" si="139"/>
        <v>-48817901065.940903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-48817901065.940903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-203407921.10808709</v>
      </c>
      <c r="L2866" s="444">
        <f t="shared" ca="1" si="139"/>
        <v>-49021308987.048988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-49021308987.048988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-204255454.11270413</v>
      </c>
      <c r="L2867" s="444">
        <f t="shared" ca="1" si="139"/>
        <v>-49225564441.16169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-49225564441.16169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-205106518.50484037</v>
      </c>
      <c r="L2868" s="444">
        <f t="shared" ca="1" si="139"/>
        <v>-49430670959.666527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-49430670959.666527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-205961128.99861053</v>
      </c>
      <c r="L2869" s="444">
        <f t="shared" ca="1" si="139"/>
        <v>-49636632088.665138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-49636632088.665138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-206819300.36943808</v>
      </c>
      <c r="L2870" s="444">
        <f t="shared" ca="1" si="139"/>
        <v>-49843451389.034576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-49843451389.034576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-207681047.45431075</v>
      </c>
      <c r="L2871" s="444">
        <f t="shared" ca="1" si="139"/>
        <v>-50051132436.488884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-50051132436.488884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-208546385.15203702</v>
      </c>
      <c r="L2872" s="444">
        <f t="shared" ca="1" si="139"/>
        <v>-50259678821.640923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-50259678821.640923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-209415328.42350385</v>
      </c>
      <c r="L2873" s="444">
        <f t="shared" ca="1" si="139"/>
        <v>-50469094150.064423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-50469094150.064423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-210287892.29193509</v>
      </c>
      <c r="L2874" s="444">
        <f t="shared" ca="1" si="139"/>
        <v>-50679382042.356361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-50679382042.356361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-211164091.84315151</v>
      </c>
      <c r="L2875" s="444">
        <f t="shared" ca="1" si="139"/>
        <v>-50890546134.199516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-50890546134.199516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-212043942.22583133</v>
      </c>
      <c r="L2876" s="444">
        <f t="shared" ca="1" si="139"/>
        <v>-51102590076.425346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-51102590076.425346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-212927458.65177226</v>
      </c>
      <c r="L2877" s="444">
        <f t="shared" ca="1" si="139"/>
        <v>-51315517535.077118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-51315517535.077118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-213814656.39615464</v>
      </c>
      <c r="L2878" s="444">
        <f t="shared" ca="1" si="139"/>
        <v>-51529332191.473274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-51529332191.473274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-214705550.79780531</v>
      </c>
      <c r="L2879" s="444">
        <f t="shared" ca="1" si="139"/>
        <v>-51744037742.27108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-51744037742.27108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-215600157.25946283</v>
      </c>
      <c r="L2880" s="444">
        <f t="shared" ca="1" si="139"/>
        <v>-51959637899.53054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-51959637899.53054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-216498491.24804392</v>
      </c>
      <c r="L2881" s="444">
        <f t="shared" ca="1" si="139"/>
        <v>-52176136390.778587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-52176136390.778587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-217400568.29491079</v>
      </c>
      <c r="L2882" s="444">
        <f t="shared" ca="1" si="139"/>
        <v>-52393536959.073502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-52393536959.073502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-218306403.99613959</v>
      </c>
      <c r="L2883" s="444">
        <f t="shared" ca="1" si="139"/>
        <v>-52611843363.069641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-52611843363.069641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-219216014.01279017</v>
      </c>
      <c r="L2884" s="444">
        <f t="shared" ca="1" si="139"/>
        <v>-52831059377.082428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-52831059377.082428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-220129414.07117677</v>
      </c>
      <c r="L2885" s="444">
        <f t="shared" ca="1" si="139"/>
        <v>-53051188791.153603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-53051188791.153603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-221046619.96314001</v>
      </c>
      <c r="L2886" s="444">
        <f t="shared" ca="1" si="139"/>
        <v>-53272235411.116745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-53272235411.116745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-221967647.54631975</v>
      </c>
      <c r="L2887" s="444">
        <f t="shared" ca="1" si="139"/>
        <v>-53494203058.663063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-53494203058.663063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-222892512.74442944</v>
      </c>
      <c r="L2888" s="444">
        <f t="shared" ca="1" si="139"/>
        <v>-53717095571.407494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-53717095571.407494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-223821231.54753122</v>
      </c>
      <c r="L2889" s="444">
        <f t="shared" ca="1" si="139"/>
        <v>-53940916802.955025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-53940916802.955025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-224753820.01231259</v>
      </c>
      <c r="L2890" s="444">
        <f t="shared" ca="1" si="139"/>
        <v>-54165670622.967339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-54165670622.967339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-225690294.26236391</v>
      </c>
      <c r="L2891" s="444">
        <f t="shared" ca="1" si="139"/>
        <v>-54391360917.229706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-54391360917.229706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-226630670.48845711</v>
      </c>
      <c r="L2892" s="444">
        <f t="shared" ca="1" si="139"/>
        <v>-54617991587.718163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-54617991587.718163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-227574964.94882569</v>
      </c>
      <c r="L2893" s="444">
        <f t="shared" ca="1" si="139"/>
        <v>-54845566552.666985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-54845566552.666985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-228523193.96944577</v>
      </c>
      <c r="L2894" s="444">
        <f t="shared" ca="1" si="139"/>
        <v>-55074089746.636429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-55074089746.636429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-229475373.94431847</v>
      </c>
      <c r="L2895" s="444">
        <f t="shared" ca="1" si="139"/>
        <v>-55303565120.58075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-55303565120.58075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-230431521.33575311</v>
      </c>
      <c r="L2896" s="444">
        <f t="shared" ca="1" si="139"/>
        <v>-55533996641.916504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-55533996641.916504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-231391652.6746521</v>
      </c>
      <c r="L2897" s="444">
        <f t="shared" ca="1" si="139"/>
        <v>-55765388294.591156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-55765388294.591156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-232355784.56079644</v>
      </c>
      <c r="L2898" s="444">
        <f t="shared" ca="1" si="139"/>
        <v>-55997744079.151955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-55997744079.151955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-233323933.66313314</v>
      </c>
      <c r="L2899" s="444">
        <f t="shared" ca="1" si="139"/>
        <v>-56231068012.815086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-56231068012.815086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-234296116.72006285</v>
      </c>
      <c r="L2900" s="444">
        <f t="shared" ca="1" si="139"/>
        <v>-56465364129.535149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-56465364129.535149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-235272350.53972974</v>
      </c>
      <c r="L2901" s="444">
        <f t="shared" ca="1" si="139"/>
        <v>-56700636480.074875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-56700636480.074875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-236252652.00031197</v>
      </c>
      <c r="L2902" s="444">
        <f t="shared" ca="1" si="139"/>
        <v>-56936889132.075188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-56936889132.075188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-237237038.05031332</v>
      </c>
      <c r="L2903" s="444">
        <f t="shared" ca="1" si="139"/>
        <v>-57174126170.125504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-57174126170.125504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-238225525.70885625</v>
      </c>
      <c r="L2904" s="444">
        <f t="shared" ca="1" si="139"/>
        <v>-57412351695.834358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-57412351695.834358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-239218132.06597653</v>
      </c>
      <c r="L2905" s="444">
        <f t="shared" ca="1" si="139"/>
        <v>-57651569827.900337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-57651569827.900337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-240214874.28291807</v>
      </c>
      <c r="L2906" s="444">
        <f t="shared" ca="1" si="139"/>
        <v>-57891784702.183258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-57891784702.183258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-241215769.59243023</v>
      </c>
      <c r="L2907" s="444">
        <f t="shared" ca="1" si="139"/>
        <v>-58133000471.775688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-58133000471.775688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-242220835.29906535</v>
      </c>
      <c r="L2908" s="444">
        <f t="shared" ca="1" si="139"/>
        <v>-58375221307.074753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-58375221307.074753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-243230088.77947816</v>
      </c>
      <c r="L2909" s="444">
        <f t="shared" ca="1" si="139"/>
        <v>-58618451395.854233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-58618451395.854233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-244243547.48272598</v>
      </c>
      <c r="L2910" s="444">
        <f t="shared" ca="1" si="139"/>
        <v>-58862694943.33696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-58862694943.33696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-245261228.93057063</v>
      </c>
      <c r="L2911" s="444">
        <f t="shared" ca="1" si="139"/>
        <v>-59107956172.267532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-59107956172.267532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-246283150.71778134</v>
      </c>
      <c r="L2912" s="444">
        <f t="shared" ca="1" si="139"/>
        <v>-59354239322.985313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-59354239322.985313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-247309330.5124388</v>
      </c>
      <c r="L2913" s="444">
        <f t="shared" ca="1" si="139"/>
        <v>-59601548653.497749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-59601548653.497749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-248339786.05624062</v>
      </c>
      <c r="L2914" s="444">
        <f t="shared" ca="1" si="139"/>
        <v>-59849888439.553993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-59849888439.553993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-249374535.16480833</v>
      </c>
      <c r="L2915" s="444">
        <f t="shared" ca="1" si="139"/>
        <v>-60099262974.718803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-60099262974.718803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-250413595.72799501</v>
      </c>
      <c r="L2916" s="444">
        <f t="shared" ca="1" si="139"/>
        <v>-60349676570.4468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-60349676570.4468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-251456985.710195</v>
      </c>
      <c r="L2917" s="444">
        <f t="shared" ca="1" si="139"/>
        <v>-60601133556.156998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-60601133556.156998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-252504723.15065417</v>
      </c>
      <c r="L2918" s="444">
        <f t="shared" ca="1" si="139"/>
        <v>-60853638279.307655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-60853638279.307655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-253556826.16378188</v>
      </c>
      <c r="L2919" s="444">
        <f t="shared" ca="1" si="139"/>
        <v>-61107195105.471436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-61107195105.471436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-254613312.9394643</v>
      </c>
      <c r="L2920" s="444">
        <f t="shared" ca="1" si="139"/>
        <v>-61361808418.410896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-61361808418.410896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-255674201.7433787</v>
      </c>
      <c r="L2921" s="444">
        <f t="shared" ca="1" si="139"/>
        <v>-61617482620.154274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-61617482620.154274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-256739510.91730946</v>
      </c>
      <c r="L2922" s="444">
        <f t="shared" ca="1" si="139"/>
        <v>-61874222131.071587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-61874222131.071587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-257809258.87946489</v>
      </c>
      <c r="L2923" s="444">
        <f t="shared" ca="1" si="139"/>
        <v>-62132031389.95105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-62132031389.95105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-258883464.124796</v>
      </c>
      <c r="L2924" s="444">
        <f t="shared" ca="1" si="139"/>
        <v>-62390914854.075844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-62390914854.075844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-259962145.22531602</v>
      </c>
      <c r="L2925" s="444">
        <f t="shared" ca="1" si="139"/>
        <v>-62650876999.301163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-62650876999.301163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-261045320.83042154</v>
      </c>
      <c r="L2926" s="444">
        <f t="shared" ca="1" si="139"/>
        <v>-62911922320.131584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-62911922320.131584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-262133009.66721493</v>
      </c>
      <c r="L2927" s="444">
        <f t="shared" ca="1" si="139"/>
        <v>-63174055329.798798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-63174055329.798798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-263225230.54082832</v>
      </c>
      <c r="L2928" s="444">
        <f t="shared" ca="1" si="139"/>
        <v>-63437280560.339622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-63437280560.339622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-264322002.33474845</v>
      </c>
      <c r="L2929" s="444">
        <f t="shared" ca="1" si="139"/>
        <v>-63701602562.67437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-63701602562.67437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-265423344.01114321</v>
      </c>
      <c r="L2930" s="444">
        <f t="shared" ca="1" si="139"/>
        <v>-63967025906.685516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-63967025906.685516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-266529274.6111896</v>
      </c>
      <c r="L2931" s="444">
        <f t="shared" ca="1" si="139"/>
        <v>-64233555181.296707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-64233555181.296707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-267639813.25540295</v>
      </c>
      <c r="L2932" s="444">
        <f t="shared" ca="1" si="139"/>
        <v>-64501194994.552109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-64501194994.552109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-268754979.14396709</v>
      </c>
      <c r="L2933" s="444">
        <f t="shared" ca="1" si="139"/>
        <v>-64769949973.696075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-64769949973.696075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-269874791.55706692</v>
      </c>
      <c r="L2934" s="444">
        <f t="shared" ca="1" si="139"/>
        <v>-65039824765.253143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-65039824765.253143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-270999269.85522145</v>
      </c>
      <c r="L2935" s="444">
        <f t="shared" ca="1" si="139"/>
        <v>-65310824035.108368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-65310824035.108368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-272128433.47961819</v>
      </c>
      <c r="L2936" s="444">
        <f t="shared" ca="1" si="139"/>
        <v>-65582952468.58799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-65582952468.58799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-273262301.95244998</v>
      </c>
      <c r="L2937" s="444">
        <f t="shared" ca="1" si="139"/>
        <v>-65856214770.540443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-65856214770.540443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-274400894.87725186</v>
      </c>
      <c r="L2938" s="444">
        <f t="shared" ca="1" si="139"/>
        <v>-66130615665.417694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-66130615665.417694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-275544231.9392404</v>
      </c>
      <c r="L2939" s="444">
        <f t="shared" ca="1" si="139"/>
        <v>-66406159897.356934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-66406159897.356934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-276692332.90565389</v>
      </c>
      <c r="L2940" s="444">
        <f t="shared" ca="1" si="139"/>
        <v>-66682852230.262589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-66682852230.262589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-277845217.6260941</v>
      </c>
      <c r="L2941" s="444">
        <f t="shared" ca="1" si="139"/>
        <v>-66960697447.88868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-66960697447.88868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-279002906.03286952</v>
      </c>
      <c r="L2942" s="444">
        <f t="shared" ca="1" si="139"/>
        <v>-67239700353.921547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-67239700353.921547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-280165418.14133978</v>
      </c>
      <c r="L2943" s="444">
        <f t="shared" ca="1" si="139"/>
        <v>-67519865772.062889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-67519865772.062889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-281332774.05026203</v>
      </c>
      <c r="L2944" s="444">
        <f t="shared" ca="1" si="139"/>
        <v>-67801198546.113152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-67801198546.113152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-282504993.94213814</v>
      </c>
      <c r="L2945" s="444">
        <f t="shared" ca="1" si="139"/>
        <v>-68083703540.05529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-68083703540.05529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-283682098.08356375</v>
      </c>
      <c r="L2946" s="444">
        <f t="shared" ca="1" si="139"/>
        <v>-68367385638.138855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-68367385638.138855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-284864106.82557857</v>
      </c>
      <c r="L2947" s="444">
        <f t="shared" ca="1" si="139"/>
        <v>-68652249744.964432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-68652249744.964432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-286051040.60401845</v>
      </c>
      <c r="L2948" s="444">
        <f t="shared" ca="1" si="139"/>
        <v>-68938300785.568451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-68938300785.568451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-287242919.93986857</v>
      </c>
      <c r="L2949" s="444">
        <f t="shared" ca="1" si="139"/>
        <v>-69225543705.508316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-69225543705.508316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-288439765.43961799</v>
      </c>
      <c r="L2950" s="444">
        <f t="shared" ca="1" si="139"/>
        <v>-69513983470.947937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-69513983470.947937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-289641597.79561639</v>
      </c>
      <c r="L2951" s="444">
        <f t="shared" ca="1" si="139"/>
        <v>-69803625068.743561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-69803625068.743561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-290848437.78643149</v>
      </c>
      <c r="L2952" s="444">
        <f t="shared" ca="1" si="139"/>
        <v>-70094473506.529999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-70094473506.529999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-292060306.27720833</v>
      </c>
      <c r="L2953" s="444">
        <f t="shared" ca="1" si="139"/>
        <v>-70386533812.807205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-70386533812.807205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-293277224.22003001</v>
      </c>
      <c r="L2954" s="444">
        <f t="shared" ca="1" si="139"/>
        <v>-70679811037.027237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-70679811037.027237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-294499212.65428013</v>
      </c>
      <c r="L2955" s="444">
        <f t="shared" ca="1" si="139"/>
        <v>-70974310249.681519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-70974310249.681519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-295726292.70700634</v>
      </c>
      <c r="L2956" s="444">
        <f t="shared" ca="1" si="139"/>
        <v>-71270036542.388519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-71270036542.388519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-296958485.5932855</v>
      </c>
      <c r="L2957" s="444">
        <f t="shared" ca="1" si="139"/>
        <v>-71566995027.981812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-71566995027.981812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-298195812.61659086</v>
      </c>
      <c r="L2958" s="444">
        <f t="shared" ca="1" si="139"/>
        <v>-71865190840.598404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-71865190840.598404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-299438295.16916001</v>
      </c>
      <c r="L2959" s="444">
        <f t="shared" ca="1" si="139"/>
        <v>-72164629135.767563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-72164629135.767563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-300685954.73236483</v>
      </c>
      <c r="L2960" s="444">
        <f t="shared" ca="1" si="139"/>
        <v>-72465315090.499924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-72465315090.499924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-301938812.877083</v>
      </c>
      <c r="L2961" s="444">
        <f t="shared" ca="1" si="139"/>
        <v>-72767253903.377014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-72767253903.377014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-303196891.26407087</v>
      </c>
      <c r="L2962" s="444">
        <f t="shared" ca="1" si="139"/>
        <v>-73070450794.641083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-73070450794.641083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-304460211.64433783</v>
      </c>
      <c r="L2963" s="444">
        <f t="shared" ca="1" si="139"/>
        <v>-73374911006.285416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-73374911006.285416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-305728795.85952258</v>
      </c>
      <c r="L2964" s="444">
        <f t="shared" ca="1" si="139"/>
        <v>-73680639802.144943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-73680639802.144943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-307002665.84227061</v>
      </c>
      <c r="L2965" s="444">
        <f t="shared" ca="1" si="139"/>
        <v>-73987642467.987213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-73987642467.987213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-308281843.61661339</v>
      </c>
      <c r="L2966" s="444">
        <f t="shared" ca="1" si="139"/>
        <v>-74295924311.603821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-74295924311.603821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-309566351.29834926</v>
      </c>
      <c r="L2967" s="444">
        <f t="shared" ca="1" si="139"/>
        <v>-74605490662.902176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-74605490662.902176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-310856211.09542572</v>
      </c>
      <c r="L2968" s="444">
        <f t="shared" ca="1" si="139"/>
        <v>-74916346873.997604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-74916346873.997604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-312151445.30832332</v>
      </c>
      <c r="L2969" s="444">
        <f t="shared" ca="1" si="139"/>
        <v>-75228498319.305923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-75228498319.305923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-313452076.33044136</v>
      </c>
      <c r="L2970" s="444">
        <f t="shared" ca="1" si="139"/>
        <v>-75541950395.636368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-75541950395.636368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-314758126.64848489</v>
      </c>
      <c r="L2971" s="444">
        <f t="shared" ca="1" si="139"/>
        <v>-75856708522.284851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-75856708522.284851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-316069618.84285355</v>
      </c>
      <c r="L2972" s="444">
        <f t="shared" ca="1" si="139"/>
        <v>-76172778141.127701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-76172778141.127701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-317386575.58803207</v>
      </c>
      <c r="L2973" s="444">
        <f t="shared" ca="1" si="139"/>
        <v>-76490164716.715729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-76490164716.715729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-318709019.65298218</v>
      </c>
      <c r="L2974" s="444">
        <f t="shared" ca="1" si="139"/>
        <v>-76808873736.368713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-76808873736.368713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-320036973.90153629</v>
      </c>
      <c r="L2975" s="444">
        <f t="shared" ca="1" si="139"/>
        <v>-77128910710.270248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-77128910710.270248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-321370461.29279268</v>
      </c>
      <c r="L2976" s="444">
        <f t="shared" ca="1" si="139"/>
        <v>-77450281171.563034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-77450281171.563034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-322709504.88151264</v>
      </c>
      <c r="L2977" s="444">
        <f t="shared" ca="1" si="139"/>
        <v>-77772990676.44455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-77772990676.44455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-324054127.81851894</v>
      </c>
      <c r="L2978" s="444">
        <f t="shared" ca="1" si="139"/>
        <v>-78097044804.263062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-78097044804.263062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-325404353.35109609</v>
      </c>
      <c r="L2979" s="444">
        <f t="shared" ca="1" si="139"/>
        <v>-78422449157.614151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-78422449157.614151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-326760204.82339227</v>
      </c>
      <c r="L2980" s="444">
        <f t="shared" ca="1" si="139"/>
        <v>-78749209362.437546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-78749209362.437546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-328121705.67682308</v>
      </c>
      <c r="L2981" s="444">
        <f t="shared" ca="1" si="139"/>
        <v>-79077331068.114365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-79077331068.114365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-329488879.45047653</v>
      </c>
      <c r="L2982" s="444">
        <f t="shared" ca="1" si="139"/>
        <v>-79406819947.564835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-79406819947.564835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-330861749.78152013</v>
      </c>
      <c r="L2983" s="444">
        <f t="shared" ca="1" si="139"/>
        <v>-79737681697.346359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-79737681697.346359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-332240340.40560985</v>
      </c>
      <c r="L2984" s="444">
        <f t="shared" ca="1" si="139"/>
        <v>-80069922037.751968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-80069922037.751968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-333624675.15729988</v>
      </c>
      <c r="L2985" s="444">
        <f t="shared" ca="1" si="139"/>
        <v>-80403546712.909271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-80403546712.909271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-335014777.97045529</v>
      </c>
      <c r="L2986" s="444">
        <f t="shared" ca="1" si="139"/>
        <v>-80738561490.87973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-80738561490.87973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-336410672.87866557</v>
      </c>
      <c r="L2987" s="444">
        <f t="shared" ca="1" si="139"/>
        <v>-81074972163.758392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-81074972163.758392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-337812384.01565999</v>
      </c>
      <c r="L2988" s="444">
        <f t="shared" ca="1" si="139"/>
        <v>-81412784547.774048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-81412784547.774048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-339219935.61572522</v>
      </c>
      <c r="L2989" s="444">
        <f t="shared" ca="1" si="139"/>
        <v>-81752004483.389771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-81752004483.389771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-340633352.01412404</v>
      </c>
      <c r="L2990" s="444">
        <f t="shared" ca="1" si="139"/>
        <v>-82092637835.4039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-82092637835.4039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-342052657.64751625</v>
      </c>
      <c r="L2991" s="444">
        <f t="shared" ca="1" si="139"/>
        <v>-82434690493.051422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-82434690493.051422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-343477877.05438089</v>
      </c>
      <c r="L2992" s="444">
        <f t="shared" ca="1" si="139"/>
        <v>-82778168370.105804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-82778168370.105804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-344909034.87544084</v>
      </c>
      <c r="L2993" s="444">
        <f t="shared" ca="1" si="139"/>
        <v>-83123077404.981247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-83123077404.981247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-346346155.85408854</v>
      </c>
      <c r="L2994" s="444">
        <f t="shared" ca="1" si="139"/>
        <v>-83469423560.835342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-83469423560.835342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-347789264.83681393</v>
      </c>
      <c r="L2995" s="444">
        <f t="shared" ca="1" si="139"/>
        <v>-83817212825.67215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-83817212825.67215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-349238386.77363396</v>
      </c>
      <c r="L2996" s="444">
        <f t="shared" ca="1" si="139"/>
        <v>-84166451212.445786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-84166451212.445786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-350693546.7185241</v>
      </c>
      <c r="L2997" s="444">
        <f t="shared" ca="1" si="139"/>
        <v>-84517144759.164307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-84517144759.164307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-352154769.82985127</v>
      </c>
      <c r="L2998" s="444">
        <f t="shared" ca="1" si="139"/>
        <v>-84869299528.994156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-84869299528.994156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-353622081.37080896</v>
      </c>
      <c r="L2999" s="444">
        <f t="shared" ca="1" si="139"/>
        <v>-85222921610.36496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-85222921610.36496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-355095506.70985401</v>
      </c>
      <c r="L3000" s="444">
        <f t="shared" ca="1" si="139"/>
        <v>-85578017117.074814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-85578017117.074814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-356575071.32114506</v>
      </c>
      <c r="L3001" s="444">
        <f t="shared" ca="1" si="139"/>
        <v>-85934592188.395966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-85934592188.395966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-358060800.78498316</v>
      </c>
      <c r="L3002" s="444">
        <f t="shared" ca="1" si="139"/>
        <v>-86292652989.180954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-86292652989.180954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-359552720.78825396</v>
      </c>
      <c r="L3003" s="444">
        <f t="shared" ca="1" si="139"/>
        <v>-86652205709.969208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-86652205709.969208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-361050857.12487167</v>
      </c>
      <c r="L3004" s="444">
        <f t="shared" ca="1" si="139"/>
        <v>-87013256567.094086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-87013256567.094086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-362555235.69622535</v>
      </c>
      <c r="L3005" s="444">
        <f t="shared" ca="1" si="139"/>
        <v>-87375811802.790314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-87375811802.790314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-364065882.5116263</v>
      </c>
      <c r="L3006" s="444">
        <f t="shared" ca="1" si="139"/>
        <v>-87739877685.301941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-87739877685.301941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-365582823.68875808</v>
      </c>
      <c r="L3007" s="444">
        <f t="shared" ca="1" si="139"/>
        <v>-88105460508.990692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-88105460508.990692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-367106085.45412791</v>
      </c>
      <c r="L3008" s="444">
        <f t="shared" ca="1" si="139"/>
        <v>-88472566594.444824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-88472566594.444824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-368635694.14352012</v>
      </c>
      <c r="L3009" s="444">
        <f t="shared" ca="1" si="139"/>
        <v>-88841202288.588348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-88841202288.588348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-370171676.20245147</v>
      </c>
      <c r="L3010" s="444">
        <f t="shared" ca="1" si="139"/>
        <v>-89211373964.790802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-89211373964.790802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-371714058.18662834</v>
      </c>
      <c r="L3011" s="444">
        <f t="shared" ca="1" si="139"/>
        <v>-89583088022.977432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-89583088022.977432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-373262866.76240599</v>
      </c>
      <c r="L3012" s="444">
        <f t="shared" ca="1" si="139"/>
        <v>-89956350889.739838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-89956350889.739838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-374818128.70724934</v>
      </c>
      <c r="L3013" s="444">
        <f t="shared" ca="1" si="139"/>
        <v>-90331169018.447083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-90331169018.447083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-376379870.91019619</v>
      </c>
      <c r="L3014" s="444">
        <f t="shared" ca="1" si="139"/>
        <v>-90707548889.357285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-90707548889.357285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-377948120.37232202</v>
      </c>
      <c r="L3015" s="444">
        <f t="shared" ca="1" si="139"/>
        <v>-91085497009.729599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-91085497009.729599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-379522904.20720667</v>
      </c>
      <c r="L3016" s="444">
        <f t="shared" ca="1" si="139"/>
        <v>-91465019913.936798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-91465019913.936798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-381104249.64140332</v>
      </c>
      <c r="L3017" s="444">
        <f t="shared" ca="1" si="139"/>
        <v>-91846124163.578201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-91846124163.578201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-382692184.01490915</v>
      </c>
      <c r="L3018" s="444">
        <f t="shared" ca="1" si="139"/>
        <v>-92228816347.593109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-92228816347.593109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-384286734.78163797</v>
      </c>
      <c r="L3019" s="444">
        <f t="shared" ca="1" si="139"/>
        <v>-92613103082.374741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-92613103082.374741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-385887929.50989473</v>
      </c>
      <c r="L3020" s="444">
        <f t="shared" ca="1" si="139"/>
        <v>-92998991011.884628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-92998991011.884628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-387495795.88285261</v>
      </c>
      <c r="L3021" s="444">
        <f t="shared" ca="1" si="139"/>
        <v>-93386486807.767487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-93386486807.767487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-389110361.69903117</v>
      </c>
      <c r="L3022" s="444">
        <f t="shared" ca="1" si="139"/>
        <v>-93775597169.466522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-93775597169.466522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-390731654.87277716</v>
      </c>
      <c r="L3023" s="444">
        <f t="shared" ca="1" si="139"/>
        <v>-94166328824.339294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-94166328824.339294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-392359703.43474704</v>
      </c>
      <c r="L3024" s="444">
        <f t="shared" ca="1" si="139"/>
        <v>-94558688527.774048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-94558688527.774048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-393994535.53239185</v>
      </c>
      <c r="L3025" s="444">
        <f t="shared" ca="1" si="139"/>
        <v>-94952683063.306442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-94952683063.306442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-395636179.43044353</v>
      </c>
      <c r="L3026" s="444">
        <f t="shared" ca="1" si="139"/>
        <v>-95348319242.736893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-95348319242.736893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-397284663.51140374</v>
      </c>
      <c r="L3027" s="444">
        <f t="shared" ca="1" si="139"/>
        <v>-95745603906.248291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-95745603906.248291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-398940016.27603453</v>
      </c>
      <c r="L3028" s="444">
        <f t="shared" ca="1" si="139"/>
        <v>-96144543922.524323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-96144543922.524323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-400602266.34385133</v>
      </c>
      <c r="L3029" s="444">
        <f t="shared" ca="1" si="139"/>
        <v>-96545146188.868179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-96545146188.868179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-402271442.45361739</v>
      </c>
      <c r="L3030" s="444">
        <f t="shared" ca="1" si="139"/>
        <v>-96947417631.321793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-96947417631.321793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-403947573.46384078</v>
      </c>
      <c r="L3031" s="444">
        <f t="shared" ca="1" si="139"/>
        <v>-97351365204.785629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-97351365204.785629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-405630688.35327345</v>
      </c>
      <c r="L3032" s="444">
        <f t="shared" ca="1" si="139"/>
        <v>-97756995893.138901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-97756995893.138901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-407320816.22141206</v>
      </c>
      <c r="L3033" s="444">
        <f t="shared" ca="1" si="139"/>
        <v>-98164316709.360306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-98164316709.360306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-409017986.28900129</v>
      </c>
      <c r="L3034" s="444">
        <f t="shared" ca="1" si="139"/>
        <v>-98573334695.649307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-98573334695.649307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-410722227.89853877</v>
      </c>
      <c r="L3035" s="444">
        <f t="shared" ca="1" si="139"/>
        <v>-98984056923.547852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-98984056923.547852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-412433570.51478273</v>
      </c>
      <c r="L3036" s="444">
        <f t="shared" ca="1" si="139"/>
        <v>-99396490494.062637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-99396490494.062637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-414152043.72526097</v>
      </c>
      <c r="L3037" s="444">
        <f t="shared" ca="1" si="139"/>
        <v>-99810642537.787903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-99810642537.787903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-415877677.24078292</v>
      </c>
      <c r="L3038" s="444">
        <f t="shared" ca="1" si="139"/>
        <v>-100226520215.02869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-100226520215.02869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-417610500.89595288</v>
      </c>
      <c r="L3039" s="444">
        <f t="shared" ca="1" si="139"/>
        <v>-100644130715.92464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-100644130715.92464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-419350544.64968598</v>
      </c>
      <c r="L3040" s="444">
        <f t="shared" ca="1" si="139"/>
        <v>-101063481260.57433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-101063481260.57433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-421097838.58572638</v>
      </c>
      <c r="L3041" s="444">
        <f t="shared" ca="1" si="139"/>
        <v>-101484579099.16005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-101484579099.16005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-422852412.91316688</v>
      </c>
      <c r="L3042" s="444">
        <f t="shared" ca="1" si="139"/>
        <v>-101907431512.07321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-101907431512.07321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-424614297.9669717</v>
      </c>
      <c r="L3043" s="444">
        <f t="shared" ca="1" si="139"/>
        <v>-102332045810.04018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-102332045810.04018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-426383524.20850074</v>
      </c>
      <c r="L3044" s="444">
        <f t="shared" ca="1" si="139"/>
        <v>-102758429334.24867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-102758429334.24867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-428160122.22603613</v>
      </c>
      <c r="L3045" s="444">
        <f t="shared" ca="1" si="139"/>
        <v>-103186589456.47472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-103186589456.47472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-429944122.73531133</v>
      </c>
      <c r="L3046" s="444">
        <f t="shared" ca="1" si="139"/>
        <v>-103616533579.21002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-103616533579.21002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-431735556.58004177</v>
      </c>
      <c r="L3047" s="444">
        <f t="shared" ca="1" si="139"/>
        <v>-104048269135.79007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-104048269135.79007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-433534454.73245859</v>
      </c>
      <c r="L3048" s="444">
        <f t="shared" ca="1" si="139"/>
        <v>-104481803590.52252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-104481803590.52252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-435340848.29384381</v>
      </c>
      <c r="L3049" s="444">
        <f t="shared" ca="1" si="139"/>
        <v>-104917144438.81636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-104917144438.81636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-437154768.49506813</v>
      </c>
      <c r="L3050" s="444">
        <f t="shared" ca="1" si="139"/>
        <v>-105354299207.31143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-105354299207.31143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-438976246.69713098</v>
      </c>
      <c r="L3051" s="444">
        <f t="shared" ca="1" si="139"/>
        <v>-105793275454.00856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-105793275454.00856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-440805314.39170235</v>
      </c>
      <c r="L3052" s="444">
        <f t="shared" ca="1" si="139"/>
        <v>-106234080768.40027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-106234080768.40027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-442642003.20166779</v>
      </c>
      <c r="L3053" s="444">
        <f t="shared" ca="1" si="139"/>
        <v>-106676722771.60193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-106676722771.60193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-444486344.88167471</v>
      </c>
      <c r="L3054" s="444">
        <f t="shared" ca="1" si="139"/>
        <v>-107121209116.4836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-107121209116.4836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-446338371.31868172</v>
      </c>
      <c r="L3055" s="444">
        <f t="shared" ca="1" si="139"/>
        <v>-107567547487.80228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-107567547487.80228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-448198114.53250951</v>
      </c>
      <c r="L3056" s="444">
        <f t="shared" ca="1" si="139"/>
        <v>-108015745602.33479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-108015745602.33479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-450065606.67639494</v>
      </c>
      <c r="L3057" s="444">
        <f t="shared" ca="1" si="139"/>
        <v>-108465811209.01118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-108465811209.01118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-451940880.03754658</v>
      </c>
      <c r="L3058" s="444">
        <f t="shared" ca="1" si="139"/>
        <v>-108917752089.04874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-108917752089.04874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-453823967.0377031</v>
      </c>
      <c r="L3059" s="444">
        <f t="shared" ca="1" si="139"/>
        <v>-109371576056.08644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-109371576056.08644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-455714900.23369348</v>
      </c>
      <c r="L3060" s="444">
        <f t="shared" ca="1" si="139"/>
        <v>-109827290956.32013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-109827290956.32013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-457613712.31800056</v>
      </c>
      <c r="L3061" s="444">
        <f t="shared" ca="1" si="139"/>
        <v>-110284904668.63812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-110284904668.63812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-459520436.11932552</v>
      </c>
      <c r="L3062" s="444">
        <f t="shared" ca="1" si="139"/>
        <v>-110744425104.75745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-110744425104.75745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-461435104.60315603</v>
      </c>
      <c r="L3063" s="444">
        <f t="shared" ca="1" si="139"/>
        <v>-111205860209.3606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-111205860209.3606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-463357750.87233579</v>
      </c>
      <c r="L3064" s="444">
        <f t="shared" ca="1" si="139"/>
        <v>-111669217960.23293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-111669217960.23293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-465288408.16763717</v>
      </c>
      <c r="L3065" s="444">
        <f t="shared" ca="1" si="139"/>
        <v>-112134506368.40056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-112134506368.40056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-467227109.86833566</v>
      </c>
      <c r="L3066" s="444">
        <f t="shared" ca="1" si="139"/>
        <v>-112601733478.26889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-112601733478.26889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-469173889.49278694</v>
      </c>
      <c r="L3067" s="444">
        <f t="shared" ca="1" si="139"/>
        <v>-113070907367.76167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-113070907367.76167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-471128780.69900697</v>
      </c>
      <c r="L3068" s="444">
        <f t="shared" ref="L3068:L3322" ca="1" si="144">I3068-J3068+K3068</f>
        <v>-113542036148.46068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-113542036148.46068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-473091817.28525281</v>
      </c>
      <c r="L3069" s="444">
        <f t="shared" ca="1" si="144"/>
        <v>-114015127965.74593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-114015127965.74593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-475063033.19060802</v>
      </c>
      <c r="L3070" s="444">
        <f t="shared" ca="1" si="144"/>
        <v>-114490190998.93654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-114490190998.93654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-477042462.49556893</v>
      </c>
      <c r="L3071" s="444">
        <f t="shared" ca="1" si="144"/>
        <v>-114967233461.43211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-114967233461.43211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-479030139.42263389</v>
      </c>
      <c r="L3072" s="444">
        <f t="shared" ca="1" si="144"/>
        <v>-115446263600.85475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-115446263600.85475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-481026098.33689481</v>
      </c>
      <c r="L3073" s="444">
        <f t="shared" ca="1" si="144"/>
        <v>-115927289699.19165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-115927289699.19165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-483030373.74663186</v>
      </c>
      <c r="L3074" s="444">
        <f t="shared" ca="1" si="144"/>
        <v>-116410320072.93828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-116410320072.93828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-485043000.30390948</v>
      </c>
      <c r="L3075" s="444">
        <f t="shared" ca="1" si="144"/>
        <v>-116895363073.24219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-116895363073.24219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-487064012.80517584</v>
      </c>
      <c r="L3076" s="444">
        <f t="shared" ca="1" si="144"/>
        <v>-117382427086.04736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-117382427086.04736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-489093446.19186401</v>
      </c>
      <c r="L3077" s="444">
        <f t="shared" ca="1" si="144"/>
        <v>-117871520532.23923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-117871520532.23923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-491131335.55099678</v>
      </c>
      <c r="L3078" s="444">
        <f t="shared" ca="1" si="144"/>
        <v>-118362651867.79022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-118362651867.79022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-493177716.11579257</v>
      </c>
      <c r="L3079" s="444">
        <f t="shared" ca="1" si="144"/>
        <v>-118855829583.90602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-118855829583.90602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-495232623.26627511</v>
      </c>
      <c r="L3080" s="444">
        <f t="shared" ca="1" si="144"/>
        <v>-119351062207.1723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-119351062207.1723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-497296092.52988458</v>
      </c>
      <c r="L3081" s="444">
        <f t="shared" ca="1" si="144"/>
        <v>-119848358299.70219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-119848358299.70219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-499368159.58209252</v>
      </c>
      <c r="L3082" s="444">
        <f t="shared" ca="1" si="144"/>
        <v>-120347726459.28429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-120347726459.28429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-501448860.2470178</v>
      </c>
      <c r="L3083" s="444">
        <f t="shared" ca="1" si="144"/>
        <v>-120849175319.53131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-120849175319.53131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-503538230.49804711</v>
      </c>
      <c r="L3084" s="444">
        <f t="shared" ca="1" si="144"/>
        <v>-121352713550.02936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-121352713550.02936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-505636306.45845562</v>
      </c>
      <c r="L3085" s="444">
        <f t="shared" ca="1" si="144"/>
        <v>-121858349856.48781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-121858349856.48781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-507743124.40203255</v>
      </c>
      <c r="L3086" s="444">
        <f t="shared" ca="1" si="144"/>
        <v>-122366092980.88985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-122366092980.88985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-509858720.75370771</v>
      </c>
      <c r="L3087" s="444">
        <f t="shared" ca="1" si="144"/>
        <v>-122875951701.64355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-122875951701.64355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-511983132.09018147</v>
      </c>
      <c r="L3088" s="444">
        <f t="shared" ca="1" si="144"/>
        <v>-123387934833.73373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-123387934833.73373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-514116395.14055729</v>
      </c>
      <c r="L3089" s="444">
        <f t="shared" ca="1" si="144"/>
        <v>-123902051228.8743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-123902051228.8743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-516258546.78697622</v>
      </c>
      <c r="L3090" s="444">
        <f t="shared" ca="1" si="144"/>
        <v>-124418309775.66127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-124418309775.66127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-518409624.06525528</v>
      </c>
      <c r="L3091" s="444">
        <f t="shared" ca="1" si="144"/>
        <v>-124936719399.72653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-124936719399.72653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-520569664.16552722</v>
      </c>
      <c r="L3092" s="444">
        <f t="shared" ca="1" si="144"/>
        <v>-125457289063.89206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-125457289063.89206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-522738704.43288356</v>
      </c>
      <c r="L3093" s="444">
        <f t="shared" ca="1" si="144"/>
        <v>-125980027768.32494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-125980027768.32494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-524916782.36802047</v>
      </c>
      <c r="L3094" s="444">
        <f t="shared" ca="1" si="144"/>
        <v>-126504944550.69296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-126504944550.69296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-527103935.62788731</v>
      </c>
      <c r="L3095" s="444">
        <f t="shared" ca="1" si="144"/>
        <v>-127032048486.32085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-127032048486.32085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-529300202.02633685</v>
      </c>
      <c r="L3096" s="444">
        <f t="shared" ca="1" si="144"/>
        <v>-127561348688.34718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-127561348688.34718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-531505619.53477997</v>
      </c>
      <c r="L3097" s="444">
        <f t="shared" ca="1" si="144"/>
        <v>-128092854307.88196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-128092854307.88196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-533720226.2828415</v>
      </c>
      <c r="L3098" s="444">
        <f t="shared" ca="1" si="144"/>
        <v>-128626574534.16479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-128626574534.16479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-535944060.55902004</v>
      </c>
      <c r="L3099" s="444">
        <f t="shared" ca="1" si="144"/>
        <v>-129162518594.72382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-129162518594.72382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-538177160.81134927</v>
      </c>
      <c r="L3100" s="444">
        <f t="shared" ca="1" si="144"/>
        <v>-129700695755.53517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-129700695755.53517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-540419565.64806318</v>
      </c>
      <c r="L3101" s="444">
        <f t="shared" ca="1" si="144"/>
        <v>-130241115321.18323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-130241115321.18323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-542671313.83826339</v>
      </c>
      <c r="L3102" s="444">
        <f t="shared" ca="1" si="144"/>
        <v>-130783786635.02148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-130783786635.02148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-544932444.31258953</v>
      </c>
      <c r="L3103" s="444">
        <f t="shared" ca="1" si="144"/>
        <v>-131328719079.33408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-131328719079.33408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-547202996.16389203</v>
      </c>
      <c r="L3104" s="444">
        <f t="shared" ca="1" si="144"/>
        <v>-131875922075.49797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-131875922075.49797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-549483008.64790821</v>
      </c>
      <c r="L3105" s="444">
        <f t="shared" ca="1" si="144"/>
        <v>-132425405084.14587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-132425405084.14587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-551772521.18394113</v>
      </c>
      <c r="L3106" s="444">
        <f t="shared" ca="1" si="144"/>
        <v>-132977177605.32982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-132977177605.32982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-554071573.35554087</v>
      </c>
      <c r="L3107" s="444">
        <f t="shared" ca="1" si="144"/>
        <v>-133531249178.68536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-133531249178.68536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-556380204.91118908</v>
      </c>
      <c r="L3108" s="444">
        <f t="shared" ca="1" si="144"/>
        <v>-134087629383.59656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-134087629383.59656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-558698455.76498568</v>
      </c>
      <c r="L3109" s="444">
        <f t="shared" ca="1" si="144"/>
        <v>-134646327839.36154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-134646327839.36154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-561026365.99733973</v>
      </c>
      <c r="L3110" s="444">
        <f t="shared" ca="1" si="144"/>
        <v>-135207354205.35889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-135207354205.35889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-563363975.85566199</v>
      </c>
      <c r="L3111" s="444">
        <f t="shared" ca="1" si="144"/>
        <v>-135770718181.21455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-135770718181.21455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-565711325.75506067</v>
      </c>
      <c r="L3112" s="444">
        <f t="shared" ca="1" si="144"/>
        <v>-136336429506.96962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-136336429506.96962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-568068456.2790401</v>
      </c>
      <c r="L3113" s="444">
        <f t="shared" ca="1" si="144"/>
        <v>-136904497963.24866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-136904497963.24866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-570435408.18020272</v>
      </c>
      <c r="L3114" s="444">
        <f t="shared" ca="1" si="144"/>
        <v>-137474933371.42886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-137474933371.42886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-572812222.38095355</v>
      </c>
      <c r="L3115" s="444">
        <f t="shared" ca="1" si="144"/>
        <v>-138047745593.80981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-138047745593.80981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-575198939.97420752</v>
      </c>
      <c r="L3116" s="444">
        <f t="shared" ca="1" si="144"/>
        <v>-138622944533.78403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-138622944533.78403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-577595602.22410011</v>
      </c>
      <c r="L3117" s="444">
        <f t="shared" ca="1" si="144"/>
        <v>-139200540136.00812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-139200540136.00812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-580002250.56670046</v>
      </c>
      <c r="L3118" s="444">
        <f t="shared" ca="1" si="144"/>
        <v>-139780542386.57483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-139780542386.57483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-582418926.6107285</v>
      </c>
      <c r="L3119" s="444">
        <f t="shared" ca="1" si="144"/>
        <v>-140362961313.18555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-140362961313.18555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-584845672.13827312</v>
      </c>
      <c r="L3120" s="444">
        <f t="shared" ca="1" si="144"/>
        <v>-140947806985.32382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-140947806985.32382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-587282529.10551596</v>
      </c>
      <c r="L3121" s="444">
        <f t="shared" ca="1" si="144"/>
        <v>-141535089514.42935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-141535089514.42935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-589729539.64345562</v>
      </c>
      <c r="L3122" s="444">
        <f t="shared" ca="1" si="144"/>
        <v>-142124819054.07281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-142124819054.07281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-592186746.05863667</v>
      </c>
      <c r="L3123" s="444">
        <f t="shared" ca="1" si="144"/>
        <v>-142717005800.13144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-142717005800.13144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-594654190.83388102</v>
      </c>
      <c r="L3124" s="444">
        <f t="shared" ca="1" si="144"/>
        <v>-143311659990.96533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-143311659990.96533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-597131916.62902224</v>
      </c>
      <c r="L3125" s="444">
        <f t="shared" ca="1" si="144"/>
        <v>-143908791907.59436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-143908791907.59436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-599619966.28164315</v>
      </c>
      <c r="L3126" s="444">
        <f t="shared" ca="1" si="144"/>
        <v>-144508411873.87601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-144508411873.87601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-602118382.80781674</v>
      </c>
      <c r="L3127" s="444">
        <f t="shared" ca="1" si="144"/>
        <v>-145110530256.68384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-145110530256.68384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-604627209.40284932</v>
      </c>
      <c r="L3128" s="444">
        <f t="shared" ca="1" si="144"/>
        <v>-145715157466.0867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-145715157466.0867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-607146489.44202793</v>
      </c>
      <c r="L3129" s="444">
        <f t="shared" ca="1" si="144"/>
        <v>-146322303955.52872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-146322303955.52872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-609676266.48136961</v>
      </c>
      <c r="L3130" s="444">
        <f t="shared" ca="1" si="144"/>
        <v>-146931980222.0101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-146931980222.0101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-612216584.25837541</v>
      </c>
      <c r="L3131" s="444">
        <f t="shared" ca="1" si="144"/>
        <v>-147544196806.26846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-147544196806.26846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-614767486.69278526</v>
      </c>
      <c r="L3132" s="444">
        <f t="shared" ca="1" si="144"/>
        <v>-148158964292.96124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-148158964292.96124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-617329017.88733852</v>
      </c>
      <c r="L3133" s="444">
        <f t="shared" ca="1" si="144"/>
        <v>-148776293310.84857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-148776293310.84857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-619901222.12853575</v>
      </c>
      <c r="L3134" s="444">
        <f t="shared" ca="1" si="144"/>
        <v>-149396194532.97711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-149396194532.97711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-622484143.88740468</v>
      </c>
      <c r="L3135" s="444">
        <f t="shared" ca="1" si="144"/>
        <v>-150018678676.8645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-150018678676.8645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-625077827.82026875</v>
      </c>
      <c r="L3136" s="444">
        <f t="shared" ca="1" si="144"/>
        <v>-150643756504.68478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-150643756504.68478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-627682318.76951993</v>
      </c>
      <c r="L3137" s="444">
        <f t="shared" ca="1" si="144"/>
        <v>-151271438823.45432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-151271438823.45432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-630297661.76439297</v>
      </c>
      <c r="L3138" s="444">
        <f t="shared" ca="1" si="144"/>
        <v>-151901736485.21872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-151901736485.21872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-632923902.02174461</v>
      </c>
      <c r="L3139" s="444">
        <f t="shared" ca="1" si="144"/>
        <v>-152534660387.24048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-152534660387.24048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-635561084.94683528</v>
      </c>
      <c r="L3140" s="444">
        <f t="shared" ca="1" si="144"/>
        <v>-153170221472.18732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-153170221472.18732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-638209256.13411379</v>
      </c>
      <c r="L3141" s="444">
        <f t="shared" ca="1" si="144"/>
        <v>-153808430728.32144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-153808430728.32144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-640868461.36800599</v>
      </c>
      <c r="L3142" s="444">
        <f t="shared" ca="1" si="144"/>
        <v>-154449299189.68945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-154449299189.68945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-643538746.6237061</v>
      </c>
      <c r="L3143" s="444">
        <f t="shared" ca="1" si="144"/>
        <v>-155092837936.31317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-155092837936.31317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-646220158.06797159</v>
      </c>
      <c r="L3144" s="444">
        <f t="shared" ca="1" si="144"/>
        <v>-155739058094.38113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-155739058094.38113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-648912742.05992138</v>
      </c>
      <c r="L3145" s="444">
        <f t="shared" ca="1" si="144"/>
        <v>-156387970836.44107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-156387970836.44107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-651616545.15183783</v>
      </c>
      <c r="L3146" s="444">
        <f t="shared" ca="1" si="144"/>
        <v>-157039587381.5929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-157039587381.5929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-654331614.08997035</v>
      </c>
      <c r="L3147" s="444">
        <f t="shared" ca="1" si="144"/>
        <v>-157693918995.68286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-157693918995.68286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-657057995.81534529</v>
      </c>
      <c r="L3148" s="444">
        <f t="shared" ca="1" si="144"/>
        <v>-158350976991.4982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-158350976991.4982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-659795737.46457577</v>
      </c>
      <c r="L3149" s="444">
        <f t="shared" ca="1" si="144"/>
        <v>-159010772728.96277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-159010772728.96277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-662544886.37067819</v>
      </c>
      <c r="L3150" s="444">
        <f t="shared" ca="1" si="144"/>
        <v>-159673317615.33344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-159673317615.33344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-665305490.06388927</v>
      </c>
      <c r="L3151" s="444">
        <f t="shared" ca="1" si="144"/>
        <v>-160338623105.39734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-160338623105.39734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-668077596.27248895</v>
      </c>
      <c r="L3152" s="444">
        <f t="shared" ca="1" si="144"/>
        <v>-161006700701.66983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-161006700701.66983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-670861252.92362428</v>
      </c>
      <c r="L3153" s="444">
        <f t="shared" ca="1" si="144"/>
        <v>-161677561954.59344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-161677561954.59344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-673656508.14413929</v>
      </c>
      <c r="L3154" s="444">
        <f t="shared" ca="1" si="144"/>
        <v>-162351218462.73758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-162351218462.73758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-676463410.26140654</v>
      </c>
      <c r="L3155" s="444">
        <f t="shared" ca="1" si="144"/>
        <v>-163027681872.99899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-163027681872.99899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-679282007.8041625</v>
      </c>
      <c r="L3156" s="444">
        <f t="shared" ca="1" si="144"/>
        <v>-163706963880.80316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-163706963880.80316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-682112349.50334644</v>
      </c>
      <c r="L3157" s="444">
        <f t="shared" ca="1" si="144"/>
        <v>-164389076230.30652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-164389076230.30652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-684954484.29294384</v>
      </c>
      <c r="L3158" s="444">
        <f t="shared" ca="1" si="144"/>
        <v>-165074030714.59946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-165074030714.59946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-687808461.31083107</v>
      </c>
      <c r="L3159" s="444">
        <f t="shared" ca="1" si="144"/>
        <v>-165761839175.91028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-165761839175.91028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-690674329.89962614</v>
      </c>
      <c r="L3160" s="444">
        <f t="shared" ca="1" si="144"/>
        <v>-166452513505.80991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-166452513505.80991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-693552139.60754132</v>
      </c>
      <c r="L3161" s="444">
        <f t="shared" ca="1" si="144"/>
        <v>-167146065645.41745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-167146065645.41745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-696441940.18923938</v>
      </c>
      <c r="L3162" s="444">
        <f t="shared" ca="1" si="144"/>
        <v>-167842507585.60669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-167842507585.60669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-699343781.60669458</v>
      </c>
      <c r="L3163" s="444">
        <f t="shared" ca="1" si="144"/>
        <v>-168541851367.21338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-168541851367.21338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-702257714.03005576</v>
      </c>
      <c r="L3164" s="444">
        <f t="shared" ca="1" si="144"/>
        <v>-169244109081.24344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-169244109081.24344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-705183787.83851433</v>
      </c>
      <c r="L3165" s="444">
        <f t="shared" ca="1" si="144"/>
        <v>-169949292869.08194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-169949292869.08194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-708122053.62117469</v>
      </c>
      <c r="L3166" s="444">
        <f t="shared" ca="1" si="144"/>
        <v>-170657414922.70313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-170657414922.70313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-711072562.17792964</v>
      </c>
      <c r="L3167" s="444">
        <f t="shared" ca="1" si="144"/>
        <v>-171368487484.88104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-171368487484.88104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-714035364.5203377</v>
      </c>
      <c r="L3168" s="444">
        <f t="shared" ca="1" si="144"/>
        <v>-172082522849.40137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-172082522849.40137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-717010511.87250566</v>
      </c>
      <c r="L3169" s="444">
        <f t="shared" ca="1" si="144"/>
        <v>-172799533361.27386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-172799533361.27386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-719998055.67197442</v>
      </c>
      <c r="L3170" s="444">
        <f t="shared" ca="1" si="144"/>
        <v>-173519531416.94583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-173519531416.94583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-722998047.57060766</v>
      </c>
      <c r="L3171" s="444">
        <f t="shared" ca="1" si="144"/>
        <v>-174242529464.51645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-174242529464.51645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-726010539.43548524</v>
      </c>
      <c r="L3172" s="444">
        <f t="shared" ca="1" si="144"/>
        <v>-174968540003.95193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-174968540003.95193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-729035583.34979975</v>
      </c>
      <c r="L3173" s="444">
        <f t="shared" ca="1" si="144"/>
        <v>-175697575587.30173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-175697575587.30173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-732073231.61375713</v>
      </c>
      <c r="L3174" s="444">
        <f t="shared" ca="1" si="144"/>
        <v>-176429648818.9155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-176429648818.9155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-735123536.74548125</v>
      </c>
      <c r="L3175" s="444">
        <f t="shared" ca="1" si="144"/>
        <v>-177164772355.66098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-177164772355.66098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-738186551.48192072</v>
      </c>
      <c r="L3176" s="444">
        <f t="shared" ca="1" si="144"/>
        <v>-177902958907.14291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-177902958907.14291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-741262328.77976215</v>
      </c>
      <c r="L3177" s="444">
        <f t="shared" ca="1" si="144"/>
        <v>-178644221235.92267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-178644221235.92267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-744350921.8163445</v>
      </c>
      <c r="L3178" s="444">
        <f t="shared" ca="1" si="144"/>
        <v>-179388572157.73901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-179388572157.73901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-747452383.99057925</v>
      </c>
      <c r="L3179" s="444">
        <f t="shared" ca="1" si="144"/>
        <v>-180136024541.72958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-180136024541.72958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-750566768.92387331</v>
      </c>
      <c r="L3180" s="444">
        <f t="shared" ca="1" si="144"/>
        <v>-180886591310.65344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-180886591310.65344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-753694130.46105599</v>
      </c>
      <c r="L3181" s="444">
        <f t="shared" ca="1" si="144"/>
        <v>-181640285441.1145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-181640285441.1145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-756834522.67131042</v>
      </c>
      <c r="L3182" s="444">
        <f t="shared" ca="1" si="144"/>
        <v>-182397119963.78583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-182397119963.78583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-759987999.84910762</v>
      </c>
      <c r="L3183" s="444">
        <f t="shared" ca="1" si="144"/>
        <v>-183157107963.63495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-183157107963.63495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-763154616.51514566</v>
      </c>
      <c r="L3184" s="444">
        <f t="shared" ca="1" si="144"/>
        <v>-183920262580.15009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-183920262580.15009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-766334427.417292</v>
      </c>
      <c r="L3185" s="444">
        <f t="shared" ca="1" si="144"/>
        <v>-184686597007.56738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-184686597007.56738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-769527487.53153074</v>
      </c>
      <c r="L3186" s="444">
        <f t="shared" ca="1" si="144"/>
        <v>-185456124495.09891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-185456124495.09891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-772733852.06291211</v>
      </c>
      <c r="L3187" s="444">
        <f t="shared" ca="1" si="144"/>
        <v>-186228858347.16183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-186228858347.16183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-775953576.44650769</v>
      </c>
      <c r="L3188" s="444">
        <f t="shared" ca="1" si="144"/>
        <v>-187004811923.60834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-187004811923.60834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-779186716.34836805</v>
      </c>
      <c r="L3189" s="444">
        <f t="shared" ca="1" si="144"/>
        <v>-187783998639.9567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-187783998639.9567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-782433327.66648626</v>
      </c>
      <c r="L3190" s="444">
        <f t="shared" ca="1" si="144"/>
        <v>-188566431967.62317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-188566431967.62317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-785693466.5317632</v>
      </c>
      <c r="L3191" s="444">
        <f t="shared" ca="1" si="144"/>
        <v>-189352125434.15494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-189352125434.15494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-788967189.30897892</v>
      </c>
      <c r="L3192" s="444">
        <f t="shared" ca="1" si="144"/>
        <v>-190141092623.46393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-190141092623.46393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-792254552.5977664</v>
      </c>
      <c r="L3193" s="444">
        <f t="shared" ca="1" si="144"/>
        <v>-190933347176.06171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-190933347176.06171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-795555613.23359048</v>
      </c>
      <c r="L3194" s="444">
        <f t="shared" ca="1" si="144"/>
        <v>-191728902789.29529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-191728902789.29529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-798870428.28873038</v>
      </c>
      <c r="L3195" s="444">
        <f t="shared" ca="1" si="144"/>
        <v>-192527773217.58401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-192527773217.58401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-802199055.07326674</v>
      </c>
      <c r="L3196" s="444">
        <f t="shared" ca="1" si="144"/>
        <v>-193329972272.65729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-193329972272.65729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-805541551.13607204</v>
      </c>
      <c r="L3197" s="444">
        <f t="shared" ca="1" si="144"/>
        <v>-194135513823.79337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-194135513823.79337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-808897974.26580572</v>
      </c>
      <c r="L3198" s="444">
        <f t="shared" ca="1" si="144"/>
        <v>-194944411798.05917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-194944411798.05917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-812268382.4919132</v>
      </c>
      <c r="L3199" s="444">
        <f t="shared" ca="1" si="144"/>
        <v>-195756680180.55109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-195756680180.55109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-815652834.08562946</v>
      </c>
      <c r="L3200" s="444">
        <f t="shared" ca="1" si="144"/>
        <v>-196572333014.63672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-196572333014.63672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-819051387.56098628</v>
      </c>
      <c r="L3201" s="444">
        <f t="shared" ca="1" si="144"/>
        <v>-197391384402.19769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-197391384402.19769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-822464101.67582369</v>
      </c>
      <c r="L3202" s="444">
        <f t="shared" ca="1" si="144"/>
        <v>-198213848503.8735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-198213848503.8735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-825891035.43280625</v>
      </c>
      <c r="L3203" s="444">
        <f t="shared" ca="1" si="144"/>
        <v>-199039739539.3063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-199039739539.3063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-829332248.08044291</v>
      </c>
      <c r="L3204" s="444">
        <f t="shared" ca="1" si="144"/>
        <v>-199869071787.38675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-199869071787.38675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-832787799.11411142</v>
      </c>
      <c r="L3205" s="444">
        <f t="shared" ca="1" si="144"/>
        <v>-200701859586.50085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-200701859586.50085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-836257748.27708685</v>
      </c>
      <c r="L3206" s="444">
        <f t="shared" ca="1" si="144"/>
        <v>-201538117334.77795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-201538117334.77795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-839742155.56157482</v>
      </c>
      <c r="L3207" s="444">
        <f t="shared" ca="1" si="144"/>
        <v>-202377859490.33954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-202377859490.33954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-843241081.20974803</v>
      </c>
      <c r="L3208" s="444">
        <f t="shared" ca="1" si="144"/>
        <v>-203221100571.54929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-203221100571.54929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-846754585.71478868</v>
      </c>
      <c r="L3209" s="444">
        <f t="shared" ca="1" si="144"/>
        <v>-204067855157.26407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-204067855157.26407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-850282729.82193363</v>
      </c>
      <c r="L3210" s="444">
        <f t="shared" ca="1" si="144"/>
        <v>-204918137887.086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-204918137887.086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-853825574.52952504</v>
      </c>
      <c r="L3211" s="444">
        <f t="shared" ca="1" si="144"/>
        <v>-205771963461.61551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-205771963461.61551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-857383181.09006464</v>
      </c>
      <c r="L3212" s="444">
        <f t="shared" ca="1" si="144"/>
        <v>-206629346642.70557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-206629346642.70557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-860955611.01127315</v>
      </c>
      <c r="L3213" s="444">
        <f t="shared" ca="1" si="144"/>
        <v>-207490302253.71683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-207490302253.71683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-864542926.05715346</v>
      </c>
      <c r="L3214" s="444">
        <f t="shared" ca="1" si="144"/>
        <v>-208354845179.77399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-208354845179.77399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-868145188.24905825</v>
      </c>
      <c r="L3215" s="444">
        <f t="shared" ca="1" si="144"/>
        <v>-209222990368.02304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-209222990368.02304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-871762459.86676264</v>
      </c>
      <c r="L3216" s="444">
        <f t="shared" ca="1" si="144"/>
        <v>-210094752827.8898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-210094752827.8898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-875394803.44954085</v>
      </c>
      <c r="L3217" s="444">
        <f t="shared" ca="1" si="144"/>
        <v>-210970147631.33936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-210970147631.33936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-879042281.79724729</v>
      </c>
      <c r="L3218" s="444">
        <f t="shared" ca="1" si="144"/>
        <v>-211849189913.1366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-211849189913.1366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-882704957.97140253</v>
      </c>
      <c r="L3219" s="444">
        <f t="shared" ca="1" si="144"/>
        <v>-212731894871.108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-212731894871.108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-886382895.29628336</v>
      </c>
      <c r="L3220" s="444">
        <f t="shared" ca="1" si="144"/>
        <v>-213618277766.4043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-213618277766.4043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-890076157.3600179</v>
      </c>
      <c r="L3221" s="444">
        <f t="shared" ca="1" si="144"/>
        <v>-214508353923.76431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-214508353923.76431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-893784808.0156846</v>
      </c>
      <c r="L3222" s="444">
        <f t="shared" ca="1" si="144"/>
        <v>-215402138731.78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-215402138731.78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-897508911.38241661</v>
      </c>
      <c r="L3223" s="444">
        <f t="shared" ca="1" si="144"/>
        <v>-216299647643.16241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-216299647643.16241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-901248531.84651005</v>
      </c>
      <c r="L3224" s="444">
        <f t="shared" ca="1" si="144"/>
        <v>-217200896175.00891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-217200896175.00891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-905003734.06253707</v>
      </c>
      <c r="L3225" s="444">
        <f t="shared" ca="1" si="144"/>
        <v>-218105899909.07144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-218105899909.07144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-908774582.95446432</v>
      </c>
      <c r="L3226" s="444">
        <f t="shared" ca="1" si="144"/>
        <v>-219014674492.02591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-219014674492.02591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-912561143.71677446</v>
      </c>
      <c r="L3227" s="444">
        <f t="shared" ca="1" si="144"/>
        <v>-219927235635.74268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-219927235635.74268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-916363481.81559443</v>
      </c>
      <c r="L3228" s="444">
        <f t="shared" ca="1" si="144"/>
        <v>-220843599117.55826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-220843599117.55826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-920181662.98982608</v>
      </c>
      <c r="L3229" s="444">
        <f t="shared" ca="1" si="144"/>
        <v>-221763780780.5481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-221763780780.5481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-924015753.25228357</v>
      </c>
      <c r="L3230" s="444">
        <f t="shared" ca="1" si="144"/>
        <v>-222687796533.80038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-222687796533.80038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-927865818.89083493</v>
      </c>
      <c r="L3231" s="444">
        <f t="shared" ca="1" si="144"/>
        <v>-223615662352.69122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-223615662352.69122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-931731926.46954679</v>
      </c>
      <c r="L3232" s="444">
        <f t="shared" ca="1" si="144"/>
        <v>-224547394279.16077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-224547394279.16077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-935614142.82983661</v>
      </c>
      <c r="L3233" s="444">
        <f t="shared" ca="1" si="144"/>
        <v>-225483008421.9906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-225483008421.9906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-939512535.09162748</v>
      </c>
      <c r="L3234" s="444">
        <f t="shared" ca="1" si="144"/>
        <v>-226422520957.08221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-226422520957.08221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-943427170.65450907</v>
      </c>
      <c r="L3235" s="444">
        <f t="shared" ca="1" si="144"/>
        <v>-227365948127.73672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-227365948127.73672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-947358117.19890296</v>
      </c>
      <c r="L3236" s="444">
        <f t="shared" ca="1" si="144"/>
        <v>-228313306244.93564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-228313306244.93564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-951305442.6872319</v>
      </c>
      <c r="L3237" s="444">
        <f t="shared" ca="1" si="144"/>
        <v>-229264611687.62286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-229264611687.62286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-955269215.36509526</v>
      </c>
      <c r="L3238" s="444">
        <f t="shared" ca="1" si="144"/>
        <v>-230219880902.98795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-230219880902.98795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-959249503.76244986</v>
      </c>
      <c r="L3239" s="444">
        <f t="shared" ca="1" si="144"/>
        <v>-231179130406.7504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-231179130406.7504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-963246376.69479334</v>
      </c>
      <c r="L3240" s="444">
        <f t="shared" ca="1" si="144"/>
        <v>-232142376783.44519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-232142376783.44519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-967259903.26435494</v>
      </c>
      <c r="L3241" s="444">
        <f t="shared" ca="1" si="144"/>
        <v>-233109636686.70953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-233109636686.70953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-971290152.86128962</v>
      </c>
      <c r="L3242" s="444">
        <f t="shared" ca="1" si="144"/>
        <v>-234080926839.57083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-234080926839.57083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-975337195.16487849</v>
      </c>
      <c r="L3243" s="444">
        <f t="shared" ca="1" si="144"/>
        <v>-235056264034.73572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-235056264034.73572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-979401100.14473212</v>
      </c>
      <c r="L3244" s="444">
        <f t="shared" ca="1" si="144"/>
        <v>-236035665134.88046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-236035665134.88046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-983481938.06200194</v>
      </c>
      <c r="L3245" s="444">
        <f t="shared" ca="1" si="144"/>
        <v>-237019147072.94247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-237019147072.94247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-987579779.47059345</v>
      </c>
      <c r="L3246" s="444">
        <f t="shared" ca="1" si="144"/>
        <v>-238006726852.41306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-238006726852.41306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-991694695.21838784</v>
      </c>
      <c r="L3247" s="444">
        <f t="shared" ca="1" si="144"/>
        <v>-238998421547.63144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-238998421547.63144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-995826756.44846416</v>
      </c>
      <c r="L3248" s="444">
        <f t="shared" ca="1" si="144"/>
        <v>-239994248304.0799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-239994248304.0799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-999976034.60033286</v>
      </c>
      <c r="L3249" s="444">
        <f t="shared" ca="1" si="144"/>
        <v>-240994224338.68024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-240994224338.68024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-1004142601.4111675</v>
      </c>
      <c r="L3250" s="444">
        <f t="shared" ca="1" si="144"/>
        <v>-241998366940.0914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-241998366940.0914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-1008326528.9170474</v>
      </c>
      <c r="L3251" s="444">
        <f t="shared" ca="1" si="144"/>
        <v>-243006693469.00845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-243006693469.00845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-1012527889.4542018</v>
      </c>
      <c r="L3252" s="444">
        <f t="shared" ca="1" si="144"/>
        <v>-244019221358.46265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-244019221358.46265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-1016746755.6602612</v>
      </c>
      <c r="L3253" s="444">
        <f t="shared" ca="1" si="144"/>
        <v>-245035968114.12289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-245035968114.12289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-1020983200.4755119</v>
      </c>
      <c r="L3254" s="444">
        <f t="shared" ca="1" si="144"/>
        <v>-246056951314.59842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-246056951314.59842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-1025237297.14416</v>
      </c>
      <c r="L3255" s="444">
        <f t="shared" ca="1" si="144"/>
        <v>-247082188611.74258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-247082188611.74258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-1029509119.2155941</v>
      </c>
      <c r="L3256" s="444">
        <f t="shared" ca="1" si="144"/>
        <v>-248111697730.95819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-248111697730.95819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-1033798740.5456589</v>
      </c>
      <c r="L3257" s="444">
        <f t="shared" ca="1" si="144"/>
        <v>-249145496471.50385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-249145496471.50385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-1038106235.2979326</v>
      </c>
      <c r="L3258" s="444">
        <f t="shared" ca="1" si="144"/>
        <v>-250183602706.80179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-250183602706.80179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-1042431677.9450074</v>
      </c>
      <c r="L3259" s="444">
        <f t="shared" ca="1" si="144"/>
        <v>-251226034384.7468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-251226034384.7468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-1046775143.2697781</v>
      </c>
      <c r="L3260" s="444">
        <f t="shared" ca="1" si="144"/>
        <v>-252272809528.01657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-252272809528.01657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-1051136706.3667358</v>
      </c>
      <c r="L3261" s="444">
        <f t="shared" ca="1" si="144"/>
        <v>-253323946234.3833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-253323946234.3833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-1055516442.6432637</v>
      </c>
      <c r="L3262" s="444">
        <f t="shared" ca="1" si="144"/>
        <v>-254379462677.02655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-254379462677.02655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-1059914427.8209441</v>
      </c>
      <c r="L3263" s="444">
        <f t="shared" ca="1" si="144"/>
        <v>-255439377104.8475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-255439377104.8475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-1064330737.9368646</v>
      </c>
      <c r="L3264" s="444">
        <f t="shared" ca="1" si="144"/>
        <v>-256503707842.78436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-256503707842.78436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-1068765449.3449348</v>
      </c>
      <c r="L3265" s="444">
        <f t="shared" ca="1" si="144"/>
        <v>-257572473292.1293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-257572473292.1293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-1073218638.7172053</v>
      </c>
      <c r="L3266" s="444">
        <f t="shared" ca="1" si="144"/>
        <v>-258645691930.8465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-258645691930.8465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-1077690383.0451937</v>
      </c>
      <c r="L3267" s="444">
        <f t="shared" ca="1" si="144"/>
        <v>-259723382313.89169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-259723382313.89169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-1082180759.6412153</v>
      </c>
      <c r="L3268" s="444">
        <f t="shared" ca="1" si="144"/>
        <v>-260805563073.5329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-260805563073.5329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-1086689846.1397204</v>
      </c>
      <c r="L3269" s="444">
        <f t="shared" ca="1" si="144"/>
        <v>-261892252919.67261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-261892252919.67261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-1091217720.4986358</v>
      </c>
      <c r="L3270" s="444">
        <f t="shared" ca="1" si="144"/>
        <v>-262983470640.17123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-262983470640.17123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-1095764461.0007133</v>
      </c>
      <c r="L3271" s="444">
        <f t="shared" ca="1" si="144"/>
        <v>-264079235101.17194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-264079235101.17194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-1100330146.2548831</v>
      </c>
      <c r="L3272" s="444">
        <f t="shared" ca="1" si="144"/>
        <v>-265179565247.42682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-265179565247.42682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-1104914855.1976116</v>
      </c>
      <c r="L3273" s="444">
        <f t="shared" ca="1" si="144"/>
        <v>-266284480102.62442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-266284480102.62442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-1109518667.0942683</v>
      </c>
      <c r="L3274" s="444">
        <f t="shared" ca="1" si="144"/>
        <v>-267393998769.71869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-267393998769.71869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-1114141661.5404947</v>
      </c>
      <c r="L3275" s="444">
        <f t="shared" ca="1" si="144"/>
        <v>-268508140431.25919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-268508140431.25919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-1118783918.4635799</v>
      </c>
      <c r="L3276" s="444">
        <f t="shared" ca="1" si="144"/>
        <v>-269626924349.72278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-269626924349.72278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-1123445518.1238449</v>
      </c>
      <c r="L3277" s="444">
        <f t="shared" ca="1" si="144"/>
        <v>-270750369867.84662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-270750369867.84662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-1128126541.1160276</v>
      </c>
      <c r="L3278" s="444">
        <f t="shared" ca="1" si="144"/>
        <v>-271878496408.96265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-271878496408.96265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-1132827068.3706777</v>
      </c>
      <c r="L3279" s="444">
        <f t="shared" ca="1" si="144"/>
        <v>-273011323477.33331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-273011323477.33331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-1137547181.1555555</v>
      </c>
      <c r="L3280" s="444">
        <f t="shared" ca="1" si="144"/>
        <v>-274148870658.48886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-274148870658.48886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-1142286961.0770369</v>
      </c>
      <c r="L3281" s="444">
        <f t="shared" ca="1" si="144"/>
        <v>-275291157619.56592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-275291157619.56592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-1147046490.0815246</v>
      </c>
      <c r="L3282" s="444">
        <f t="shared" ca="1" si="144"/>
        <v>-276438204109.64746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-276438204109.64746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-1151825850.4568644</v>
      </c>
      <c r="L3283" s="444">
        <f t="shared" ca="1" si="144"/>
        <v>-277590029960.10431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-277590029960.10431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-1156625124.8337679</v>
      </c>
      <c r="L3284" s="444">
        <f t="shared" ca="1" si="144"/>
        <v>-278746655084.93805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-278746655084.93805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-1161444396.1872418</v>
      </c>
      <c r="L3285" s="444">
        <f t="shared" ca="1" si="144"/>
        <v>-279908099481.12531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-279908099481.12531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-1166283747.838022</v>
      </c>
      <c r="L3286" s="444">
        <f t="shared" ca="1" si="144"/>
        <v>-281074383228.96332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-281074383228.96332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-1171143263.4540138</v>
      </c>
      <c r="L3287" s="444">
        <f t="shared" ca="1" si="144"/>
        <v>-282245526492.41736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-282245526492.41736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-1176023027.051739</v>
      </c>
      <c r="L3288" s="444">
        <f t="shared" ca="1" si="144"/>
        <v>-283421549519.46912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-283421549519.46912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-1180923122.997788</v>
      </c>
      <c r="L3289" s="444">
        <f t="shared" ca="1" si="144"/>
        <v>-284602472642.46692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-284602472642.46692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-1185843636.0102787</v>
      </c>
      <c r="L3290" s="444">
        <f t="shared" ca="1" si="144"/>
        <v>-285788316278.47717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-285788316278.47717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-1190784651.1603215</v>
      </c>
      <c r="L3291" s="444">
        <f t="shared" ca="1" si="144"/>
        <v>-286979100929.63751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-286979100929.63751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-1195746253.8734896</v>
      </c>
      <c r="L3292" s="444">
        <f t="shared" ca="1" si="144"/>
        <v>-288174847183.51099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-288174847183.51099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-1200728529.9312959</v>
      </c>
      <c r="L3293" s="444">
        <f t="shared" ca="1" si="144"/>
        <v>-289375575713.44226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-289375575713.44226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-1205731565.472676</v>
      </c>
      <c r="L3294" s="444">
        <f t="shared" ca="1" si="144"/>
        <v>-290581307278.91492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-290581307278.91492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-1210755446.9954789</v>
      </c>
      <c r="L3295" s="444">
        <f t="shared" ca="1" si="144"/>
        <v>-291792062725.9104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-291792062725.9104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-1215800261.35796</v>
      </c>
      <c r="L3296" s="444">
        <f t="shared" ca="1" si="144"/>
        <v>-293007862987.26837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-293007862987.26837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-1220866095.7802849</v>
      </c>
      <c r="L3297" s="444">
        <f t="shared" ca="1" si="144"/>
        <v>-294228729083.04865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-294228729083.04865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-1225953037.846036</v>
      </c>
      <c r="L3298" s="444">
        <f t="shared" ca="1" si="144"/>
        <v>-295454682120.89465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-295454682120.89465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-1231061175.5037277</v>
      </c>
      <c r="L3299" s="444">
        <f t="shared" ca="1" si="144"/>
        <v>-296685743296.39838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-296685743296.39838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-1236190597.0683265</v>
      </c>
      <c r="L3300" s="444">
        <f t="shared" ca="1" si="144"/>
        <v>-297921933893.46667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-297921933893.46667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-1241341391.2227778</v>
      </c>
      <c r="L3301" s="444">
        <f t="shared" ca="1" si="144"/>
        <v>-299163275284.68945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-299163275284.68945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-1246513647.0195394</v>
      </c>
      <c r="L3302" s="444">
        <f t="shared" ca="1" si="144"/>
        <v>-300409788931.70898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-300409788931.70898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-1251707453.8821208</v>
      </c>
      <c r="L3303" s="444">
        <f t="shared" ca="1" si="144"/>
        <v>-301661496385.59113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-301661496385.59113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-1256922901.6066296</v>
      </c>
      <c r="L3304" s="444">
        <f t="shared" ca="1" si="144"/>
        <v>-302918419287.19775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-302918419287.19775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-1262160080.3633239</v>
      </c>
      <c r="L3305" s="444">
        <f t="shared" ca="1" si="144"/>
        <v>-304180579367.5611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-304180579367.5611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-1267419080.6981711</v>
      </c>
      <c r="L3306" s="444">
        <f t="shared" ca="1" si="144"/>
        <v>-305447998448.25928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-305447998448.25928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-1272699993.5344136</v>
      </c>
      <c r="L3307" s="444">
        <f t="shared" ca="1" si="144"/>
        <v>-306720698441.7937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-306720698441.7937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-1278002910.1741405</v>
      </c>
      <c r="L3308" s="444">
        <f t="shared" ca="1" si="144"/>
        <v>-307998701351.96783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-307998701351.96783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-1283327922.299866</v>
      </c>
      <c r="L3309" s="444">
        <f t="shared" ca="1" si="144"/>
        <v>-309282029274.2677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-309282029274.2677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-1288675121.9761155</v>
      </c>
      <c r="L3310" s="444">
        <f t="shared" ca="1" si="144"/>
        <v>-310570704396.24384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-310570704396.24384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-1294044601.651016</v>
      </c>
      <c r="L3311" s="444">
        <f t="shared" ca="1" si="144"/>
        <v>-311864748997.89484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-311864748997.89484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-1299436454.1578951</v>
      </c>
      <c r="L3312" s="444">
        <f t="shared" ca="1" si="144"/>
        <v>-313164185452.05273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-313164185452.05273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-1304850772.7168863</v>
      </c>
      <c r="L3313" s="444">
        <f t="shared" ca="1" si="144"/>
        <v>-314469036224.76959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-314469036224.76959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-1310287650.9365399</v>
      </c>
      <c r="L3314" s="444">
        <f t="shared" ca="1" si="144"/>
        <v>-315779323875.70612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-315779323875.70612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-1315747182.8154421</v>
      </c>
      <c r="L3315" s="444">
        <f t="shared" ca="1" si="144"/>
        <v>-317095071058.52155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-317095071058.52155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-1321229462.7438397</v>
      </c>
      <c r="L3316" s="444">
        <f t="shared" ca="1" si="144"/>
        <v>-318416300521.26538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-318416300521.26538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-1326734585.5052724</v>
      </c>
      <c r="L3317" s="444">
        <f t="shared" ca="1" si="144"/>
        <v>-319743035106.77063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-319743035106.77063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-1332262646.2782109</v>
      </c>
      <c r="L3318" s="444">
        <f t="shared" ca="1" si="144"/>
        <v>-321075297753.04883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-321075297753.04883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-1337813740.6377034</v>
      </c>
      <c r="L3319" s="444">
        <f t="shared" ca="1" si="144"/>
        <v>-322413111493.68652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-322413111493.68652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-1343387964.5570271</v>
      </c>
      <c r="L3320" s="444">
        <f t="shared" ca="1" si="144"/>
        <v>-323756499458.24353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-323756499458.24353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-1348985414.409348</v>
      </c>
      <c r="L3321" s="444">
        <f t="shared" ca="1" si="144"/>
        <v>-325105484872.65289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-325105484872.65289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-1354606186.9693871</v>
      </c>
      <c r="L3322" s="444">
        <f t="shared" ca="1" si="144"/>
        <v>-326460091059.62225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-326460091059.62225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-1360250379.4150927</v>
      </c>
      <c r="L3323" s="444">
        <f t="shared" ref="L3323:L3577" ca="1" si="149">I3323-J3323+K3323</f>
        <v>-327820341439.03735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-327820341439.03735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-1365918089.3293223</v>
      </c>
      <c r="L3324" s="444">
        <f t="shared" ca="1" si="149"/>
        <v>-329186259528.3667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-329186259528.3667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-1371609414.7015278</v>
      </c>
      <c r="L3325" s="444">
        <f t="shared" ca="1" si="149"/>
        <v>-330557868943.06824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-330557868943.06824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-1377324453.929451</v>
      </c>
      <c r="L3326" s="444">
        <f t="shared" ca="1" si="149"/>
        <v>-331935193396.99768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-331935193396.99768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-1383063305.8208237</v>
      </c>
      <c r="L3327" s="444">
        <f t="shared" ca="1" si="149"/>
        <v>-333318256702.81848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-333318256702.81848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-1388826069.595077</v>
      </c>
      <c r="L3328" s="444">
        <f t="shared" ca="1" si="149"/>
        <v>-334707082772.41357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-334707082772.41357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-1394612844.8850565</v>
      </c>
      <c r="L3329" s="444">
        <f t="shared" ca="1" si="149"/>
        <v>-336101695617.29865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-336101695617.29865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-1400423731.7387443</v>
      </c>
      <c r="L3330" s="444">
        <f t="shared" ca="1" si="149"/>
        <v>-337502119349.03741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-337502119349.03741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-1406258830.6209893</v>
      </c>
      <c r="L3331" s="444">
        <f t="shared" ca="1" si="149"/>
        <v>-338908378179.65839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-338908378179.65839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-1412118242.4152431</v>
      </c>
      <c r="L3332" s="444">
        <f t="shared" ca="1" si="149"/>
        <v>-340320496422.07361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-340320496422.07361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-1418002068.4253068</v>
      </c>
      <c r="L3333" s="444">
        <f t="shared" ca="1" si="149"/>
        <v>-341738498490.4989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-341738498490.4989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-1423910410.3770788</v>
      </c>
      <c r="L3334" s="444">
        <f t="shared" ca="1" si="149"/>
        <v>-343162408900.87598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-343162408900.87598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-1429843370.4203165</v>
      </c>
      <c r="L3335" s="444">
        <f t="shared" ca="1" si="149"/>
        <v>-344592252271.29626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-344592252271.29626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-1435801051.1304011</v>
      </c>
      <c r="L3336" s="444">
        <f t="shared" ca="1" si="149"/>
        <v>-346028053322.42664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-346028053322.42664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-1441783555.5101109</v>
      </c>
      <c r="L3337" s="444">
        <f t="shared" ca="1" si="149"/>
        <v>-347469836877.93677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-347469836877.93677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-1447790986.9914031</v>
      </c>
      <c r="L3338" s="444">
        <f t="shared" ca="1" si="149"/>
        <v>-348917627864.92816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-348917627864.92816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-1453823449.4372005</v>
      </c>
      <c r="L3339" s="444">
        <f t="shared" ca="1" si="149"/>
        <v>-350371451314.36536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-350371451314.36536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-1459881047.143189</v>
      </c>
      <c r="L3340" s="444">
        <f t="shared" ca="1" si="149"/>
        <v>-351831332361.50854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-351831332361.50854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-1465963884.8396189</v>
      </c>
      <c r="L3341" s="444">
        <f t="shared" ca="1" si="149"/>
        <v>-353297296246.34814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-353297296246.34814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-1472072067.6931171</v>
      </c>
      <c r="L3342" s="444">
        <f t="shared" ca="1" si="149"/>
        <v>-354769368314.04126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-354769368314.04126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-1478205701.3085053</v>
      </c>
      <c r="L3343" s="444">
        <f t="shared" ca="1" si="149"/>
        <v>-356247574015.34979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-356247574015.34979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-1484364891.7306242</v>
      </c>
      <c r="L3344" s="444">
        <f t="shared" ca="1" si="149"/>
        <v>-357731938907.08044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-357731938907.08044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-1490549745.4461684</v>
      </c>
      <c r="L3345" s="444">
        <f t="shared" ca="1" si="149"/>
        <v>-359222488652.52661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-359222488652.52661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-1496760369.3855276</v>
      </c>
      <c r="L3346" s="444">
        <f t="shared" ca="1" si="149"/>
        <v>-360719249021.91211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-360719249021.91211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-1502996870.9246337</v>
      </c>
      <c r="L3347" s="444">
        <f t="shared" ca="1" si="149"/>
        <v>-362222245892.83673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-362222245892.83673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-1509259357.8868196</v>
      </c>
      <c r="L3348" s="444">
        <f t="shared" ca="1" si="149"/>
        <v>-363731505250.72357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-363731505250.72357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-1515547938.5446815</v>
      </c>
      <c r="L3349" s="444">
        <f t="shared" ca="1" si="149"/>
        <v>-365247053189.26825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-365247053189.26825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-1521862721.6219511</v>
      </c>
      <c r="L3350" s="444">
        <f t="shared" ca="1" si="149"/>
        <v>-366768915910.8902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-366768915910.8902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-1528203816.2953758</v>
      </c>
      <c r="L3351" s="444">
        <f t="shared" ca="1" si="149"/>
        <v>-368297119727.18555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-368297119727.18555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-1534571332.1966064</v>
      </c>
      <c r="L3352" s="444">
        <f t="shared" ca="1" si="149"/>
        <v>-369831691059.38214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-369831691059.38214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-1540965379.4140923</v>
      </c>
      <c r="L3353" s="444">
        <f t="shared" ca="1" si="149"/>
        <v>-371372656438.7962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-371372656438.7962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-1547386068.4949841</v>
      </c>
      <c r="L3354" s="444">
        <f t="shared" ca="1" si="149"/>
        <v>-372920042507.2912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-372920042507.2912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-1553833510.4470468</v>
      </c>
      <c r="L3355" s="444">
        <f t="shared" ca="1" si="149"/>
        <v>-374473876017.73822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-374473876017.73822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-1560307816.7405758</v>
      </c>
      <c r="L3356" s="444">
        <f t="shared" ca="1" si="149"/>
        <v>-376034183834.47882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-376034183834.47882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-1566809099.3103285</v>
      </c>
      <c r="L3357" s="444">
        <f t="shared" ca="1" si="149"/>
        <v>-377600992933.78912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-377600992933.78912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-1573337470.5574546</v>
      </c>
      <c r="L3358" s="444">
        <f t="shared" ca="1" si="149"/>
        <v>-379174330404.34656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-379174330404.34656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-1579893043.351444</v>
      </c>
      <c r="L3359" s="444">
        <f t="shared" ca="1" si="149"/>
        <v>-380754223447.698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-380754223447.698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-1586475931.0320749</v>
      </c>
      <c r="L3360" s="444">
        <f t="shared" ca="1" si="149"/>
        <v>-382340699378.7301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-382340699378.7301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-1593086247.4113755</v>
      </c>
      <c r="L3361" s="444">
        <f t="shared" ca="1" si="149"/>
        <v>-383933785626.14148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-383933785626.14148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-1599724106.7755895</v>
      </c>
      <c r="L3362" s="444">
        <f t="shared" ca="1" si="149"/>
        <v>-385533509732.91705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-385533509732.91705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-1606389623.8871543</v>
      </c>
      <c r="L3363" s="444">
        <f t="shared" ca="1" si="149"/>
        <v>-387139899356.8042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-387139899356.8042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-1613082913.9866841</v>
      </c>
      <c r="L3364" s="444">
        <f t="shared" ca="1" si="149"/>
        <v>-388752982270.79089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-388752982270.79089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-1619804092.7949619</v>
      </c>
      <c r="L3365" s="444">
        <f t="shared" ca="1" si="149"/>
        <v>-390372786363.58588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-390372786363.58588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-1626553276.5149412</v>
      </c>
      <c r="L3366" s="444">
        <f t="shared" ca="1" si="149"/>
        <v>-391999339640.10083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-391999339640.10083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-1633330581.8337533</v>
      </c>
      <c r="L3367" s="444">
        <f t="shared" ca="1" si="149"/>
        <v>-393632670221.93457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-393632670221.93457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-1640136125.9247274</v>
      </c>
      <c r="L3368" s="444">
        <f t="shared" ca="1" si="149"/>
        <v>-395272806347.85931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-395272806347.85931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-1646970026.4494138</v>
      </c>
      <c r="L3369" s="444">
        <f t="shared" ca="1" si="149"/>
        <v>-396919776374.30872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-396919776374.30872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-1653832401.5596197</v>
      </c>
      <c r="L3370" s="444">
        <f t="shared" ca="1" si="149"/>
        <v>-398573608775.86835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-398573608775.86835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-1660723369.8994515</v>
      </c>
      <c r="L3371" s="444">
        <f t="shared" ca="1" si="149"/>
        <v>-400234332145.76782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-400234332145.76782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-1667643050.6073658</v>
      </c>
      <c r="L3372" s="444">
        <f t="shared" ca="1" si="149"/>
        <v>-401901975196.37518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-401901975196.37518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-1674591563.3182299</v>
      </c>
      <c r="L3373" s="444">
        <f t="shared" ca="1" si="149"/>
        <v>-403576566759.69342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-403576566759.69342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-1681569028.1653893</v>
      </c>
      <c r="L3374" s="444">
        <f t="shared" ca="1" si="149"/>
        <v>-405258135787.85883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-405258135787.85883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-1688575565.7827451</v>
      </c>
      <c r="L3375" s="444">
        <f t="shared" ca="1" si="149"/>
        <v>-406946711353.64154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-406946711353.64154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-1695611297.3068397</v>
      </c>
      <c r="L3376" s="444">
        <f t="shared" ca="1" si="149"/>
        <v>-408642322650.94836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-408642322650.94836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-1702676344.3789515</v>
      </c>
      <c r="L3377" s="444">
        <f t="shared" ca="1" si="149"/>
        <v>-410344998995.32733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-410344998995.32733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-1709770829.1471972</v>
      </c>
      <c r="L3378" s="444">
        <f t="shared" ca="1" si="149"/>
        <v>-412054769824.47455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-412054769824.47455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-1716894874.2686439</v>
      </c>
      <c r="L3379" s="444">
        <f t="shared" ca="1" si="149"/>
        <v>-413771664698.74316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-413771664698.74316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-1724048602.9114299</v>
      </c>
      <c r="L3380" s="444">
        <f t="shared" ca="1" si="149"/>
        <v>-415495713301.6546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-415495713301.6546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-1731232138.7568941</v>
      </c>
      <c r="L3381" s="444">
        <f t="shared" ca="1" si="149"/>
        <v>-417226945440.4115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-417226945440.4115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-1738445606.0017145</v>
      </c>
      <c r="L3382" s="444">
        <f t="shared" ca="1" si="149"/>
        <v>-418965391046.41321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-418965391046.41321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-1745689129.360055</v>
      </c>
      <c r="L3383" s="444">
        <f t="shared" ca="1" si="149"/>
        <v>-420711080175.77325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-420711080175.77325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-1752962834.0657218</v>
      </c>
      <c r="L3384" s="444">
        <f t="shared" ca="1" si="149"/>
        <v>-422464043009.83899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-422464043009.83899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-1760266845.8743291</v>
      </c>
      <c r="L3385" s="444">
        <f t="shared" ca="1" si="149"/>
        <v>-424224309855.71332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-424224309855.71332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-1767601291.0654721</v>
      </c>
      <c r="L3386" s="444">
        <f t="shared" ca="1" si="149"/>
        <v>-425991911146.77881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-425991911146.77881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-1774966296.4449117</v>
      </c>
      <c r="L3387" s="444">
        <f t="shared" ca="1" si="149"/>
        <v>-427766877443.22369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-427766877443.22369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-1782361989.3467653</v>
      </c>
      <c r="L3388" s="444">
        <f t="shared" ca="1" si="149"/>
        <v>-429549239432.57043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-429549239432.57043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-1789788497.63571</v>
      </c>
      <c r="L3389" s="444">
        <f t="shared" ca="1" si="149"/>
        <v>-431339027930.20612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-431339027930.20612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-1797245949.709192</v>
      </c>
      <c r="L3390" s="444">
        <f t="shared" ca="1" si="149"/>
        <v>-433136273879.91528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-433136273879.91528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-1804734474.4996469</v>
      </c>
      <c r="L3391" s="444">
        <f t="shared" ca="1" si="149"/>
        <v>-434941008354.41492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-434941008354.41492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-1812254201.4767287</v>
      </c>
      <c r="L3392" s="444">
        <f t="shared" ca="1" si="149"/>
        <v>-436753262555.89166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-436753262555.89166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-1819805260.6495485</v>
      </c>
      <c r="L3393" s="444">
        <f t="shared" ca="1" si="149"/>
        <v>-438573067816.5412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-438573067816.5412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-1827387782.5689213</v>
      </c>
      <c r="L3394" s="444">
        <f t="shared" ca="1" si="149"/>
        <v>-440400455599.11011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-440400455599.11011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-1835001898.3296254</v>
      </c>
      <c r="L3395" s="444">
        <f t="shared" ca="1" si="149"/>
        <v>-442235457497.43976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-442235457497.43976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-1842647739.5726657</v>
      </c>
      <c r="L3396" s="444">
        <f t="shared" ca="1" si="149"/>
        <v>-444078105237.01245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-444078105237.01245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-1850325438.4875517</v>
      </c>
      <c r="L3397" s="444">
        <f t="shared" ca="1" si="149"/>
        <v>-445928430675.5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-445928430675.5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-1858035127.8145831</v>
      </c>
      <c r="L3398" s="444">
        <f t="shared" ca="1" si="149"/>
        <v>-447786465803.31458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-447786465803.31458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-1865776940.8471441</v>
      </c>
      <c r="L3399" s="444">
        <f t="shared" ca="1" si="149"/>
        <v>-449652242744.16174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-449652242744.16174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-1873551011.4340072</v>
      </c>
      <c r="L3400" s="444">
        <f t="shared" ca="1" si="149"/>
        <v>-451525793755.59576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-451525793755.59576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-1881357473.9816489</v>
      </c>
      <c r="L3401" s="444">
        <f t="shared" ca="1" si="149"/>
        <v>-453407151229.57739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-453407151229.57739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-1889196463.4565725</v>
      </c>
      <c r="L3402" s="444">
        <f t="shared" ca="1" si="149"/>
        <v>-455296347693.03394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-455296347693.03394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-1897068115.3876417</v>
      </c>
      <c r="L3403" s="444">
        <f t="shared" ca="1" si="149"/>
        <v>-457193415808.42157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-457193415808.42157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-1904972565.8684232</v>
      </c>
      <c r="L3404" s="444">
        <f t="shared" ca="1" si="149"/>
        <v>-459098388374.28998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-459098388374.28998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-1912909951.5595417</v>
      </c>
      <c r="L3405" s="444">
        <f t="shared" ca="1" si="149"/>
        <v>-461011298325.84955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-461011298325.84955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-1920880409.69104</v>
      </c>
      <c r="L3406" s="444">
        <f t="shared" ca="1" si="149"/>
        <v>-462932178735.54059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-462932178735.54059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-1928884078.0647523</v>
      </c>
      <c r="L3407" s="444">
        <f t="shared" ca="1" si="149"/>
        <v>-464861062813.60535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-464861062813.60535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-1936921095.056689</v>
      </c>
      <c r="L3408" s="444">
        <f t="shared" ca="1" si="149"/>
        <v>-466797983908.66205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-466797983908.66205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-1944991599.6194248</v>
      </c>
      <c r="L3409" s="444">
        <f t="shared" ca="1" si="149"/>
        <v>-468742975508.28149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-468742975508.28149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-1953095731.2845061</v>
      </c>
      <c r="L3410" s="444">
        <f t="shared" ca="1" si="149"/>
        <v>-470696071239.56598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-470696071239.56598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-1961233630.1648581</v>
      </c>
      <c r="L3411" s="444">
        <f t="shared" ca="1" si="149"/>
        <v>-472657304869.73083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-472657304869.73083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-1969405436.9572115</v>
      </c>
      <c r="L3412" s="444">
        <f t="shared" ca="1" si="149"/>
        <v>-474626710306.68805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-474626710306.68805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-1977611292.9445336</v>
      </c>
      <c r="L3413" s="444">
        <f t="shared" ca="1" si="149"/>
        <v>-476604321599.63257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-476604321599.63257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-1985851339.9984694</v>
      </c>
      <c r="L3414" s="444">
        <f t="shared" ca="1" si="149"/>
        <v>-478590172939.63104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-478590172939.63104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-1994125720.5817959</v>
      </c>
      <c r="L3415" s="444">
        <f t="shared" ca="1" si="149"/>
        <v>-480584298660.21283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-480584298660.21283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-2002434577.7508867</v>
      </c>
      <c r="L3416" s="444">
        <f t="shared" ca="1" si="149"/>
        <v>-482586733237.96375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-482586733237.96375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-2010778055.1581824</v>
      </c>
      <c r="L3417" s="444">
        <f t="shared" ca="1" si="149"/>
        <v>-484597511293.12195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-484597511293.12195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-2019156297.0546751</v>
      </c>
      <c r="L3418" s="444">
        <f t="shared" ca="1" si="149"/>
        <v>-486616667590.17664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-486616667590.17664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-2027569448.2924025</v>
      </c>
      <c r="L3419" s="444">
        <f t="shared" ca="1" si="149"/>
        <v>-488644237038.46906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-488644237038.46906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-2036017654.3269544</v>
      </c>
      <c r="L3420" s="444">
        <f t="shared" ca="1" si="149"/>
        <v>-490680254692.79602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-490680254692.79602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-2044501061.2199833</v>
      </c>
      <c r="L3421" s="444">
        <f t="shared" ca="1" si="149"/>
        <v>-492724755754.01599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-492724755754.01599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-2053019815.6417329</v>
      </c>
      <c r="L3422" s="444">
        <f t="shared" ca="1" si="149"/>
        <v>-494777775569.65771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-494777775569.65771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-2061574064.8735738</v>
      </c>
      <c r="L3423" s="444">
        <f t="shared" ca="1" si="149"/>
        <v>-496839349634.53131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-496839349634.53131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-2070163956.8105471</v>
      </c>
      <c r="L3424" s="444">
        <f t="shared" ca="1" si="149"/>
        <v>-498909513591.34186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-498909513591.34186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-2078789639.9639244</v>
      </c>
      <c r="L3425" s="444">
        <f t="shared" ca="1" si="149"/>
        <v>-500988303231.30579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-500988303231.30579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-2087451263.463774</v>
      </c>
      <c r="L3426" s="444">
        <f t="shared" ca="1" si="149"/>
        <v>-503075754494.76953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-503075754494.76953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-2096148977.0615399</v>
      </c>
      <c r="L3427" s="444">
        <f t="shared" ca="1" si="149"/>
        <v>-505171903471.83105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-505171903471.83105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-2104882931.1326294</v>
      </c>
      <c r="L3428" s="444">
        <f t="shared" ca="1" si="149"/>
        <v>-507276786402.96368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-507276786402.96368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-2113653276.6790154</v>
      </c>
      <c r="L3429" s="444">
        <f t="shared" ca="1" si="149"/>
        <v>-509390439679.6427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-509390439679.6427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-2122460165.3318448</v>
      </c>
      <c r="L3430" s="444">
        <f t="shared" ca="1" si="149"/>
        <v>-511512899844.97455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-511512899844.97455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-2131303749.3540606</v>
      </c>
      <c r="L3431" s="444">
        <f t="shared" ca="1" si="149"/>
        <v>-513644203594.32861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-513644203594.32861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-2140184181.6430359</v>
      </c>
      <c r="L3432" s="444">
        <f t="shared" ca="1" si="149"/>
        <v>-515784387775.97168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-515784387775.97168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-2149101615.7332153</v>
      </c>
      <c r="L3433" s="444">
        <f t="shared" ca="1" si="149"/>
        <v>-517933489391.7049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-517933489391.7049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-2158056205.7987704</v>
      </c>
      <c r="L3434" s="444">
        <f t="shared" ca="1" si="149"/>
        <v>-520091545597.50366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-520091545597.50366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-2167048106.6562653</v>
      </c>
      <c r="L3435" s="444">
        <f t="shared" ca="1" si="149"/>
        <v>-522258593704.15991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-522258593704.15991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-2176077473.767333</v>
      </c>
      <c r="L3436" s="444">
        <f t="shared" ca="1" si="149"/>
        <v>-524434671177.92725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-524434671177.92725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-2185144463.241363</v>
      </c>
      <c r="L3437" s="444">
        <f t="shared" ca="1" si="149"/>
        <v>-526619815641.16858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-526619815641.16858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-2194249231.8382025</v>
      </c>
      <c r="L3438" s="444">
        <f t="shared" ca="1" si="149"/>
        <v>-528814064873.00677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-528814064873.00677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-2203391936.9708614</v>
      </c>
      <c r="L3439" s="444">
        <f t="shared" ca="1" si="149"/>
        <v>-531017456809.97766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-531017456809.97766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-2212572736.70824</v>
      </c>
      <c r="L3440" s="444">
        <f t="shared" ca="1" si="149"/>
        <v>-533230029546.68591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-533230029546.68591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-2221791789.7778578</v>
      </c>
      <c r="L3441" s="444">
        <f t="shared" ca="1" si="149"/>
        <v>-535451821336.46375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-535451821336.46375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-2231049255.5685987</v>
      </c>
      <c r="L3442" s="444">
        <f t="shared" ca="1" si="149"/>
        <v>-537682870592.03235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-537682870592.03235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-2240345294.1334682</v>
      </c>
      <c r="L3443" s="444">
        <f t="shared" ca="1" si="149"/>
        <v>-539923215886.16583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-539923215886.16583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-2249680066.1923575</v>
      </c>
      <c r="L3444" s="444">
        <f t="shared" ca="1" si="149"/>
        <v>-542172895952.35822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-542172895952.35822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-2259053733.1348257</v>
      </c>
      <c r="L3445" s="444">
        <f t="shared" ca="1" si="149"/>
        <v>-544431949685.49304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-544431949685.49304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-2268466457.0228877</v>
      </c>
      <c r="L3446" s="444">
        <f t="shared" ca="1" si="149"/>
        <v>-546700416142.51593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-546700416142.51593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-2277918400.5938163</v>
      </c>
      <c r="L3447" s="444">
        <f t="shared" ca="1" si="149"/>
        <v>-548978334543.10974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-548978334543.10974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-2287409727.2629571</v>
      </c>
      <c r="L3448" s="444">
        <f t="shared" ca="1" si="149"/>
        <v>-551265744270.37268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-551265744270.37268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-2296940601.1265526</v>
      </c>
      <c r="L3449" s="444">
        <f t="shared" ca="1" si="149"/>
        <v>-553562684871.49927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-553562684871.49927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-2306511186.9645801</v>
      </c>
      <c r="L3450" s="444">
        <f t="shared" ca="1" si="149"/>
        <v>-555869196058.46387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-555869196058.46387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-2316121650.2435994</v>
      </c>
      <c r="L3451" s="444">
        <f t="shared" ca="1" si="149"/>
        <v>-558185317708.70752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-558185317708.70752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-2325772157.1196146</v>
      </c>
      <c r="L3452" s="444">
        <f t="shared" ca="1" si="149"/>
        <v>-560511089865.82715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-560511089865.82715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-2335462874.4409466</v>
      </c>
      <c r="L3453" s="444">
        <f t="shared" ca="1" si="149"/>
        <v>-562846552740.26807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-562846552740.26807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-2345193969.7511168</v>
      </c>
      <c r="L3454" s="444">
        <f t="shared" ca="1" si="149"/>
        <v>-565191746710.01917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-565191746710.01917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-2354965611.2917466</v>
      </c>
      <c r="L3455" s="444">
        <f t="shared" ca="1" si="149"/>
        <v>-567546712321.31091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-567546712321.31091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-2364777968.0054622</v>
      </c>
      <c r="L3456" s="444">
        <f t="shared" ca="1" si="149"/>
        <v>-569911490289.31641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-569911490289.31641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-2374631209.5388184</v>
      </c>
      <c r="L3457" s="444">
        <f t="shared" ca="1" si="149"/>
        <v>-572286121498.85522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-572286121498.85522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-2384525506.2452302</v>
      </c>
      <c r="L3458" s="444">
        <f t="shared" ca="1" si="149"/>
        <v>-574670647005.10046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-574670647005.10046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-2394461029.1879187</v>
      </c>
      <c r="L3459" s="444">
        <f t="shared" ca="1" si="149"/>
        <v>-577065108034.28833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-577065108034.28833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-2404437950.142868</v>
      </c>
      <c r="L3460" s="444">
        <f t="shared" ca="1" si="149"/>
        <v>-579469545984.43115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-579469545984.43115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-2414456441.6017966</v>
      </c>
      <c r="L3461" s="444">
        <f t="shared" ca="1" si="149"/>
        <v>-581884002426.03296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-581884002426.03296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-2424516676.7751374</v>
      </c>
      <c r="L3462" s="444">
        <f t="shared" ca="1" si="149"/>
        <v>-584308519102.80811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-584308519102.80811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-2434618829.5950336</v>
      </c>
      <c r="L3463" s="444">
        <f t="shared" ca="1" si="149"/>
        <v>-586743137932.4032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-586743137932.4032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-2444763074.7183466</v>
      </c>
      <c r="L3464" s="444">
        <f t="shared" ca="1" si="149"/>
        <v>-589187901007.12158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-589187901007.12158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-2454949587.5296731</v>
      </c>
      <c r="L3465" s="444">
        <f t="shared" ca="1" si="149"/>
        <v>-591642850594.65125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-591642850594.65125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-2465178544.1443801</v>
      </c>
      <c r="L3466" s="444">
        <f t="shared" ca="1" si="149"/>
        <v>-594108029138.79565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-594108029138.79565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-2475450121.4116488</v>
      </c>
      <c r="L3467" s="444">
        <f t="shared" ca="1" si="149"/>
        <v>-596583479260.20728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-596583479260.20728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-2485764496.9175301</v>
      </c>
      <c r="L3468" s="444">
        <f t="shared" ca="1" si="149"/>
        <v>-599069243757.12476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-599069243757.12476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-2496121848.9880199</v>
      </c>
      <c r="L3469" s="444">
        <f t="shared" ca="1" si="149"/>
        <v>-601565365606.11279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-601565365606.11279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-2506522356.6921368</v>
      </c>
      <c r="L3470" s="444">
        <f t="shared" ca="1" si="149"/>
        <v>-604071887962.80493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-604071887962.80493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-2516966199.8450203</v>
      </c>
      <c r="L3471" s="444">
        <f t="shared" ca="1" si="149"/>
        <v>-606588854162.6499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-606588854162.6499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-2527453559.0110412</v>
      </c>
      <c r="L3472" s="444">
        <f t="shared" ca="1" si="149"/>
        <v>-609116307721.66089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-609116307721.66089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-2537984615.5069203</v>
      </c>
      <c r="L3473" s="444">
        <f t="shared" ca="1" si="149"/>
        <v>-611654292337.16785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-611654292337.16785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-2548559551.4048662</v>
      </c>
      <c r="L3474" s="444">
        <f t="shared" ca="1" si="149"/>
        <v>-614202851888.57275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-614202851888.57275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-2559178549.5357199</v>
      </c>
      <c r="L3475" s="444">
        <f t="shared" ca="1" si="149"/>
        <v>-616762030438.10852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-616762030438.10852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-2569841793.4921188</v>
      </c>
      <c r="L3476" s="444">
        <f t="shared" ca="1" si="149"/>
        <v>-619331872231.60059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-619331872231.60059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-2580549467.631669</v>
      </c>
      <c r="L3477" s="444">
        <f t="shared" ca="1" si="149"/>
        <v>-621912421699.2323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-621912421699.2323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-2591301757.0801344</v>
      </c>
      <c r="L3478" s="444">
        <f t="shared" ca="1" si="149"/>
        <v>-624503723456.31238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-624503723456.31238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-2602098847.7346349</v>
      </c>
      <c r="L3479" s="444">
        <f t="shared" ca="1" si="149"/>
        <v>-627105822304.047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-627105822304.047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-2612940926.2668624</v>
      </c>
      <c r="L3480" s="444">
        <f t="shared" ca="1" si="149"/>
        <v>-629718763230.31384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-629718763230.31384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-2623828180.1263075</v>
      </c>
      <c r="L3481" s="444">
        <f t="shared" ca="1" si="149"/>
        <v>-632342591410.44019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-632342591410.44019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-2634760797.5435009</v>
      </c>
      <c r="L3482" s="444">
        <f t="shared" ca="1" si="149"/>
        <v>-634977352207.98364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-634977352207.98364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-2645738967.5332651</v>
      </c>
      <c r="L3483" s="444">
        <f t="shared" ca="1" si="149"/>
        <v>-637623091175.51697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-637623091175.51697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-2656762879.8979874</v>
      </c>
      <c r="L3484" s="444">
        <f t="shared" ca="1" si="149"/>
        <v>-640279854055.41492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-640279854055.41492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-2667832725.2308955</v>
      </c>
      <c r="L3485" s="444">
        <f t="shared" ca="1" si="149"/>
        <v>-642947686780.64575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-642947686780.64575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-2678948694.9193573</v>
      </c>
      <c r="L3486" s="444">
        <f t="shared" ca="1" si="149"/>
        <v>-645626635475.56506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-645626635475.56506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-2690110981.1481876</v>
      </c>
      <c r="L3487" s="444">
        <f t="shared" ca="1" si="149"/>
        <v>-648316746456.71326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-648316746456.71326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-2701319776.9029717</v>
      </c>
      <c r="L3488" s="444">
        <f t="shared" ca="1" si="149"/>
        <v>-651018066233.61621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-651018066233.61621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-2712575275.9734011</v>
      </c>
      <c r="L3489" s="444">
        <f t="shared" ca="1" si="149"/>
        <v>-653730641509.5896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-653730641509.5896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-2723877672.9566231</v>
      </c>
      <c r="L3490" s="444">
        <f t="shared" ca="1" si="149"/>
        <v>-656454519182.54626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-656454519182.54626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-2735227163.2606096</v>
      </c>
      <c r="L3491" s="444">
        <f t="shared" ca="1" si="149"/>
        <v>-659189746345.80688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-659189746345.80688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-2746623943.1075287</v>
      </c>
      <c r="L3492" s="444">
        <f t="shared" ca="1" si="149"/>
        <v>-661936370288.91443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-661936370288.91443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-2758068209.5371432</v>
      </c>
      <c r="L3493" s="444">
        <f t="shared" ca="1" si="149"/>
        <v>-664694438498.45154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-664694438498.45154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-2769560160.4102149</v>
      </c>
      <c r="L3494" s="444">
        <f t="shared" ca="1" si="149"/>
        <v>-667463998658.86169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-667463998658.86169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-2781099994.4119239</v>
      </c>
      <c r="L3495" s="444">
        <f t="shared" ca="1" si="149"/>
        <v>-670245098653.27356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-670245098653.27356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-2792687911.0553064</v>
      </c>
      <c r="L3496" s="444">
        <f t="shared" ca="1" si="149"/>
        <v>-673037786564.32886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-673037786564.32886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-2804324110.6847034</v>
      </c>
      <c r="L3497" s="444">
        <f t="shared" ca="1" si="149"/>
        <v>-675842110675.01355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-675842110675.01355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-2816008794.4792233</v>
      </c>
      <c r="L3498" s="444">
        <f t="shared" ca="1" si="149"/>
        <v>-678658119469.4928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-678658119469.4928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-2827742164.4562201</v>
      </c>
      <c r="L3499" s="444">
        <f t="shared" ca="1" si="149"/>
        <v>-681485861633.94897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-681485861633.94897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-2839524423.4747872</v>
      </c>
      <c r="L3500" s="444">
        <f t="shared" ca="1" si="149"/>
        <v>-684325386057.42371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-684325386057.42371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-2851355775.2392654</v>
      </c>
      <c r="L3501" s="444">
        <f t="shared" ca="1" si="149"/>
        <v>-687176741832.66296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-687176741832.66296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-2863236424.3027625</v>
      </c>
      <c r="L3502" s="444">
        <f t="shared" ca="1" si="149"/>
        <v>-690039978256.9657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-690039978256.9657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-2875166576.0706902</v>
      </c>
      <c r="L3503" s="444">
        <f t="shared" ca="1" si="149"/>
        <v>-692915144833.03638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-692915144833.03638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-2887146436.8043184</v>
      </c>
      <c r="L3504" s="444">
        <f t="shared" ca="1" si="149"/>
        <v>-695802291269.8407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-695802291269.8407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-2899176213.6243362</v>
      </c>
      <c r="L3505" s="444">
        <f t="shared" ca="1" si="149"/>
        <v>-698701467483.46509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-698701467483.46509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-2911256114.5144377</v>
      </c>
      <c r="L3506" s="444">
        <f t="shared" ca="1" si="149"/>
        <v>-701612723597.97949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-701612723597.97949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-2923386348.3249145</v>
      </c>
      <c r="L3507" s="444">
        <f t="shared" ca="1" si="149"/>
        <v>-704536109946.30444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-704536109946.30444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-2935567124.7762685</v>
      </c>
      <c r="L3508" s="444">
        <f t="shared" ca="1" si="149"/>
        <v>-707471677071.08069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-707471677071.08069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-2947798654.4628363</v>
      </c>
      <c r="L3509" s="444">
        <f t="shared" ca="1" si="149"/>
        <v>-710419475725.54358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-710419475725.54358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-2960081148.8564315</v>
      </c>
      <c r="L3510" s="444">
        <f t="shared" ca="1" si="149"/>
        <v>-713379556874.40002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-713379556874.40002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-2972414820.3099999</v>
      </c>
      <c r="L3511" s="444">
        <f t="shared" ca="1" si="149"/>
        <v>-716351971694.71008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-716351971694.71008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-2984799882.0612922</v>
      </c>
      <c r="L3512" s="444">
        <f t="shared" ca="1" si="149"/>
        <v>-719336771576.77136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-719336771576.77136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-2997236548.2365475</v>
      </c>
      <c r="L3513" s="444">
        <f t="shared" ca="1" si="149"/>
        <v>-722334008125.00793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-722334008125.00793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-3009725033.8541999</v>
      </c>
      <c r="L3514" s="444">
        <f t="shared" ca="1" si="149"/>
        <v>-725343733158.86218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-725343733158.86218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-3022265554.8285923</v>
      </c>
      <c r="L3515" s="444">
        <f t="shared" ca="1" si="149"/>
        <v>-728365998713.6908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-728365998713.6908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-3034858327.9737115</v>
      </c>
      <c r="L3516" s="444">
        <f t="shared" ca="1" si="149"/>
        <v>-731400857041.66455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-731400857041.66455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-3047503571.0069356</v>
      </c>
      <c r="L3517" s="444">
        <f t="shared" ca="1" si="149"/>
        <v>-734448360612.67151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-734448360612.67151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-3060201502.5527978</v>
      </c>
      <c r="L3518" s="444">
        <f t="shared" ca="1" si="149"/>
        <v>-737508562115.22437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-737508562115.22437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-3072952342.1467681</v>
      </c>
      <c r="L3519" s="444">
        <f t="shared" ca="1" si="149"/>
        <v>-740581514457.37109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-740581514457.37109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-3085756310.2390461</v>
      </c>
      <c r="L3520" s="444">
        <f t="shared" ca="1" si="149"/>
        <v>-743667270767.61011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-743667270767.61011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-3098613628.1983752</v>
      </c>
      <c r="L3521" s="444">
        <f t="shared" ca="1" si="149"/>
        <v>-746765884395.80847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-746765884395.80847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-3111524518.3158684</v>
      </c>
      <c r="L3522" s="444">
        <f t="shared" ca="1" si="149"/>
        <v>-749877408914.12439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-749877408914.12439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-3124489203.8088517</v>
      </c>
      <c r="L3523" s="444">
        <f t="shared" ca="1" si="149"/>
        <v>-753001898117.93323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-753001898117.93323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-3137507908.8247218</v>
      </c>
      <c r="L3524" s="444">
        <f t="shared" ca="1" si="149"/>
        <v>-756139406026.75793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-756139406026.75793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-3150580858.4448247</v>
      </c>
      <c r="L3525" s="444">
        <f t="shared" ca="1" si="149"/>
        <v>-759289986885.20276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-759289986885.20276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-3163708278.688345</v>
      </c>
      <c r="L3526" s="444">
        <f t="shared" ca="1" si="149"/>
        <v>-762453695163.89111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-762453695163.89111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-3176890396.5162129</v>
      </c>
      <c r="L3527" s="444">
        <f t="shared" ca="1" si="149"/>
        <v>-765630585560.40735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-765630585560.40735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-3190127439.8350306</v>
      </c>
      <c r="L3528" s="444">
        <f t="shared" ca="1" si="149"/>
        <v>-768820713000.24243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-768820713000.24243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-3203419637.5010099</v>
      </c>
      <c r="L3529" s="444">
        <f t="shared" ca="1" si="149"/>
        <v>-772024132637.74341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-772024132637.74341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-3216767219.3239307</v>
      </c>
      <c r="L3530" s="444">
        <f t="shared" ca="1" si="149"/>
        <v>-775240899857.06738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-775240899857.06738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-3230170416.0711141</v>
      </c>
      <c r="L3531" s="444">
        <f t="shared" ca="1" si="149"/>
        <v>-778471070273.13855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-778471070273.13855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-3243629459.4714108</v>
      </c>
      <c r="L3532" s="444">
        <f t="shared" ca="1" si="149"/>
        <v>-781714699732.60999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-781714699732.60999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-3257144582.2192082</v>
      </c>
      <c r="L3533" s="444">
        <f t="shared" ca="1" si="149"/>
        <v>-784971844314.82922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-784971844314.82922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-3270716017.9784551</v>
      </c>
      <c r="L3534" s="444">
        <f t="shared" ca="1" si="149"/>
        <v>-788242560332.80774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-788242560332.80774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-3284344001.3866987</v>
      </c>
      <c r="L3535" s="444">
        <f t="shared" ca="1" si="149"/>
        <v>-791526904334.19446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-791526904334.19446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-3298028768.0591435</v>
      </c>
      <c r="L3536" s="444">
        <f t="shared" ca="1" si="149"/>
        <v>-794824933102.25366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-794824933102.25366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-3311770554.5927234</v>
      </c>
      <c r="L3537" s="444">
        <f t="shared" ca="1" si="149"/>
        <v>-798136703656.84644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-798136703656.84644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-3325569598.5701933</v>
      </c>
      <c r="L3538" s="444">
        <f t="shared" ca="1" si="149"/>
        <v>-801462273255.41663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-801462273255.41663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-3339426138.5642357</v>
      </c>
      <c r="L3539" s="444">
        <f t="shared" ca="1" si="149"/>
        <v>-804801699393.98083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-804801699393.98083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-3353340414.1415868</v>
      </c>
      <c r="L3540" s="444">
        <f t="shared" ca="1" si="149"/>
        <v>-808155039808.12244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-808155039808.12244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-3367312665.867177</v>
      </c>
      <c r="L3541" s="444">
        <f t="shared" ca="1" si="149"/>
        <v>-811522352473.98962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-811522352473.98962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-3381343135.30829</v>
      </c>
      <c r="L3542" s="444">
        <f t="shared" ca="1" si="149"/>
        <v>-814903695609.29797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-814903695609.29797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-3395432065.0387416</v>
      </c>
      <c r="L3543" s="444">
        <f t="shared" ca="1" si="149"/>
        <v>-818299127674.33667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-818299127674.33667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-3409579698.6430693</v>
      </c>
      <c r="L3544" s="444">
        <f t="shared" ca="1" si="149"/>
        <v>-821708707372.97974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-821708707372.97974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-3423786280.7207489</v>
      </c>
      <c r="L3545" s="444">
        <f t="shared" ca="1" si="149"/>
        <v>-825132493653.70044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-825132493653.70044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-3438052056.8904185</v>
      </c>
      <c r="L3546" s="444">
        <f t="shared" ca="1" si="149"/>
        <v>-828570545710.59082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-828570545710.59082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-3452377273.7941284</v>
      </c>
      <c r="L3547" s="444">
        <f t="shared" ca="1" si="149"/>
        <v>-832022922984.38501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-832022922984.38501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-3466762179.101604</v>
      </c>
      <c r="L3548" s="444">
        <f t="shared" ca="1" si="149"/>
        <v>-835489685163.48657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-835489685163.48657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-3481207021.5145273</v>
      </c>
      <c r="L3549" s="444">
        <f t="shared" ca="1" si="149"/>
        <v>-838970892185.0011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-838970892185.0011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-3495712050.7708378</v>
      </c>
      <c r="L3550" s="444">
        <f t="shared" ca="1" si="149"/>
        <v>-842466604235.77197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-842466604235.77197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-3510277517.6490498</v>
      </c>
      <c r="L3551" s="444">
        <f t="shared" ca="1" si="149"/>
        <v>-845976881753.42102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-845976881753.42102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-3524903673.9725876</v>
      </c>
      <c r="L3552" s="444">
        <f t="shared" ca="1" si="149"/>
        <v>-849501785427.39355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-849501785427.39355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-3539590772.6141396</v>
      </c>
      <c r="L3553" s="444">
        <f t="shared" ca="1" si="149"/>
        <v>-853041376200.00769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-853041376200.00769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-3554339067.5000319</v>
      </c>
      <c r="L3554" s="444">
        <f t="shared" ca="1" si="149"/>
        <v>-856595715267.50769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-856595715267.50769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-3569148813.6146154</v>
      </c>
      <c r="L3555" s="444">
        <f t="shared" ca="1" si="149"/>
        <v>-860164864081.12231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-860164864081.12231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-3584020267.0046768</v>
      </c>
      <c r="L3556" s="444">
        <f t="shared" ca="1" si="149"/>
        <v>-863748884348.12695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-863748884348.12695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-3598953684.7838621</v>
      </c>
      <c r="L3557" s="444">
        <f t="shared" ca="1" si="149"/>
        <v>-867347838032.91077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-867347838032.91077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-3613949325.1371284</v>
      </c>
      <c r="L3558" s="444">
        <f t="shared" ca="1" si="149"/>
        <v>-870961787358.04785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-870961787358.04785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-3629007447.3251991</v>
      </c>
      <c r="L3559" s="444">
        <f t="shared" ca="1" si="149"/>
        <v>-874590794805.37305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-874590794805.37305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-3644128311.6890545</v>
      </c>
      <c r="L3560" s="444">
        <f t="shared" ca="1" si="149"/>
        <v>-878234923117.06213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-878234923117.06213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-3659312179.6544256</v>
      </c>
      <c r="L3561" s="444">
        <f t="shared" ca="1" si="149"/>
        <v>-881894235296.71655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-881894235296.71655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-3674559313.7363191</v>
      </c>
      <c r="L3562" s="444">
        <f t="shared" ca="1" si="149"/>
        <v>-885568794610.45288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-885568794610.45288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-3689869977.5435538</v>
      </c>
      <c r="L3563" s="444">
        <f t="shared" ca="1" si="149"/>
        <v>-889258664587.99646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-889258664587.99646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-3705244435.783318</v>
      </c>
      <c r="L3564" s="444">
        <f t="shared" ca="1" si="149"/>
        <v>-892963909023.77979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-892963909023.77979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-3720682954.2657495</v>
      </c>
      <c r="L3565" s="444">
        <f t="shared" ca="1" si="149"/>
        <v>-896684591978.04553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-896684591978.04553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-3736185799.9085236</v>
      </c>
      <c r="L3566" s="444">
        <f t="shared" ca="1" si="149"/>
        <v>-900420777777.9541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-900420777777.9541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-3751753240.7414756</v>
      </c>
      <c r="L3567" s="444">
        <f t="shared" ca="1" si="149"/>
        <v>-904172531018.69556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-904172531018.69556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-3767385545.911232</v>
      </c>
      <c r="L3568" s="444">
        <f t="shared" ca="1" si="149"/>
        <v>-907939916564.60681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-907939916564.60681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-3783082985.6858611</v>
      </c>
      <c r="L3569" s="444">
        <f t="shared" ca="1" si="149"/>
        <v>-911722999550.29272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-911722999550.29272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-3798845831.4595528</v>
      </c>
      <c r="L3570" s="444">
        <f t="shared" ca="1" si="149"/>
        <v>-915521845381.75232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-915521845381.75232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-3814674355.7573009</v>
      </c>
      <c r="L3571" s="444">
        <f t="shared" ca="1" si="149"/>
        <v>-919336519737.50964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-919336519737.50964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-3830568832.2396235</v>
      </c>
      <c r="L3572" s="444">
        <f t="shared" ca="1" si="149"/>
        <v>-923167088569.74927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-923167088569.74927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-3846529535.7072892</v>
      </c>
      <c r="L3573" s="444">
        <f t="shared" ca="1" si="149"/>
        <v>-927013618105.45654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-927013618105.45654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-3862556742.1060691</v>
      </c>
      <c r="L3574" s="444">
        <f t="shared" ca="1" si="149"/>
        <v>-930876174847.56262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-930876174847.56262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-3878650728.5315108</v>
      </c>
      <c r="L3575" s="444">
        <f t="shared" ca="1" si="149"/>
        <v>-934754825576.09412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-934754825576.09412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-3894811773.2337251</v>
      </c>
      <c r="L3576" s="444">
        <f t="shared" ca="1" si="149"/>
        <v>-938649637349.32788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-938649637349.32788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-3911040155.6221991</v>
      </c>
      <c r="L3577" s="444">
        <f t="shared" ca="1" si="149"/>
        <v>-942560677504.95007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-942560677504.95007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-3927336156.2706251</v>
      </c>
      <c r="L3578" s="444">
        <f t="shared" ref="L3578:L3832" ca="1" si="154">I3578-J3578+K3578</f>
        <v>-946488013661.2207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-946488013661.2207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-3943700056.9217525</v>
      </c>
      <c r="L3579" s="444">
        <f t="shared" ca="1" si="154"/>
        <v>-950431713718.14246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-950431713718.14246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-3960132140.49226</v>
      </c>
      <c r="L3580" s="444">
        <f t="shared" ca="1" si="154"/>
        <v>-954391845858.63477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-954391845858.63477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-3976632691.0776448</v>
      </c>
      <c r="L3581" s="444">
        <f t="shared" ca="1" si="154"/>
        <v>-958368478549.7124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-958368478549.7124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-3993201993.9571342</v>
      </c>
      <c r="L3582" s="444">
        <f t="shared" ca="1" si="154"/>
        <v>-962361680543.66956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-962361680543.66956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-4009840335.5986228</v>
      </c>
      <c r="L3583" s="444">
        <f t="shared" ca="1" si="154"/>
        <v>-966371520879.26819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-966371520879.26819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-4026548003.6636176</v>
      </c>
      <c r="L3584" s="444">
        <f t="shared" ca="1" si="154"/>
        <v>-970398068882.93176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-970398068882.93176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-4043325287.0122151</v>
      </c>
      <c r="L3585" s="444">
        <f t="shared" ca="1" si="154"/>
        <v>-974441394169.94397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-974441394169.94397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-4060172475.7080998</v>
      </c>
      <c r="L3586" s="444">
        <f t="shared" ca="1" si="154"/>
        <v>-978501566645.6521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-978501566645.6521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-4077089861.0235505</v>
      </c>
      <c r="L3587" s="444">
        <f t="shared" ca="1" si="154"/>
        <v>-982578656506.67566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-982578656506.67566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-4094077735.4444818</v>
      </c>
      <c r="L3588" s="444">
        <f t="shared" ca="1" si="154"/>
        <v>-986672734242.12012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-986672734242.12012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-4111136392.6754999</v>
      </c>
      <c r="L3589" s="444">
        <f t="shared" ca="1" si="154"/>
        <v>-990783870634.79565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-990783870634.79565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-4128266127.6449819</v>
      </c>
      <c r="L3590" s="444">
        <f t="shared" ca="1" si="154"/>
        <v>-994912136762.44067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-994912136762.44067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-4145467236.5101695</v>
      </c>
      <c r="L3591" s="444">
        <f t="shared" ca="1" si="154"/>
        <v>-999057603998.95081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-999057603998.95081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-4162740016.6622953</v>
      </c>
      <c r="L3592" s="444">
        <f t="shared" ca="1" si="154"/>
        <v>-1003220344015.6132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-1003220344015.6132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-4180084766.7317214</v>
      </c>
      <c r="L3593" s="444">
        <f t="shared" ca="1" si="154"/>
        <v>-1007400428782.3448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-1007400428782.3448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-4197501786.5931034</v>
      </c>
      <c r="L3594" s="444">
        <f t="shared" ca="1" si="154"/>
        <v>-1011597930568.938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-1011597930568.938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-4214991377.370575</v>
      </c>
      <c r="L3595" s="444">
        <f t="shared" ca="1" si="154"/>
        <v>-1015812921946.3086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-1015812921946.3086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-4232553841.4429517</v>
      </c>
      <c r="L3596" s="444">
        <f t="shared" ca="1" si="154"/>
        <v>-1020045475787.7516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-1020045475787.7516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-4250189482.4489651</v>
      </c>
      <c r="L3597" s="444">
        <f t="shared" ca="1" si="154"/>
        <v>-1024295665270.2006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-1024295665270.2006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-4267898605.2925019</v>
      </c>
      <c r="L3598" s="444">
        <f t="shared" ca="1" si="154"/>
        <v>-1028563563875.493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-1028563563875.493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-4285681516.1478877</v>
      </c>
      <c r="L3599" s="444">
        <f t="shared" ca="1" si="154"/>
        <v>-1032849245391.6409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-1032849245391.6409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-4303538522.4651699</v>
      </c>
      <c r="L3600" s="444">
        <f t="shared" ca="1" si="154"/>
        <v>-1037152783914.1061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-1037152783914.1061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-4321469932.975441</v>
      </c>
      <c r="L3601" s="444">
        <f t="shared" ca="1" si="154"/>
        <v>-1041474253847.0815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-1041474253847.0815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-4339476057.6961727</v>
      </c>
      <c r="L3602" s="444">
        <f t="shared" ca="1" si="154"/>
        <v>-1045813729904.7777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-1045813729904.7777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-4357557207.936573</v>
      </c>
      <c r="L3603" s="444">
        <f t="shared" ca="1" si="154"/>
        <v>-1050171287112.7142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-1050171287112.7142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-4375713696.3029757</v>
      </c>
      <c r="L3604" s="444">
        <f t="shared" ca="1" si="154"/>
        <v>-1054547000809.0172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-1054547000809.0172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-4393945836.7042379</v>
      </c>
      <c r="L3605" s="444">
        <f t="shared" ca="1" si="154"/>
        <v>-1058940946645.7214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-1058940946645.7214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-4412253944.357173</v>
      </c>
      <c r="L3606" s="444">
        <f t="shared" ca="1" si="154"/>
        <v>-1063353200590.0786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-1063353200590.0786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-4430638335.7919941</v>
      </c>
      <c r="L3607" s="444">
        <f t="shared" ca="1" si="154"/>
        <v>-1067783838925.8706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-1067783838925.8706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-4449099328.8577938</v>
      </c>
      <c r="L3608" s="444">
        <f t="shared" ca="1" si="154"/>
        <v>-1072232938254.7284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-1072232938254.7284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-4467637242.728035</v>
      </c>
      <c r="L3609" s="444">
        <f t="shared" ca="1" si="154"/>
        <v>-1076700575497.4564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-1076700575497.4564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-4486252397.9060688</v>
      </c>
      <c r="L3610" s="444">
        <f t="shared" ca="1" si="154"/>
        <v>-1081186827895.3625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-1081186827895.3625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-4504945116.2306776</v>
      </c>
      <c r="L3611" s="444">
        <f t="shared" ca="1" si="154"/>
        <v>-1085691773011.5933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-1085691773011.5933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-4523715720.8816395</v>
      </c>
      <c r="L3612" s="444">
        <f t="shared" ca="1" si="154"/>
        <v>-1090215488732.4749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-1090215488732.4749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-4542564536.3853121</v>
      </c>
      <c r="L3613" s="444">
        <f t="shared" ca="1" si="154"/>
        <v>-1094758053268.8601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-1094758053268.8601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-4561491888.6202507</v>
      </c>
      <c r="L3614" s="444">
        <f t="shared" ca="1" si="154"/>
        <v>-1099319545157.4803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-1099319545157.4803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-4580498104.822835</v>
      </c>
      <c r="L3615" s="444">
        <f t="shared" ca="1" si="154"/>
        <v>-1103900043262.3032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-1103900043262.3032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-4599583513.5929298</v>
      </c>
      <c r="L3616" s="444">
        <f t="shared" ca="1" si="154"/>
        <v>-1108499626775.8962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-1108499626775.8962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-4618748444.8995676</v>
      </c>
      <c r="L3617" s="444">
        <f t="shared" ca="1" si="154"/>
        <v>-1113118375220.7959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-1113118375220.7959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-4637993230.0866499</v>
      </c>
      <c r="L3618" s="444">
        <f t="shared" ca="1" si="154"/>
        <v>-1117756368450.8826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-1117756368450.8826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-4657318201.8786774</v>
      </c>
      <c r="L3619" s="444">
        <f t="shared" ca="1" si="154"/>
        <v>-1122413686652.7612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-1122413686652.7612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-4676723694.3865051</v>
      </c>
      <c r="L3620" s="444">
        <f t="shared" ca="1" si="154"/>
        <v>-1127090410347.1477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-1127090410347.1477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-4696210043.1131153</v>
      </c>
      <c r="L3621" s="444">
        <f t="shared" ca="1" si="154"/>
        <v>-1131786620390.2607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-1131786620390.2607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-4715777584.9594193</v>
      </c>
      <c r="L3622" s="444">
        <f t="shared" ca="1" si="154"/>
        <v>-1136502397975.2202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-1136502397975.2202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-4735426658.2300844</v>
      </c>
      <c r="L3623" s="444">
        <f t="shared" ca="1" si="154"/>
        <v>-1141237824633.4502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-1141237824633.4502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-4755157602.6393757</v>
      </c>
      <c r="L3624" s="444">
        <f t="shared" ca="1" si="154"/>
        <v>-1145992982236.0896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-1145992982236.0896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-4774970759.3170395</v>
      </c>
      <c r="L3625" s="444">
        <f t="shared" ca="1" si="154"/>
        <v>-1150767952995.4067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-1150767952995.4067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-4794866470.8141947</v>
      </c>
      <c r="L3626" s="444">
        <f t="shared" ca="1" si="154"/>
        <v>-1155562819466.2209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-1155562819466.2209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-4814845081.1092539</v>
      </c>
      <c r="L3627" s="444">
        <f t="shared" ca="1" si="154"/>
        <v>-1160377664547.3303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-1160377664547.3303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-4834906935.6138763</v>
      </c>
      <c r="L3628" s="444">
        <f t="shared" ca="1" si="154"/>
        <v>-1165212571482.9441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-1165212571482.9441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-4855052381.1789341</v>
      </c>
      <c r="L3629" s="444">
        <f t="shared" ca="1" si="154"/>
        <v>-1170067623864.123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-1170067623864.123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-4875281766.1005125</v>
      </c>
      <c r="L3630" s="444">
        <f t="shared" ca="1" si="154"/>
        <v>-1174942905630.2236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-1174942905630.2236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-4895595440.1259317</v>
      </c>
      <c r="L3631" s="444">
        <f t="shared" ca="1" si="154"/>
        <v>-1179838501070.3496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-1179838501070.3496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-4915993754.4597902</v>
      </c>
      <c r="L3632" s="444">
        <f t="shared" ca="1" si="154"/>
        <v>-1184754494824.8093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-1184754494824.8093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-4936477061.7700386</v>
      </c>
      <c r="L3633" s="444">
        <f t="shared" ca="1" si="154"/>
        <v>-1189690971886.5793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-1189690971886.5793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-4957045716.1940804</v>
      </c>
      <c r="L3634" s="444">
        <f t="shared" ca="1" si="154"/>
        <v>-1194648017602.7734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-1194648017602.7734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-4977700073.3448896</v>
      </c>
      <c r="L3635" s="444">
        <f t="shared" ca="1" si="154"/>
        <v>-1199625717676.1184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-1199625717676.1184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-4998440490.3171597</v>
      </c>
      <c r="L3636" s="444">
        <f t="shared" ca="1" si="154"/>
        <v>-1204624158166.4355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-1204624158166.4355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-5019267325.6934814</v>
      </c>
      <c r="L3637" s="444">
        <f t="shared" ca="1" si="154"/>
        <v>-1209643425492.1289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-1209643425492.1289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-5040180939.5505371</v>
      </c>
      <c r="L3638" s="444">
        <f t="shared" ca="1" si="154"/>
        <v>-1214683606431.6794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-1214683606431.6794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-5061181693.4653311</v>
      </c>
      <c r="L3639" s="444">
        <f t="shared" ca="1" si="154"/>
        <v>-1219744788125.1448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-1219744788125.1448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-5082269950.5214367</v>
      </c>
      <c r="L3640" s="444">
        <f t="shared" ca="1" si="154"/>
        <v>-1224827058075.6663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-1224827058075.6663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-5103446075.3152761</v>
      </c>
      <c r="L3641" s="444">
        <f t="shared" ca="1" si="154"/>
        <v>-1229930504150.9814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-1229930504150.9814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-5124710433.9624224</v>
      </c>
      <c r="L3642" s="444">
        <f t="shared" ca="1" si="154"/>
        <v>-1235055214584.9438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-1235055214584.9438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-5146063394.1039324</v>
      </c>
      <c r="L3643" s="444">
        <f t="shared" ca="1" si="154"/>
        <v>-1240201277979.0479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-1240201277979.0479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-5167505324.9126997</v>
      </c>
      <c r="L3644" s="444">
        <f t="shared" ca="1" si="154"/>
        <v>-1245368783303.9604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-1245368783303.9604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-5189036597.0998354</v>
      </c>
      <c r="L3645" s="444">
        <f t="shared" ca="1" si="154"/>
        <v>-1250557819901.0603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-1250557819901.0603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-5210657582.9210844</v>
      </c>
      <c r="L3646" s="444">
        <f t="shared" ca="1" si="154"/>
        <v>-1255768477483.9814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-1255768477483.9814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-5232368656.1832561</v>
      </c>
      <c r="L3647" s="444">
        <f t="shared" ca="1" si="154"/>
        <v>-1261000846140.1648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-1261000846140.1648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-5254170192.2506866</v>
      </c>
      <c r="L3648" s="444">
        <f t="shared" ca="1" si="154"/>
        <v>-1266255016332.4155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-1266255016332.4155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-5276062568.0517311</v>
      </c>
      <c r="L3649" s="444">
        <f t="shared" ca="1" si="154"/>
        <v>-1271531078900.4673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-1271531078900.4673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-5298046162.0852804</v>
      </c>
      <c r="L3650" s="444">
        <f t="shared" ca="1" si="154"/>
        <v>-1276829125062.5525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-1276829125062.5525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-5320121354.4273024</v>
      </c>
      <c r="L3651" s="444">
        <f t="shared" ca="1" si="154"/>
        <v>-1282149246416.9797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-1282149246416.9797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-5342288526.7374153</v>
      </c>
      <c r="L3652" s="444">
        <f t="shared" ca="1" si="154"/>
        <v>-1287491534943.717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-1287491534943.717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-5364548062.2654877</v>
      </c>
      <c r="L3653" s="444">
        <f t="shared" ca="1" si="154"/>
        <v>-1292856083005.9824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-1292856083005.9824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-5386900345.8582602</v>
      </c>
      <c r="L3654" s="444">
        <f t="shared" ca="1" si="154"/>
        <v>-1298242983351.8406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-1298242983351.8406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-5409345763.9660025</v>
      </c>
      <c r="L3655" s="444">
        <f t="shared" ca="1" si="154"/>
        <v>-1303652329115.8066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-1303652329115.8066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-5431884704.6491947</v>
      </c>
      <c r="L3656" s="444">
        <f t="shared" ca="1" si="154"/>
        <v>-1309084213820.4558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-1309084213820.4558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-5454517557.5852327</v>
      </c>
      <c r="L3657" s="444">
        <f t="shared" ca="1" si="154"/>
        <v>-1314538731378.041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-1314538731378.041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-5477244714.0751705</v>
      </c>
      <c r="L3658" s="444">
        <f t="shared" ca="1" si="154"/>
        <v>-1320015976092.1162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-1320015976092.1162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-5500066567.0504837</v>
      </c>
      <c r="L3659" s="444">
        <f t="shared" ca="1" si="154"/>
        <v>-1325516042659.1667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-1325516042659.1667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-5522983511.0798616</v>
      </c>
      <c r="L3660" s="444">
        <f t="shared" ca="1" si="154"/>
        <v>-1331039026170.2466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-1331039026170.2466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-5545995942.3760271</v>
      </c>
      <c r="L3661" s="444">
        <f t="shared" ca="1" si="154"/>
        <v>-1336585022112.6226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-1336585022112.6226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-5569104258.8025942</v>
      </c>
      <c r="L3662" s="444">
        <f t="shared" ca="1" si="154"/>
        <v>-1342154126371.425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-1342154126371.425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-5592308859.8809376</v>
      </c>
      <c r="L3663" s="444">
        <f t="shared" ca="1" si="154"/>
        <v>-1347746435231.3059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-1347746435231.3059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-5615610146.7971077</v>
      </c>
      <c r="L3664" s="444">
        <f t="shared" ca="1" si="154"/>
        <v>-1353362045378.103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-1353362045378.103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-5639008522.4087629</v>
      </c>
      <c r="L3665" s="444">
        <f t="shared" ca="1" si="154"/>
        <v>-1359001053900.5117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-1359001053900.5117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-5662504391.2521324</v>
      </c>
      <c r="L3666" s="444">
        <f t="shared" ca="1" si="154"/>
        <v>-1364663558291.7639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-1364663558291.7639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-5686098159.549016</v>
      </c>
      <c r="L3667" s="444">
        <f t="shared" ca="1" si="154"/>
        <v>-1370349656451.313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-1370349656451.313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-5709790235.2138042</v>
      </c>
      <c r="L3668" s="444">
        <f t="shared" ca="1" si="154"/>
        <v>-1376059446686.5269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-1376059446686.5269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-5733581027.8605289</v>
      </c>
      <c r="L3669" s="444">
        <f t="shared" ca="1" si="154"/>
        <v>-1381793027714.3875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-1381793027714.3875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-5757470948.809948</v>
      </c>
      <c r="L3670" s="444">
        <f t="shared" ca="1" si="154"/>
        <v>-1387550498663.1975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-1387550498663.1975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-5781460411.0966558</v>
      </c>
      <c r="L3671" s="444">
        <f t="shared" ca="1" si="154"/>
        <v>-1393331959074.2942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-1393331959074.2942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-5805549829.4762259</v>
      </c>
      <c r="L3672" s="444">
        <f t="shared" ca="1" si="154"/>
        <v>-1399137508903.7705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-1399137508903.7705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-5829739620.4323769</v>
      </c>
      <c r="L3673" s="444">
        <f t="shared" ca="1" si="154"/>
        <v>-1404967248524.2029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-1404967248524.2029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-5854030202.1841784</v>
      </c>
      <c r="L3674" s="444">
        <f t="shared" ca="1" si="154"/>
        <v>-1410821278726.387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-1410821278726.387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-5878421994.6932793</v>
      </c>
      <c r="L3675" s="444">
        <f t="shared" ca="1" si="154"/>
        <v>-1416699700721.0803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-1416699700721.0803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-5902915419.6711683</v>
      </c>
      <c r="L3676" s="444">
        <f t="shared" ca="1" si="154"/>
        <v>-1422602616140.7515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-1422602616140.7515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-5927510900.5864639</v>
      </c>
      <c r="L3677" s="444">
        <f t="shared" ca="1" si="154"/>
        <v>-1428530127041.3379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-1428530127041.3379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-5952208862.6722412</v>
      </c>
      <c r="L3678" s="444">
        <f t="shared" ca="1" si="154"/>
        <v>-1434482335904.0103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-1434482335904.0103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-5977009732.9333763</v>
      </c>
      <c r="L3679" s="444">
        <f t="shared" ca="1" si="154"/>
        <v>-1440459345636.9436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-1440459345636.9436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-6001913940.1539316</v>
      </c>
      <c r="L3680" s="444">
        <f t="shared" ca="1" si="154"/>
        <v>-1446461259577.0977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-1446461259577.0977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-6026921914.9045734</v>
      </c>
      <c r="L3681" s="444">
        <f t="shared" ca="1" si="154"/>
        <v>-1452488181492.0022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-1452488181492.0022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-6052034089.5500088</v>
      </c>
      <c r="L3682" s="444">
        <f t="shared" ca="1" si="154"/>
        <v>-1458540215581.5522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-1458540215581.5522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-6077250898.2564678</v>
      </c>
      <c r="L3683" s="444">
        <f t="shared" ca="1" si="154"/>
        <v>-1464617466479.8086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-1464617466479.8086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-6102572776.9992027</v>
      </c>
      <c r="L3684" s="444">
        <f t="shared" ca="1" si="154"/>
        <v>-1470720039256.8079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-1470720039256.8079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-6128000163.5700331</v>
      </c>
      <c r="L3685" s="444">
        <f t="shared" ca="1" si="154"/>
        <v>-1476848039420.3779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-1476848039420.3779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-6153533497.5849075</v>
      </c>
      <c r="L3686" s="444">
        <f t="shared" ca="1" si="154"/>
        <v>-1483001572917.9629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-1483001572917.9629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-6179173220.4915123</v>
      </c>
      <c r="L3687" s="444">
        <f t="shared" ca="1" si="154"/>
        <v>-1489180746138.4543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-1489180746138.4543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-6204919775.5768929</v>
      </c>
      <c r="L3688" s="444">
        <f t="shared" ca="1" si="154"/>
        <v>-1495385665914.0313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-1495385665914.0313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-6230773607.9751301</v>
      </c>
      <c r="L3689" s="444">
        <f t="shared" ca="1" si="154"/>
        <v>-1501616439522.0063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-1501616439522.0063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-6256735164.6750259</v>
      </c>
      <c r="L3690" s="444">
        <f t="shared" ca="1" si="154"/>
        <v>-1507873174686.6814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-1507873174686.6814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-6282804894.5278387</v>
      </c>
      <c r="L3691" s="444">
        <f t="shared" ca="1" si="154"/>
        <v>-1514155979581.2092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-1514155979581.2092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-6308983248.2550383</v>
      </c>
      <c r="L3692" s="444">
        <f t="shared" ca="1" si="154"/>
        <v>-1520464962829.4644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-1520464962829.4644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-6335270678.4561014</v>
      </c>
      <c r="L3693" s="444">
        <f t="shared" ca="1" si="154"/>
        <v>-1526800233507.9204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-1526800233507.9204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-6361667639.6163349</v>
      </c>
      <c r="L3694" s="444">
        <f t="shared" ca="1" si="154"/>
        <v>-1533161901147.5369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-1533161901147.5369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-6388174588.1147366</v>
      </c>
      <c r="L3695" s="444">
        <f t="shared" ca="1" si="154"/>
        <v>-1539550075735.6516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-1539550075735.6516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-6414791982.2318821</v>
      </c>
      <c r="L3696" s="444">
        <f t="shared" ca="1" si="154"/>
        <v>-1545964867717.8835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-1545964867717.8835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-6441520282.1578484</v>
      </c>
      <c r="L3697" s="444">
        <f t="shared" ca="1" si="154"/>
        <v>-1552406388000.0415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-1552406388000.0415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-6468359950.0001726</v>
      </c>
      <c r="L3698" s="444">
        <f t="shared" ca="1" si="154"/>
        <v>-1558874747950.0417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-1558874747950.0417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-6495311449.7918406</v>
      </c>
      <c r="L3699" s="444">
        <f t="shared" ca="1" si="154"/>
        <v>-1565370059399.8335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-1565370059399.8335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-6522375247.4993057</v>
      </c>
      <c r="L3700" s="444">
        <f t="shared" ca="1" si="154"/>
        <v>-1571892434647.3328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-1571892434647.3328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-6549551811.0305529</v>
      </c>
      <c r="L3701" s="444">
        <f t="shared" ca="1" si="154"/>
        <v>-1578441986458.3633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-1578441986458.3633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-6576841610.2431803</v>
      </c>
      <c r="L3702" s="444">
        <f t="shared" ca="1" si="154"/>
        <v>-1585018828068.6064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-1585018828068.6064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-6604245116.952527</v>
      </c>
      <c r="L3703" s="444">
        <f t="shared" ca="1" si="154"/>
        <v>-1591623073185.5591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-1591623073185.5591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-6631762804.9398298</v>
      </c>
      <c r="L3704" s="444">
        <f t="shared" ca="1" si="154"/>
        <v>-1598254835990.499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-1598254835990.499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-6659395149.960413</v>
      </c>
      <c r="L3705" s="444">
        <f t="shared" ca="1" si="154"/>
        <v>-1604914231140.4595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-1604914231140.4595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-6687142629.751914</v>
      </c>
      <c r="L3706" s="444">
        <f t="shared" ca="1" si="154"/>
        <v>-1611601373770.2114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-1611601373770.2114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-6715005724.0425472</v>
      </c>
      <c r="L3707" s="444">
        <f t="shared" ca="1" si="154"/>
        <v>-1618316379494.2539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-1618316379494.2539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-6742984914.559391</v>
      </c>
      <c r="L3708" s="444">
        <f t="shared" ca="1" si="154"/>
        <v>-1625059364408.8132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-1625059364408.8132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-6771080685.0367222</v>
      </c>
      <c r="L3709" s="444">
        <f t="shared" ca="1" si="154"/>
        <v>-1631830445093.8499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-1631830445093.8499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-6799293521.2243748</v>
      </c>
      <c r="L3710" s="444">
        <f t="shared" ca="1" si="154"/>
        <v>-1638629738615.0742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-1638629738615.0742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-6827623910.896143</v>
      </c>
      <c r="L3711" s="444">
        <f t="shared" ca="1" si="154"/>
        <v>-1645457362525.9705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-1645457362525.9705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-6856072343.8582106</v>
      </c>
      <c r="L3712" s="444">
        <f t="shared" ca="1" si="154"/>
        <v>-1652313434869.8286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-1652313434869.8286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-6884639311.9576187</v>
      </c>
      <c r="L3713" s="444">
        <f t="shared" ca="1" si="154"/>
        <v>-1659198074181.7861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-1659198074181.7861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-6913325309.0907755</v>
      </c>
      <c r="L3714" s="444">
        <f t="shared" ca="1" si="154"/>
        <v>-1666111399490.877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-1666111399490.877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-6942130831.2119875</v>
      </c>
      <c r="L3715" s="444">
        <f t="shared" ca="1" si="154"/>
        <v>-1673053530322.0889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-1673053530322.0889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-6971056376.3420372</v>
      </c>
      <c r="L3716" s="444">
        <f t="shared" ca="1" si="154"/>
        <v>-1680024586698.4309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-1680024586698.4309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-7000102444.5767956</v>
      </c>
      <c r="L3717" s="444">
        <f t="shared" ca="1" si="154"/>
        <v>-1687024689143.0078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-1687024689143.0078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-7029269538.0958662</v>
      </c>
      <c r="L3718" s="444">
        <f t="shared" ca="1" si="154"/>
        <v>-1694053958681.1038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-1694053958681.1038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-7058558161.1712656</v>
      </c>
      <c r="L3719" s="444">
        <f t="shared" ca="1" si="154"/>
        <v>-1701112516842.2751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-1701112516842.2751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-7087968820.1761465</v>
      </c>
      <c r="L3720" s="444">
        <f t="shared" ca="1" si="154"/>
        <v>-1708200485662.4512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-1708200485662.4512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-7117502023.5935469</v>
      </c>
      <c r="L3721" s="444">
        <f t="shared" ca="1" si="154"/>
        <v>-1715317987686.0447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-1715317987686.0447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-7147158282.0251856</v>
      </c>
      <c r="L3722" s="444">
        <f t="shared" ca="1" si="154"/>
        <v>-1722465145968.0698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-1722465145968.0698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-7176938108.2002916</v>
      </c>
      <c r="L3723" s="444">
        <f t="shared" ca="1" si="154"/>
        <v>-1729642084076.27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-1729642084076.27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-7206842016.984458</v>
      </c>
      <c r="L3724" s="444">
        <f t="shared" ca="1" si="154"/>
        <v>-1736848926093.2544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-1736848926093.2544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-7236870525.3885603</v>
      </c>
      <c r="L3725" s="444">
        <f t="shared" ca="1" si="154"/>
        <v>-1744085796618.6431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-1744085796618.6431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-7267024152.5776806</v>
      </c>
      <c r="L3726" s="444">
        <f t="shared" ca="1" si="154"/>
        <v>-1751352820771.2207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-1751352820771.2207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-7297303419.880085</v>
      </c>
      <c r="L3727" s="444">
        <f t="shared" ca="1" si="154"/>
        <v>-1758650124191.1008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-1758650124191.1008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-7327708850.7962532</v>
      </c>
      <c r="L3728" s="444">
        <f t="shared" ca="1" si="154"/>
        <v>-1765977833041.897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-1765977833041.897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-7358240971.0079041</v>
      </c>
      <c r="L3729" s="444">
        <f t="shared" ca="1" si="154"/>
        <v>-1773336074012.9048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-1773336074012.9048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-7388900308.3871031</v>
      </c>
      <c r="L3730" s="444">
        <f t="shared" ca="1" si="154"/>
        <v>-1780724974321.292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-1780724974321.292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-7419687393.0053844</v>
      </c>
      <c r="L3731" s="444">
        <f t="shared" ca="1" si="154"/>
        <v>-1788144661714.2974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-1788144661714.2974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-7450602757.1429052</v>
      </c>
      <c r="L3732" s="444">
        <f t="shared" ca="1" si="154"/>
        <v>-1795595264471.4402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-1795595264471.4402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-7481646935.2976685</v>
      </c>
      <c r="L3733" s="444">
        <f t="shared" ca="1" si="154"/>
        <v>-1803076911406.7378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-1803076911406.7378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-7512820464.1947412</v>
      </c>
      <c r="L3734" s="444">
        <f t="shared" ca="1" si="154"/>
        <v>-1810589731870.9326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-1810589731870.9326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-7544123882.7955513</v>
      </c>
      <c r="L3735" s="444">
        <f t="shared" ca="1" si="154"/>
        <v>-1818133855753.7283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-1818133855753.7283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-7575557732.3072014</v>
      </c>
      <c r="L3736" s="444">
        <f t="shared" ca="1" si="154"/>
        <v>-1825709413486.0354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-1825709413486.0354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-7607122556.1918144</v>
      </c>
      <c r="L3737" s="444">
        <f t="shared" ca="1" si="154"/>
        <v>-1833316536042.2273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-1833316536042.2273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-7638818900.1759462</v>
      </c>
      <c r="L3738" s="444">
        <f t="shared" ca="1" si="154"/>
        <v>-1840955354942.4033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-1840955354942.4033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-7670647312.2600136</v>
      </c>
      <c r="L3739" s="444">
        <f t="shared" ca="1" si="154"/>
        <v>-1848626002254.6633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-1848626002254.6633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-7702608342.7277651</v>
      </c>
      <c r="L3740" s="444">
        <f t="shared" ca="1" si="154"/>
        <v>-1856328610597.3911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-1856328610597.3911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-7734702544.155797</v>
      </c>
      <c r="L3741" s="444">
        <f t="shared" ca="1" si="154"/>
        <v>-1864063313141.5469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-1864063313141.5469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-7766930471.4231119</v>
      </c>
      <c r="L3742" s="444">
        <f t="shared" ca="1" si="154"/>
        <v>-1871830243612.97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-1871830243612.97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-7799292681.7207079</v>
      </c>
      <c r="L3743" s="444">
        <f t="shared" ca="1" si="154"/>
        <v>-1879629536294.6907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-1879629536294.6907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-7831789734.5612116</v>
      </c>
      <c r="L3744" s="444">
        <f t="shared" ca="1" si="154"/>
        <v>-1887461326029.252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-1887461326029.252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-7864422191.7885504</v>
      </c>
      <c r="L3745" s="444">
        <f t="shared" ca="1" si="154"/>
        <v>-1895325748221.0405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-1895325748221.0405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-7897190617.5876684</v>
      </c>
      <c r="L3746" s="444">
        <f t="shared" ca="1" si="154"/>
        <v>-1903222938838.6282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-1903222938838.6282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-7930095578.4942827</v>
      </c>
      <c r="L3747" s="444">
        <f t="shared" ca="1" si="154"/>
        <v>-1911153034417.1226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-1911153034417.1226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-7963137643.4046764</v>
      </c>
      <c r="L3748" s="444">
        <f t="shared" ca="1" si="154"/>
        <v>-1919116172060.5273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-1919116172060.5273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-7996317383.5855303</v>
      </c>
      <c r="L3749" s="444">
        <f t="shared" ca="1" si="154"/>
        <v>-1927112489444.1128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-1927112489444.1128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-8029635372.6838045</v>
      </c>
      <c r="L3750" s="444">
        <f t="shared" ca="1" si="154"/>
        <v>-1935142124816.7966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-1935142124816.7966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-8063092186.7366524</v>
      </c>
      <c r="L3751" s="444">
        <f t="shared" ca="1" si="154"/>
        <v>-1943205217003.5332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-1943205217003.5332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-8096688404.1813879</v>
      </c>
      <c r="L3752" s="444">
        <f t="shared" ca="1" si="154"/>
        <v>-1951301905407.7146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-1951301905407.7146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-8130424605.8654766</v>
      </c>
      <c r="L3753" s="444">
        <f t="shared" ca="1" si="154"/>
        <v>-1959432330013.5801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-1959432330013.5801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-8164301375.0565825</v>
      </c>
      <c r="L3754" s="444">
        <f t="shared" ca="1" si="154"/>
        <v>-1967596631388.6367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-1967596631388.6367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-8198319297.4526529</v>
      </c>
      <c r="L3755" s="444">
        <f t="shared" ca="1" si="154"/>
        <v>-1975794950686.0894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-1975794950686.0894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-8232478961.1920395</v>
      </c>
      <c r="L3756" s="444">
        <f t="shared" ca="1" si="154"/>
        <v>-1984027429647.2815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-1984027429647.2815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-8266780956.8636732</v>
      </c>
      <c r="L3757" s="444">
        <f t="shared" ca="1" si="154"/>
        <v>-1992294210604.1453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-1992294210604.1453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-8301225877.517272</v>
      </c>
      <c r="L3758" s="444">
        <f t="shared" ca="1" si="154"/>
        <v>-2000595436481.6626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-2000595436481.6626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-8335814318.6735945</v>
      </c>
      <c r="L3759" s="444">
        <f t="shared" ca="1" si="154"/>
        <v>-2008931250800.3362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-2008931250800.3362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-8370546878.334734</v>
      </c>
      <c r="L3760" s="444">
        <f t="shared" ca="1" si="154"/>
        <v>-2017301797678.6709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-2017301797678.6709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-8405424156.994462</v>
      </c>
      <c r="L3761" s="444">
        <f t="shared" ca="1" si="154"/>
        <v>-2025707221835.6653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-2025707221835.6653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-8440446757.6486053</v>
      </c>
      <c r="L3762" s="444">
        <f t="shared" ca="1" si="154"/>
        <v>-2034147668593.314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-2034147668593.314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-8475615285.8054733</v>
      </c>
      <c r="L3763" s="444">
        <f t="shared" ca="1" si="154"/>
        <v>-2042623283879.1194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-2042623283879.1194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-8510930349.4963303</v>
      </c>
      <c r="L3764" s="444">
        <f t="shared" ca="1" si="154"/>
        <v>-2051134214228.6157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-2051134214228.6157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-8546392559.2858992</v>
      </c>
      <c r="L3765" s="444">
        <f t="shared" ca="1" si="154"/>
        <v>-2059680606787.9016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-2059680606787.9016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-8582002528.2829218</v>
      </c>
      <c r="L3766" s="444">
        <f t="shared" ca="1" si="154"/>
        <v>-2068262609316.1846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-2068262609316.1846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-8617760872.1507683</v>
      </c>
      <c r="L3767" s="444">
        <f t="shared" ca="1" si="154"/>
        <v>-2076880370188.3354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-2076880370188.3354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-8653668209.118063</v>
      </c>
      <c r="L3768" s="444">
        <f t="shared" ca="1" si="154"/>
        <v>-2085534038397.4536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-2085534038397.4536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-8689725159.9893894</v>
      </c>
      <c r="L3769" s="444">
        <f t="shared" ca="1" si="154"/>
        <v>-2094223763557.4431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-2094223763557.4431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-8725932348.1560135</v>
      </c>
      <c r="L3770" s="444">
        <f t="shared" ca="1" si="154"/>
        <v>-2102949695905.5991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-2102949695905.5991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-8762290399.6066628</v>
      </c>
      <c r="L3771" s="444">
        <f t="shared" ca="1" si="154"/>
        <v>-2111711986305.2058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-2111711986305.2058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-8798799942.9383583</v>
      </c>
      <c r="L3772" s="444">
        <f t="shared" ca="1" si="154"/>
        <v>-2120510786248.1443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-2120510786248.1443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-8835461609.3672676</v>
      </c>
      <c r="L3773" s="444">
        <f t="shared" ca="1" si="154"/>
        <v>-2129346247857.5115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-2129346247857.5115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-8872276032.7396317</v>
      </c>
      <c r="L3774" s="444">
        <f t="shared" ca="1" si="154"/>
        <v>-2138218523890.2512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-2138218523890.2512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-8909243849.5427132</v>
      </c>
      <c r="L3775" s="444">
        <f t="shared" ca="1" si="154"/>
        <v>-2147127767739.7939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-2147127767739.7939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-8946365698.9158077</v>
      </c>
      <c r="L3776" s="444">
        <f t="shared" ca="1" si="154"/>
        <v>-2156074133438.7097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-2156074133438.7097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-8983642222.6612911</v>
      </c>
      <c r="L3777" s="444">
        <f t="shared" ca="1" si="154"/>
        <v>-2165057775661.3711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-2165057775661.3711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-9021074065.2557144</v>
      </c>
      <c r="L3778" s="444">
        <f t="shared" ca="1" si="154"/>
        <v>-2174078849726.6267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-2174078849726.6267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-9058661873.8609447</v>
      </c>
      <c r="L3779" s="444">
        <f t="shared" ca="1" si="154"/>
        <v>-2183137511600.4875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-2183137511600.4875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-9096406298.3353634</v>
      </c>
      <c r="L3780" s="444">
        <f t="shared" ca="1" si="154"/>
        <v>-2192233917898.823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-2192233917898.823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-9134307991.2450962</v>
      </c>
      <c r="L3781" s="444">
        <f t="shared" ca="1" si="154"/>
        <v>-2201368225890.0679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-2201368225890.0679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-9172367607.8752823</v>
      </c>
      <c r="L3782" s="444">
        <f t="shared" ca="1" si="154"/>
        <v>-2210540593497.9434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-2210540593497.9434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-9210585806.2414303</v>
      </c>
      <c r="L3783" s="444">
        <f t="shared" ca="1" si="154"/>
        <v>-2219751179304.1846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-2219751179304.1846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-9248963247.100769</v>
      </c>
      <c r="L3784" s="444">
        <f t="shared" ca="1" si="154"/>
        <v>-2229000142551.2852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-2229000142551.2852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-9287500593.9636879</v>
      </c>
      <c r="L3785" s="444">
        <f t="shared" ca="1" si="154"/>
        <v>-2238287643145.249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-2238287643145.249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-9326198513.1052036</v>
      </c>
      <c r="L3786" s="444">
        <f t="shared" ca="1" si="154"/>
        <v>-2247613841658.354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-2247613841658.354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-9365057673.5764751</v>
      </c>
      <c r="L3787" s="444">
        <f t="shared" ca="1" si="154"/>
        <v>-2256978899331.9307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-2256978899331.9307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-9404078747.2163773</v>
      </c>
      <c r="L3788" s="444">
        <f t="shared" ca="1" si="154"/>
        <v>-2266382978079.147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-2266382978079.147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-9443262408.6631126</v>
      </c>
      <c r="L3789" s="444">
        <f t="shared" ca="1" si="154"/>
        <v>-2275826240487.8101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-2275826240487.8101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-9482609335.3658752</v>
      </c>
      <c r="L3790" s="444">
        <f t="shared" ca="1" si="154"/>
        <v>-2285308849823.1758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-2285308849823.1758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-9522120207.5965652</v>
      </c>
      <c r="L3791" s="444">
        <f t="shared" ca="1" si="154"/>
        <v>-2294830970030.7725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-2294830970030.7725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-9561795708.4615517</v>
      </c>
      <c r="L3792" s="444">
        <f t="shared" ca="1" si="154"/>
        <v>-2304392765739.2339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-2304392765739.2339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-9601636523.913475</v>
      </c>
      <c r="L3793" s="444">
        <f t="shared" ca="1" si="154"/>
        <v>-2313994402263.1475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-2313994402263.1475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-9641643342.7631149</v>
      </c>
      <c r="L3794" s="444">
        <f t="shared" ca="1" si="154"/>
        <v>-2323636045605.9106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-2323636045605.9106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-9681816856.6912937</v>
      </c>
      <c r="L3795" s="444">
        <f t="shared" ca="1" si="154"/>
        <v>-2333317862462.6021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-2333317862462.6021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-9722157760.2608414</v>
      </c>
      <c r="L3796" s="444">
        <f t="shared" ca="1" si="154"/>
        <v>-2343040020222.8628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-2343040020222.8628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-9762666750.9285946</v>
      </c>
      <c r="L3797" s="444">
        <f t="shared" ca="1" si="154"/>
        <v>-2352802686973.7915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-2352802686973.7915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-9803344529.0574646</v>
      </c>
      <c r="L3798" s="444">
        <f t="shared" ca="1" si="154"/>
        <v>-2362606031502.8491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-2362606031502.8491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-9844191797.9285374</v>
      </c>
      <c r="L3799" s="444">
        <f t="shared" ca="1" si="154"/>
        <v>-2372450223300.7778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-2372450223300.7778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-9885209263.7532406</v>
      </c>
      <c r="L3800" s="444">
        <f t="shared" ca="1" si="154"/>
        <v>-2382335432564.5313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-2382335432564.5313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-9926397635.6855469</v>
      </c>
      <c r="L3801" s="444">
        <f t="shared" ca="1" si="154"/>
        <v>-2392261830200.2168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-2392261830200.2168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-9967757625.8342361</v>
      </c>
      <c r="L3802" s="444">
        <f t="shared" ca="1" si="154"/>
        <v>-2402229587826.0513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-2402229587826.0513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-10009289949.275213</v>
      </c>
      <c r="L3803" s="444">
        <f t="shared" ca="1" si="154"/>
        <v>-2412238877775.3267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-2412238877775.3267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-10050995324.063862</v>
      </c>
      <c r="L3804" s="444">
        <f t="shared" ca="1" si="154"/>
        <v>-2422289873099.3906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-2422289873099.3906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-10092874471.247461</v>
      </c>
      <c r="L3805" s="444">
        <f t="shared" ca="1" si="154"/>
        <v>-2432382747570.6382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-2432382747570.6382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-10134928114.877659</v>
      </c>
      <c r="L3806" s="444">
        <f t="shared" ca="1" si="154"/>
        <v>-2442517675685.5156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-2442517675685.5156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-10177156982.022982</v>
      </c>
      <c r="L3807" s="444">
        <f t="shared" ca="1" si="154"/>
        <v>-2452694832667.5386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-2452694832667.5386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-10219561802.78141</v>
      </c>
      <c r="L3808" s="444">
        <f t="shared" ca="1" si="154"/>
        <v>-2462914394470.3198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-2462914394470.3198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-10262143310.292999</v>
      </c>
      <c r="L3809" s="444">
        <f t="shared" ca="1" si="154"/>
        <v>-2473176537780.6128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-2473176537780.6128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-10304902240.752554</v>
      </c>
      <c r="L3810" s="444">
        <f t="shared" ca="1" si="154"/>
        <v>-2483481440021.3652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-2483481440021.3652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-10347839333.422356</v>
      </c>
      <c r="L3811" s="444">
        <f t="shared" ca="1" si="154"/>
        <v>-2493829279354.7876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-2493829279354.7876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-10390955330.644949</v>
      </c>
      <c r="L3812" s="444">
        <f t="shared" ca="1" si="154"/>
        <v>-2504220234685.4326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-2504220234685.4326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-10434250977.855968</v>
      </c>
      <c r="L3813" s="444">
        <f t="shared" ca="1" si="154"/>
        <v>-2514654485663.2886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-2514654485663.2886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-10477727023.597036</v>
      </c>
      <c r="L3814" s="444">
        <f t="shared" ca="1" si="154"/>
        <v>-2525132212686.8857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-2525132212686.8857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-10521384219.52869</v>
      </c>
      <c r="L3815" s="444">
        <f t="shared" ca="1" si="154"/>
        <v>-2535653596906.4146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-2535653596906.4146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-10565223320.443394</v>
      </c>
      <c r="L3816" s="444">
        <f t="shared" ca="1" si="154"/>
        <v>-2546218820226.8579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-2546218820226.8579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-10609245084.278574</v>
      </c>
      <c r="L3817" s="444">
        <f t="shared" ca="1" si="154"/>
        <v>-2556828065311.1367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-2556828065311.1367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-10653450272.129736</v>
      </c>
      <c r="L3818" s="444">
        <f t="shared" ca="1" si="154"/>
        <v>-2567481515583.2666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-2567481515583.2666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-10697839648.263611</v>
      </c>
      <c r="L3819" s="444">
        <f t="shared" ca="1" si="154"/>
        <v>-2578179355231.5303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-2578179355231.5303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-10742413980.131376</v>
      </c>
      <c r="L3820" s="444">
        <f t="shared" ca="1" si="154"/>
        <v>-2588921769211.6616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-2588921769211.6616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-10787174038.381924</v>
      </c>
      <c r="L3821" s="444">
        <f t="shared" ca="1" si="154"/>
        <v>-2599708943250.0435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-2599708943250.0435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-10832120596.875181</v>
      </c>
      <c r="L3822" s="444">
        <f t="shared" ca="1" si="154"/>
        <v>-2610541063846.9185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-2610541063846.9185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-10877254432.695494</v>
      </c>
      <c r="L3823" s="444">
        <f t="shared" ca="1" si="154"/>
        <v>-2621418318279.6138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-2621418318279.6138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-10922576326.165058</v>
      </c>
      <c r="L3824" s="444">
        <f t="shared" ca="1" si="154"/>
        <v>-2632340894605.7788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-2632340894605.7788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-10968087060.857412</v>
      </c>
      <c r="L3825" s="444">
        <f t="shared" ca="1" si="154"/>
        <v>-2643308981666.6362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-2643308981666.6362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-11013787423.610985</v>
      </c>
      <c r="L3826" s="444">
        <f t="shared" ca="1" si="154"/>
        <v>-2654322769090.2471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-2654322769090.2471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-11059678204.542696</v>
      </c>
      <c r="L3827" s="444">
        <f t="shared" ca="1" si="154"/>
        <v>-2665382447294.7896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-2665382447294.7896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-11105760197.061623</v>
      </c>
      <c r="L3828" s="444">
        <f t="shared" ca="1" si="154"/>
        <v>-2676488207491.8511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-2676488207491.8511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-11152034197.882713</v>
      </c>
      <c r="L3829" s="444">
        <f t="shared" ca="1" si="154"/>
        <v>-2687640241689.7339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-2687640241689.7339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-11198501007.040558</v>
      </c>
      <c r="L3830" s="444">
        <f t="shared" ca="1" si="154"/>
        <v>-2698838742696.7744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-2698838742696.7744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-11245161427.903227</v>
      </c>
      <c r="L3831" s="444">
        <f t="shared" ca="1" si="154"/>
        <v>-2710083904124.6777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-2710083904124.6777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-11292016267.186157</v>
      </c>
      <c r="L3832" s="444">
        <f t="shared" ca="1" si="154"/>
        <v>-2721375920391.8638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-2721375920391.8638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-11339066334.966099</v>
      </c>
      <c r="L3833" s="444">
        <f t="shared" ref="L3833:L4087" ca="1" si="159">I3833-J3833+K3833</f>
        <v>-2732714986726.8301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-2732714986726.8301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-11386312444.695126</v>
      </c>
      <c r="L3834" s="444">
        <f t="shared" ca="1" si="159"/>
        <v>-2744101299171.5254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-2744101299171.5254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-11433755413.214689</v>
      </c>
      <c r="L3835" s="444">
        <f t="shared" ca="1" si="159"/>
        <v>-2755535054584.7402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-2755535054584.7402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-11481396060.769751</v>
      </c>
      <c r="L3836" s="444">
        <f t="shared" ca="1" si="159"/>
        <v>-2767016450645.5098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-2767016450645.5098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-11529235211.022957</v>
      </c>
      <c r="L3837" s="444">
        <f t="shared" ca="1" si="159"/>
        <v>-2778545685856.5327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-2778545685856.5327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-11577273691.068886</v>
      </c>
      <c r="L3838" s="444">
        <f t="shared" ca="1" si="159"/>
        <v>-2790122959547.6016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-2790122959547.6016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-11625512331.448339</v>
      </c>
      <c r="L3839" s="444">
        <f t="shared" ca="1" si="159"/>
        <v>-2801748471879.0498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-2801748471879.0498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-11673951966.162708</v>
      </c>
      <c r="L3840" s="444">
        <f t="shared" ca="1" si="159"/>
        <v>-2813422423845.2124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-2813422423845.2124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-11722593432.688385</v>
      </c>
      <c r="L3841" s="444">
        <f t="shared" ca="1" si="159"/>
        <v>-2825145017277.9009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-2825145017277.9009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-11771437571.991253</v>
      </c>
      <c r="L3842" s="444">
        <f t="shared" ca="1" si="159"/>
        <v>-2836916454849.8921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-2836916454849.8921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-11820485228.541218</v>
      </c>
      <c r="L3843" s="444">
        <f t="shared" ca="1" si="159"/>
        <v>-2848736940078.4331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-2848736940078.4331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-11869737250.326805</v>
      </c>
      <c r="L3844" s="444">
        <f t="shared" ca="1" si="159"/>
        <v>-2860606677328.7598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-2860606677328.7598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-11919194488.869833</v>
      </c>
      <c r="L3845" s="444">
        <f t="shared" ca="1" si="159"/>
        <v>-2872525871817.6294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-2872525871817.6294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-11968857799.240122</v>
      </c>
      <c r="L3846" s="444">
        <f t="shared" ca="1" si="159"/>
        <v>-2884494729616.8696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-2884494729616.8696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-12018728040.07029</v>
      </c>
      <c r="L3847" s="444">
        <f t="shared" ca="1" si="159"/>
        <v>-2896513457656.9399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-2896513457656.9399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-12068806073.570583</v>
      </c>
      <c r="L3848" s="444">
        <f t="shared" ca="1" si="159"/>
        <v>-2908582263730.5107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-2908582263730.5107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-12119092765.543795</v>
      </c>
      <c r="L3849" s="444">
        <f t="shared" ca="1" si="159"/>
        <v>-2920701356496.0547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-2920701356496.0547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-12169588985.400229</v>
      </c>
      <c r="L3850" s="444">
        <f t="shared" ca="1" si="159"/>
        <v>-2932870945481.4551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-2932870945481.4551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-12220295606.172729</v>
      </c>
      <c r="L3851" s="444">
        <f t="shared" ca="1" si="159"/>
        <v>-2945091241087.6279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-2945091241087.6279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-12271213504.531782</v>
      </c>
      <c r="L3852" s="444">
        <f t="shared" ca="1" si="159"/>
        <v>-2957362454592.1597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-2957362454592.1597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-12322343560.800665</v>
      </c>
      <c r="L3853" s="444">
        <f t="shared" ca="1" si="159"/>
        <v>-2969684798152.9604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-2969684798152.9604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-12373686658.970669</v>
      </c>
      <c r="L3854" s="444">
        <f t="shared" ca="1" si="159"/>
        <v>-2982058484811.9312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-2982058484811.9312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-12425243686.716379</v>
      </c>
      <c r="L3855" s="444">
        <f t="shared" ca="1" si="159"/>
        <v>-2994483728498.6475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-2994483728498.6475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-12477015535.411032</v>
      </c>
      <c r="L3856" s="444">
        <f t="shared" ca="1" si="159"/>
        <v>-3006960744034.0586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-3006960744034.0586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-12529003100.141911</v>
      </c>
      <c r="L3857" s="444">
        <f t="shared" ca="1" si="159"/>
        <v>-3019489747134.2007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-3019489747134.2007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-12581207279.725836</v>
      </c>
      <c r="L3858" s="444">
        <f t="shared" ca="1" si="159"/>
        <v>-3032070954413.9268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-3032070954413.9268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-12633628976.724695</v>
      </c>
      <c r="L3859" s="444">
        <f t="shared" ca="1" si="159"/>
        <v>-3044704583390.6514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-3044704583390.6514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-12686269097.461048</v>
      </c>
      <c r="L3860" s="444">
        <f t="shared" ca="1" si="159"/>
        <v>-3057390852488.1123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-3057390852488.1123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-12739128552.033802</v>
      </c>
      <c r="L3861" s="444">
        <f t="shared" ca="1" si="159"/>
        <v>-3070129981040.146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-3070129981040.146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-12792208254.333942</v>
      </c>
      <c r="L3862" s="444">
        <f t="shared" ca="1" si="159"/>
        <v>-3082922189294.48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-3082922189294.48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-12845509122.060333</v>
      </c>
      <c r="L3863" s="444">
        <f t="shared" ca="1" si="159"/>
        <v>-3095767698416.5405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-3095767698416.5405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-12899032076.735586</v>
      </c>
      <c r="L3864" s="444">
        <f t="shared" ca="1" si="159"/>
        <v>-3108666730493.2759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-3108666730493.2759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-12952778043.721983</v>
      </c>
      <c r="L3865" s="444">
        <f t="shared" ca="1" si="159"/>
        <v>-3121619508536.998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-3121619508536.998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-13006747952.237492</v>
      </c>
      <c r="L3866" s="444">
        <f t="shared" ca="1" si="159"/>
        <v>-3134626256489.2354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-3134626256489.2354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-13060942735.371815</v>
      </c>
      <c r="L3867" s="444">
        <f t="shared" ca="1" si="159"/>
        <v>-3147687199224.6069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-3147687199224.6069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-13115363330.10253</v>
      </c>
      <c r="L3868" s="444">
        <f t="shared" ca="1" si="159"/>
        <v>-3160802562554.7095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-3160802562554.7095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-13170010677.311289</v>
      </c>
      <c r="L3869" s="444">
        <f t="shared" ca="1" si="159"/>
        <v>-3173972573232.021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-3173972573232.021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-13224885721.800087</v>
      </c>
      <c r="L3870" s="444">
        <f t="shared" ca="1" si="159"/>
        <v>-3187197458953.8213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-3187197458953.8213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-13279989412.307589</v>
      </c>
      <c r="L3871" s="444">
        <f t="shared" ca="1" si="159"/>
        <v>-3200477448366.1289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-3200477448366.1289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-13335322701.525537</v>
      </c>
      <c r="L3872" s="444">
        <f t="shared" ca="1" si="159"/>
        <v>-3213812771067.6543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-3213812771067.6543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-13390886546.115227</v>
      </c>
      <c r="L3873" s="444">
        <f t="shared" ca="1" si="159"/>
        <v>-3227203657613.7695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-3227203657613.7695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-13446681906.724039</v>
      </c>
      <c r="L3874" s="444">
        <f t="shared" ca="1" si="159"/>
        <v>-3240650339520.4937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-3240650339520.4937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-13502709748.002056</v>
      </c>
      <c r="L3875" s="444">
        <f t="shared" ca="1" si="159"/>
        <v>-3254153049268.4956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-3254153049268.4956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-13558971038.618732</v>
      </c>
      <c r="L3876" s="444">
        <f t="shared" ca="1" si="159"/>
        <v>-3267712020307.1143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-3267712020307.1143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-13615466751.279642</v>
      </c>
      <c r="L3877" s="444">
        <f t="shared" ca="1" si="159"/>
        <v>-3281327487058.394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-3281327487058.394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-13672197862.743309</v>
      </c>
      <c r="L3878" s="444">
        <f t="shared" ca="1" si="159"/>
        <v>-3294999684921.1372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-3294999684921.1372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-13729165353.838072</v>
      </c>
      <c r="L3879" s="444">
        <f t="shared" ca="1" si="159"/>
        <v>-3308728850274.9751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-3308728850274.9751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-13786370209.479063</v>
      </c>
      <c r="L3880" s="444">
        <f t="shared" ca="1" si="159"/>
        <v>-3322515220484.4541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-3322515220484.4541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-13843813418.685225</v>
      </c>
      <c r="L3881" s="444">
        <f t="shared" ca="1" si="159"/>
        <v>-3336359033903.1392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-3336359033903.1392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-13901495974.596413</v>
      </c>
      <c r="L3882" s="444">
        <f t="shared" ca="1" si="159"/>
        <v>-3350260529877.7354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-3350260529877.7354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-13959418874.490564</v>
      </c>
      <c r="L3883" s="444">
        <f t="shared" ca="1" si="159"/>
        <v>-3364219948752.2261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-3364219948752.2261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-14017583119.800941</v>
      </c>
      <c r="L3884" s="444">
        <f t="shared" ca="1" si="159"/>
        <v>-3378237531872.0269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-3378237531872.0269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-14075989716.133446</v>
      </c>
      <c r="L3885" s="444">
        <f t="shared" ca="1" si="159"/>
        <v>-3392313521588.1602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-3392313521588.1602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-14134639673.284</v>
      </c>
      <c r="L3886" s="444">
        <f t="shared" ca="1" si="159"/>
        <v>-3406448161261.4443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-3406448161261.4443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-14193534005.256018</v>
      </c>
      <c r="L3887" s="444">
        <f t="shared" ca="1" si="159"/>
        <v>-3420641695266.7002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-3420641695266.7002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-14252673730.277918</v>
      </c>
      <c r="L3888" s="444">
        <f t="shared" ca="1" si="159"/>
        <v>-3434894368996.978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-3434894368996.978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-14312059870.82074</v>
      </c>
      <c r="L3889" s="444">
        <f t="shared" ca="1" si="159"/>
        <v>-3449206428867.7988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-3449206428867.7988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-14371693453.615826</v>
      </c>
      <c r="L3890" s="444">
        <f t="shared" ca="1" si="159"/>
        <v>-3463578122321.4146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-3463578122321.4146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-14431575509.67256</v>
      </c>
      <c r="L3891" s="444">
        <f t="shared" ca="1" si="159"/>
        <v>-3478009697831.0869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-3478009697831.0869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-14491707074.296196</v>
      </c>
      <c r="L3892" s="444">
        <f t="shared" ca="1" si="159"/>
        <v>-3492501404905.3833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-3492501404905.3833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-14552089187.105764</v>
      </c>
      <c r="L3893" s="444">
        <f t="shared" ca="1" si="159"/>
        <v>-3507053494092.4893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-3507053494092.4893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-14612722892.052038</v>
      </c>
      <c r="L3894" s="444">
        <f t="shared" ca="1" si="159"/>
        <v>-3521666216984.5415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-3521666216984.5415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-14673609237.435589</v>
      </c>
      <c r="L3895" s="444">
        <f t="shared" ca="1" si="159"/>
        <v>-3536339826221.9771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-3536339826221.9771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-14734749275.924904</v>
      </c>
      <c r="L3896" s="444">
        <f t="shared" ca="1" si="159"/>
        <v>-3551074575497.9019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-3551074575497.9019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-14796144064.574591</v>
      </c>
      <c r="L3897" s="444">
        <f t="shared" ca="1" si="159"/>
        <v>-3565870719562.4766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-3565870719562.4766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-14857794664.843655</v>
      </c>
      <c r="L3898" s="444">
        <f t="shared" ca="1" si="159"/>
        <v>-3580728514227.3203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-3580728514227.3203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-14919702142.613834</v>
      </c>
      <c r="L3899" s="444">
        <f t="shared" ca="1" si="159"/>
        <v>-3595648216369.9341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-3595648216369.9341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-14981867568.208059</v>
      </c>
      <c r="L3900" s="444">
        <f t="shared" ca="1" si="159"/>
        <v>-3610630083938.1421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-3610630083938.1421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-15044292016.408926</v>
      </c>
      <c r="L3901" s="444">
        <f t="shared" ca="1" si="159"/>
        <v>-3625674375954.5508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-3625674375954.5508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-15106976566.477295</v>
      </c>
      <c r="L3902" s="444">
        <f t="shared" ca="1" si="159"/>
        <v>-3640781352521.0283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-3640781352521.0283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-15169922302.170952</v>
      </c>
      <c r="L3903" s="444">
        <f t="shared" ca="1" si="159"/>
        <v>-3655951274823.1992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-3655951274823.1992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-15233130311.76333</v>
      </c>
      <c r="L3904" s="444">
        <f t="shared" ca="1" si="159"/>
        <v>-3671184405134.9624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-3671184405134.9624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-15296601688.062344</v>
      </c>
      <c r="L3905" s="444">
        <f t="shared" ca="1" si="159"/>
        <v>-3686481006823.0249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-3686481006823.0249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-15360337528.429272</v>
      </c>
      <c r="L3906" s="444">
        <f t="shared" ca="1" si="159"/>
        <v>-3701841344351.4541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-3701841344351.4541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-15424338934.797726</v>
      </c>
      <c r="L3907" s="444">
        <f t="shared" ca="1" si="159"/>
        <v>-3717265683286.252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-3717265683286.252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-15488607013.692717</v>
      </c>
      <c r="L3908" s="444">
        <f t="shared" ca="1" si="159"/>
        <v>-3732754290299.9448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-3732754290299.9448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-15553142876.249769</v>
      </c>
      <c r="L3909" s="444">
        <f t="shared" ca="1" si="159"/>
        <v>-3748307433176.1948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-3748307433176.1948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-15617947638.234146</v>
      </c>
      <c r="L3910" s="444">
        <f t="shared" ca="1" si="159"/>
        <v>-3763925380814.4292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-3763925380814.4292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-15683022420.060122</v>
      </c>
      <c r="L3911" s="444">
        <f t="shared" ca="1" si="159"/>
        <v>-3779608403234.4893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-3779608403234.4893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-15748368346.810371</v>
      </c>
      <c r="L3912" s="444">
        <f t="shared" ca="1" si="159"/>
        <v>-3795356771581.2998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-3795356771581.2998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-15813986548.255415</v>
      </c>
      <c r="L3913" s="444">
        <f t="shared" ca="1" si="159"/>
        <v>-3811170758129.5552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-3811170758129.5552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-15879878158.873148</v>
      </c>
      <c r="L3914" s="444">
        <f t="shared" ca="1" si="159"/>
        <v>-3827050636288.4282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-3827050636288.4282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-15946044317.868452</v>
      </c>
      <c r="L3915" s="444">
        <f t="shared" ca="1" si="159"/>
        <v>-3842996680606.2969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-3842996680606.2969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-16012486169.192902</v>
      </c>
      <c r="L3916" s="444">
        <f t="shared" ca="1" si="159"/>
        <v>-3859009166775.4897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-3859009166775.4897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-16079204861.564543</v>
      </c>
      <c r="L3917" s="444">
        <f t="shared" ca="1" si="159"/>
        <v>-3875088371637.0542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-3875088371637.0542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-16146201548.487726</v>
      </c>
      <c r="L3918" s="444">
        <f t="shared" ca="1" si="159"/>
        <v>-3891234573185.542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-3891234573185.542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-16213477388.273092</v>
      </c>
      <c r="L3919" s="444">
        <f t="shared" ca="1" si="159"/>
        <v>-3907448050573.8149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-3907448050573.8149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-16281033544.057562</v>
      </c>
      <c r="L3920" s="444">
        <f t="shared" ca="1" si="159"/>
        <v>-3923729084117.8726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-3923729084117.8726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-16348871183.824471</v>
      </c>
      <c r="L3921" s="444">
        <f t="shared" ca="1" si="159"/>
        <v>-3940077955301.6973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-3940077955301.6973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-16416991480.423738</v>
      </c>
      <c r="L3922" s="444">
        <f t="shared" ca="1" si="159"/>
        <v>-3956494946782.1211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-3956494946782.1211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-16485395611.592169</v>
      </c>
      <c r="L3923" s="444">
        <f t="shared" ca="1" si="159"/>
        <v>-3972980342393.7134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-3972980342393.7134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-16554084759.973808</v>
      </c>
      <c r="L3924" s="444">
        <f t="shared" ca="1" si="159"/>
        <v>-3989534427153.687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-3989534427153.687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-16623060113.14036</v>
      </c>
      <c r="L3925" s="444">
        <f t="shared" ca="1" si="159"/>
        <v>-4006157487266.8271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-4006157487266.8271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-16692322863.611782</v>
      </c>
      <c r="L3926" s="444">
        <f t="shared" ca="1" si="159"/>
        <v>-4022849810130.439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-4022849810130.439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-16761874208.876829</v>
      </c>
      <c r="L3927" s="444">
        <f t="shared" ca="1" si="159"/>
        <v>-4039611684339.3159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-4039611684339.3159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-16831715351.413816</v>
      </c>
      <c r="L3928" s="444">
        <f t="shared" ca="1" si="159"/>
        <v>-4056443399690.7295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-4056443399690.7295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-16901847498.711372</v>
      </c>
      <c r="L3929" s="444">
        <f t="shared" ca="1" si="159"/>
        <v>-4073345247189.4409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-4073345247189.4409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-16972271863.289335</v>
      </c>
      <c r="L3930" s="444">
        <f t="shared" ca="1" si="159"/>
        <v>-4090317519052.7305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-4090317519052.7305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-17042989662.719709</v>
      </c>
      <c r="L3931" s="444">
        <f t="shared" ca="1" si="159"/>
        <v>-4107360508715.4502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-4107360508715.4502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-17114002119.647711</v>
      </c>
      <c r="L3932" s="444">
        <f t="shared" ca="1" si="159"/>
        <v>-4124474510835.0981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-4124474510835.0981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-17185310461.812912</v>
      </c>
      <c r="L3933" s="444">
        <f t="shared" ca="1" si="159"/>
        <v>-4141659821296.9111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-4141659821296.9111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-17256915922.070465</v>
      </c>
      <c r="L3934" s="444">
        <f t="shared" ca="1" si="159"/>
        <v>-4158916737218.9814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-4158916737218.9814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-17328819738.412422</v>
      </c>
      <c r="L3935" s="444">
        <f t="shared" ca="1" si="159"/>
        <v>-4176245556957.394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-4176245556957.394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-17401023153.989143</v>
      </c>
      <c r="L3936" s="444">
        <f t="shared" ca="1" si="159"/>
        <v>-4193646580111.3833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-4193646580111.3833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-17473527417.130764</v>
      </c>
      <c r="L3937" s="444">
        <f t="shared" ca="1" si="159"/>
        <v>-4211120107528.5142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-4211120107528.5142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-17546333781.368805</v>
      </c>
      <c r="L3938" s="444">
        <f t="shared" ca="1" si="159"/>
        <v>-4228666441309.8828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-4228666441309.8828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-17619443505.457844</v>
      </c>
      <c r="L3939" s="444">
        <f t="shared" ca="1" si="159"/>
        <v>-4246285884815.3408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-4246285884815.3408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-17692857853.397251</v>
      </c>
      <c r="L3940" s="444">
        <f t="shared" ca="1" si="159"/>
        <v>-4263978742668.7383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-4263978742668.7383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-17766578094.453075</v>
      </c>
      <c r="L3941" s="444">
        <f t="shared" ca="1" si="159"/>
        <v>-4281745320763.1914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-4281745320763.1914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-17840605503.179962</v>
      </c>
      <c r="L3942" s="444">
        <f t="shared" ca="1" si="159"/>
        <v>-4299585926266.3716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-4299585926266.3716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-17914941359.443214</v>
      </c>
      <c r="L3943" s="444">
        <f t="shared" ca="1" si="159"/>
        <v>-4317500867625.8149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-4317500867625.8149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-17989586948.440895</v>
      </c>
      <c r="L3944" s="444">
        <f t="shared" ca="1" si="159"/>
        <v>-4335490454574.2559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-4335490454574.2559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-18064543560.726067</v>
      </c>
      <c r="L3945" s="444">
        <f t="shared" ca="1" si="159"/>
        <v>-4353554998134.9819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-4353554998134.9819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-18139812492.229092</v>
      </c>
      <c r="L3946" s="444">
        <f t="shared" ca="1" si="159"/>
        <v>-4371694810627.2109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-4371694810627.2109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-18215395044.280045</v>
      </c>
      <c r="L3947" s="444">
        <f t="shared" ca="1" si="159"/>
        <v>-4389910205671.4912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-4389910205671.4912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-18291292523.631214</v>
      </c>
      <c r="L3948" s="444">
        <f t="shared" ca="1" si="159"/>
        <v>-4408201498195.1221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-4408201498195.1221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-18367506242.479675</v>
      </c>
      <c r="L3949" s="444">
        <f t="shared" ca="1" si="159"/>
        <v>-4426569004437.6016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-4426569004437.6016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-18444037518.490005</v>
      </c>
      <c r="L3950" s="444">
        <f t="shared" ca="1" si="159"/>
        <v>-4445013041956.0918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-4445013041956.0918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-18520887674.817047</v>
      </c>
      <c r="L3951" s="444">
        <f t="shared" ca="1" si="159"/>
        <v>-4463533929630.9092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-4463533929630.9092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-18598058040.128788</v>
      </c>
      <c r="L3952" s="444">
        <f t="shared" ca="1" si="159"/>
        <v>-4482131987671.0381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-4482131987671.0381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-18675549948.629326</v>
      </c>
      <c r="L3953" s="444">
        <f t="shared" ca="1" si="159"/>
        <v>-4500807537619.667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-4500807537619.667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-18753364740.081947</v>
      </c>
      <c r="L3954" s="444">
        <f t="shared" ca="1" si="159"/>
        <v>-4519560902359.749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-4519560902359.749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-18831503759.832287</v>
      </c>
      <c r="L3955" s="444">
        <f t="shared" ca="1" si="159"/>
        <v>-4538392406119.5811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-4538392406119.5811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-18909968358.831589</v>
      </c>
      <c r="L3956" s="444">
        <f t="shared" ca="1" si="159"/>
        <v>-4557302374478.4131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-4557302374478.4131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-18988759893.660053</v>
      </c>
      <c r="L3957" s="444">
        <f t="shared" ca="1" si="159"/>
        <v>-4576291134372.0732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-4576291134372.0732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-19067879726.550304</v>
      </c>
      <c r="L3958" s="444">
        <f t="shared" ca="1" si="159"/>
        <v>-4595359014098.624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-4595359014098.624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-19147329225.410934</v>
      </c>
      <c r="L3959" s="444">
        <f t="shared" ca="1" si="159"/>
        <v>-4614506343324.0352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-4614506343324.0352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-19227109763.850147</v>
      </c>
      <c r="L3960" s="444">
        <f t="shared" ca="1" si="159"/>
        <v>-4633733453087.8857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-4633733453087.8857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-19307222721.199524</v>
      </c>
      <c r="L3961" s="444">
        <f t="shared" ca="1" si="159"/>
        <v>-4653040675809.085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-4653040675809.085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-19387669482.537853</v>
      </c>
      <c r="L3962" s="444">
        <f t="shared" ca="1" si="159"/>
        <v>-4672428345291.623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-4672428345291.623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-19468451438.715096</v>
      </c>
      <c r="L3963" s="444">
        <f t="shared" ca="1" si="159"/>
        <v>-4691896796730.3379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-4691896796730.3379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-19549569986.376408</v>
      </c>
      <c r="L3964" s="444">
        <f t="shared" ca="1" si="159"/>
        <v>-4711446366716.7139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-4711446366716.7139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-19631026527.986309</v>
      </c>
      <c r="L3965" s="444">
        <f t="shared" ca="1" si="159"/>
        <v>-4731077393244.7002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-4731077393244.7002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-19712822471.852917</v>
      </c>
      <c r="L3966" s="444">
        <f t="shared" ca="1" si="159"/>
        <v>-4750790215716.5527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-4750790215716.5527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-19794959232.152302</v>
      </c>
      <c r="L3967" s="444">
        <f t="shared" ca="1" si="159"/>
        <v>-4770585174948.7051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-4770585174948.7051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-19877438228.952938</v>
      </c>
      <c r="L3968" s="444">
        <f t="shared" ca="1" si="159"/>
        <v>-4790462613177.6582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-4790462613177.6582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-19960260888.240242</v>
      </c>
      <c r="L3969" s="444">
        <f t="shared" ca="1" si="159"/>
        <v>-4810422874065.8984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-4810422874065.8984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-20043428641.941242</v>
      </c>
      <c r="L3970" s="444">
        <f t="shared" ca="1" si="159"/>
        <v>-4830466302707.8398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-4830466302707.8398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-20126942927.949333</v>
      </c>
      <c r="L3971" s="444">
        <f t="shared" ca="1" si="159"/>
        <v>-4850593245635.7891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-4850593245635.7891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-20210805190.14912</v>
      </c>
      <c r="L3972" s="444">
        <f t="shared" ca="1" si="159"/>
        <v>-4870804050825.9385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-4870804050825.9385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-20295016878.44141</v>
      </c>
      <c r="L3973" s="444">
        <f t="shared" ca="1" si="159"/>
        <v>-4891099067704.3799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-4891099067704.3799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-20379579448.76825</v>
      </c>
      <c r="L3974" s="444">
        <f t="shared" ca="1" si="159"/>
        <v>-4911478647153.1484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-4911478647153.1484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-20464494363.138119</v>
      </c>
      <c r="L3975" s="444">
        <f t="shared" ca="1" si="159"/>
        <v>-4931943141516.2861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-4931943141516.2861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-20549763089.651192</v>
      </c>
      <c r="L3976" s="444">
        <f t="shared" ca="1" si="159"/>
        <v>-4952492904605.9375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-4952492904605.9375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-20635387102.524738</v>
      </c>
      <c r="L3977" s="444">
        <f t="shared" ca="1" si="159"/>
        <v>-4973128291708.4619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-4973128291708.4619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-20721367882.118591</v>
      </c>
      <c r="L3978" s="444">
        <f t="shared" ca="1" si="159"/>
        <v>-4993849659590.5801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-4993849659590.5801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-20807706914.960751</v>
      </c>
      <c r="L3979" s="444">
        <f t="shared" ca="1" si="159"/>
        <v>-5014657366505.541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-5014657366505.541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-20894405693.773087</v>
      </c>
      <c r="L3980" s="444">
        <f t="shared" ca="1" si="159"/>
        <v>-5035551772199.3145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-5035551772199.3145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-20981465717.497143</v>
      </c>
      <c r="L3981" s="444">
        <f t="shared" ca="1" si="159"/>
        <v>-5056533237916.8115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-5056533237916.8115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-21068888491.320049</v>
      </c>
      <c r="L3982" s="444">
        <f t="shared" ca="1" si="159"/>
        <v>-5077602126408.1318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-5077602126408.1318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-21156675526.70055</v>
      </c>
      <c r="L3983" s="444">
        <f t="shared" ca="1" si="159"/>
        <v>-5098758801934.832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-5098758801934.832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-21244828341.395134</v>
      </c>
      <c r="L3984" s="444">
        <f t="shared" ca="1" si="159"/>
        <v>-5120003630276.2275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-5120003630276.2275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-21333348459.48428</v>
      </c>
      <c r="L3985" s="444">
        <f t="shared" ca="1" si="159"/>
        <v>-5141336978735.7119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-5141336978735.7119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-21422237411.3988</v>
      </c>
      <c r="L3986" s="444">
        <f t="shared" ca="1" si="159"/>
        <v>-5162759216147.1104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-5162759216147.1104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-21511496733.946293</v>
      </c>
      <c r="L3987" s="444">
        <f t="shared" ca="1" si="159"/>
        <v>-5184270712881.0566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-5184270712881.0566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-21601127970.337734</v>
      </c>
      <c r="L3988" s="444">
        <f t="shared" ca="1" si="159"/>
        <v>-5205871840851.3945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-5205871840851.3945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-21691132670.214142</v>
      </c>
      <c r="L3989" s="444">
        <f t="shared" ca="1" si="159"/>
        <v>-5227562973521.6084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-5227562973521.6084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-21781512389.673367</v>
      </c>
      <c r="L3990" s="444">
        <f t="shared" ca="1" si="159"/>
        <v>-5249344485911.2822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-5249344485911.2822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-21872268691.297009</v>
      </c>
      <c r="L3991" s="444">
        <f t="shared" ca="1" si="159"/>
        <v>-5271216754602.5791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-5271216754602.5791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-21963403144.177414</v>
      </c>
      <c r="L3992" s="444">
        <f t="shared" ca="1" si="159"/>
        <v>-5293180157746.7568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-5293180157746.7568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-22054917323.94482</v>
      </c>
      <c r="L3993" s="444">
        <f t="shared" ca="1" si="159"/>
        <v>-5315235075070.7012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-5315235075070.7012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-22146812812.794586</v>
      </c>
      <c r="L3994" s="444">
        <f t="shared" ca="1" si="159"/>
        <v>-5337381887883.4961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-5337381887883.4961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-22239091199.514568</v>
      </c>
      <c r="L3995" s="444">
        <f t="shared" ca="1" si="159"/>
        <v>-5359620979083.0107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-5359620979083.0107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-22331754079.512543</v>
      </c>
      <c r="L3996" s="444">
        <f t="shared" ca="1" si="159"/>
        <v>-5381952733162.5234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-5381952733162.5234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-22424803054.843849</v>
      </c>
      <c r="L3997" s="444">
        <f t="shared" ca="1" si="159"/>
        <v>-5404377536217.3672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-5404377536217.3672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-22518239734.239029</v>
      </c>
      <c r="L3998" s="444">
        <f t="shared" ca="1" si="159"/>
        <v>-5426895775951.6064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-5426895775951.6064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-22612065733.131695</v>
      </c>
      <c r="L3999" s="444">
        <f t="shared" ca="1" si="159"/>
        <v>-5449507841684.7383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-5449507841684.7383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-22706282673.686409</v>
      </c>
      <c r="L4000" s="444">
        <f t="shared" ca="1" si="159"/>
        <v>-5472214124358.4248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-5472214124358.4248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-22800892184.826771</v>
      </c>
      <c r="L4001" s="444">
        <f t="shared" ca="1" si="159"/>
        <v>-5495015016543.252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-5495015016543.252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-22895895902.26355</v>
      </c>
      <c r="L4002" s="444">
        <f t="shared" ca="1" si="159"/>
        <v>-5517910912445.5156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-5517910912445.5156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-22991295468.52298</v>
      </c>
      <c r="L4003" s="444">
        <f t="shared" ca="1" si="159"/>
        <v>-5540902207914.0391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-5540902207914.0391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-23087092532.975163</v>
      </c>
      <c r="L4004" s="444">
        <f t="shared" ca="1" si="159"/>
        <v>-5563989300447.0146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-5563989300447.0146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-23183288751.86256</v>
      </c>
      <c r="L4005" s="444">
        <f t="shared" ca="1" si="159"/>
        <v>-5587172589198.877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-5587172589198.877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-23279885788.328655</v>
      </c>
      <c r="L4006" s="444">
        <f t="shared" ca="1" si="159"/>
        <v>-5610452474987.2061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-5610452474987.2061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-23376885312.446693</v>
      </c>
      <c r="L4007" s="444">
        <f t="shared" ca="1" si="159"/>
        <v>-5633829360299.6523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-5633829360299.6523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-23474289001.24855</v>
      </c>
      <c r="L4008" s="444">
        <f t="shared" ca="1" si="159"/>
        <v>-5657303649300.9014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-5657303649300.9014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-23572098538.753754</v>
      </c>
      <c r="L4009" s="444">
        <f t="shared" ca="1" si="159"/>
        <v>-5680875747839.6553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-5680875747839.6553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-23670315615.998562</v>
      </c>
      <c r="L4010" s="444">
        <f t="shared" ca="1" si="159"/>
        <v>-5704546063455.6543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-5704546063455.6543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-23768941931.065228</v>
      </c>
      <c r="L4011" s="444">
        <f t="shared" ca="1" si="159"/>
        <v>-5728315005386.7197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-5728315005386.7197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-23867979189.111332</v>
      </c>
      <c r="L4012" s="444">
        <f t="shared" ca="1" si="159"/>
        <v>-5752182984575.8311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-5752182984575.8311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-23967429102.399296</v>
      </c>
      <c r="L4013" s="444">
        <f t="shared" ca="1" si="159"/>
        <v>-5776150413678.2305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-5776150413678.2305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-24067293390.325958</v>
      </c>
      <c r="L4014" s="444">
        <f t="shared" ca="1" si="159"/>
        <v>-5800217707068.5566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-5800217707068.5566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-24167573779.45232</v>
      </c>
      <c r="L4015" s="444">
        <f t="shared" ca="1" si="159"/>
        <v>-5824385280848.0088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-5824385280848.0088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-24268272003.533371</v>
      </c>
      <c r="L4016" s="444">
        <f t="shared" ca="1" si="159"/>
        <v>-5848653552851.542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-5848653552851.542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-24369389803.548092</v>
      </c>
      <c r="L4017" s="444">
        <f t="shared" ca="1" si="159"/>
        <v>-5873022942655.0898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-5873022942655.0898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-24470928927.729542</v>
      </c>
      <c r="L4018" s="444">
        <f t="shared" ca="1" si="159"/>
        <v>-5897493871582.8193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-5897493871582.8193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-24572891131.595081</v>
      </c>
      <c r="L4019" s="444">
        <f t="shared" ca="1" si="159"/>
        <v>-5922066762714.4141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-5922066762714.4141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-24675278177.976727</v>
      </c>
      <c r="L4020" s="444">
        <f t="shared" ca="1" si="159"/>
        <v>-5946742040892.3906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-5946742040892.3906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-24778091837.051628</v>
      </c>
      <c r="L4021" s="444">
        <f t="shared" ca="1" si="159"/>
        <v>-5971520132729.4424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-5971520132729.4424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-24881333886.372677</v>
      </c>
      <c r="L4022" s="444">
        <f t="shared" ca="1" si="159"/>
        <v>-5996401466615.8154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-5996401466615.8154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-24985006110.899231</v>
      </c>
      <c r="L4023" s="444">
        <f t="shared" ca="1" si="159"/>
        <v>-6021386472726.7148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-6021386472726.7148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-25089110303.027977</v>
      </c>
      <c r="L4024" s="444">
        <f t="shared" ca="1" si="159"/>
        <v>-6046475583029.7432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-6046475583029.7432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-25193648262.623928</v>
      </c>
      <c r="L4025" s="444">
        <f t="shared" ca="1" si="159"/>
        <v>-6071669231292.3672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-6071669231292.3672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-25298621797.051529</v>
      </c>
      <c r="L4026" s="444">
        <f t="shared" ca="1" si="159"/>
        <v>-6096967853089.4189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-6096967853089.4189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-25404032721.205914</v>
      </c>
      <c r="L4027" s="444">
        <f t="shared" ca="1" si="159"/>
        <v>-6122371885810.625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-6122371885810.625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-25509882857.54427</v>
      </c>
      <c r="L4028" s="444">
        <f t="shared" ca="1" si="159"/>
        <v>-6147881768668.1689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-6147881768668.1689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-25616174036.117371</v>
      </c>
      <c r="L4029" s="444">
        <f t="shared" ca="1" si="159"/>
        <v>-6173497942704.2861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-6173497942704.2861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-25722908094.601192</v>
      </c>
      <c r="L4030" s="444">
        <f t="shared" ca="1" si="159"/>
        <v>-6199220850798.8877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-6199220850798.8877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-25830086878.328697</v>
      </c>
      <c r="L4031" s="444">
        <f t="shared" ca="1" si="159"/>
        <v>-6225050937677.2168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-6225050937677.2168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-25937712240.321735</v>
      </c>
      <c r="L4032" s="444">
        <f t="shared" ca="1" si="159"/>
        <v>-6250988649917.5381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-6250988649917.5381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-26045786041.323074</v>
      </c>
      <c r="L4033" s="444">
        <f t="shared" ca="1" si="159"/>
        <v>-6277034435958.8613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-6277034435958.8613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-26154310149.82859</v>
      </c>
      <c r="L4034" s="444">
        <f t="shared" ca="1" si="159"/>
        <v>-6303188746108.6895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-6303188746108.6895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-26263286442.119537</v>
      </c>
      <c r="L4035" s="444">
        <f t="shared" ca="1" si="159"/>
        <v>-6329452032550.8086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-6329452032550.8086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-26372716802.295036</v>
      </c>
      <c r="L4036" s="444">
        <f t="shared" ca="1" si="159"/>
        <v>-6355824749353.1035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-6355824749353.1035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-26482603122.304596</v>
      </c>
      <c r="L4037" s="444">
        <f t="shared" ca="1" si="159"/>
        <v>-6382307352475.4082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-6382307352475.4082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-26592947301.980865</v>
      </c>
      <c r="L4038" s="444">
        <f t="shared" ca="1" si="159"/>
        <v>-6408900299777.3887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-6408900299777.3887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-26703751249.072453</v>
      </c>
      <c r="L4039" s="444">
        <f t="shared" ca="1" si="159"/>
        <v>-6435604051026.4609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-6435604051026.4609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-26815016879.27692</v>
      </c>
      <c r="L4040" s="444">
        <f t="shared" ca="1" si="159"/>
        <v>-6462419067905.7383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-6462419067905.7383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-26926746116.273911</v>
      </c>
      <c r="L4041" s="444">
        <f t="shared" ca="1" si="159"/>
        <v>-6489345814022.0117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-6489345814022.0117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-27038940891.758381</v>
      </c>
      <c r="L4042" s="444">
        <f t="shared" ca="1" si="159"/>
        <v>-6516384754913.7705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-6516384754913.7705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-27151603145.474045</v>
      </c>
      <c r="L4043" s="444">
        <f t="shared" ca="1" si="159"/>
        <v>-6543536358059.2441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-6543536358059.2441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-27264734825.246849</v>
      </c>
      <c r="L4044" s="444">
        <f t="shared" ca="1" si="159"/>
        <v>-6570801092884.4912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-6570801092884.4912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-27378337887.018715</v>
      </c>
      <c r="L4045" s="444">
        <f t="shared" ca="1" si="159"/>
        <v>-6598179430771.5098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-6598179430771.5098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-27492414294.88129</v>
      </c>
      <c r="L4046" s="444">
        <f t="shared" ca="1" si="159"/>
        <v>-6625671845066.3906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-6625671845066.3906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-27606966021.109959</v>
      </c>
      <c r="L4047" s="444">
        <f t="shared" ca="1" si="159"/>
        <v>-6653278811087.501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-6653278811087.501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-27721995046.197922</v>
      </c>
      <c r="L4048" s="444">
        <f t="shared" ca="1" si="159"/>
        <v>-6681000806133.6992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-6681000806133.6992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-27837503358.890411</v>
      </c>
      <c r="L4049" s="444">
        <f t="shared" ca="1" si="159"/>
        <v>-6708838309492.5898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-6708838309492.5898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-27953492956.219124</v>
      </c>
      <c r="L4050" s="444">
        <f t="shared" ca="1" si="159"/>
        <v>-6736791802448.8086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-6736791802448.8086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-28069965843.536701</v>
      </c>
      <c r="L4051" s="444">
        <f t="shared" ca="1" si="159"/>
        <v>-6764861768292.3457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-6764861768292.3457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-28186924034.551441</v>
      </c>
      <c r="L4052" s="444">
        <f t="shared" ca="1" si="159"/>
        <v>-6793048692326.8975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-6793048692326.8975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-28304369551.362072</v>
      </c>
      <c r="L4053" s="444">
        <f t="shared" ca="1" si="159"/>
        <v>-6821353061878.2598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-6821353061878.2598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-28422304424.492748</v>
      </c>
      <c r="L4054" s="444">
        <f t="shared" ca="1" si="159"/>
        <v>-6849775366302.7529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-6849775366302.7529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-28540730692.928135</v>
      </c>
      <c r="L4055" s="444">
        <f t="shared" ca="1" si="159"/>
        <v>-6878316096995.6807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-6878316096995.6807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-28659650404.148666</v>
      </c>
      <c r="L4056" s="444">
        <f t="shared" ca="1" si="159"/>
        <v>-6906975747399.8291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-6906975747399.8291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-28779065614.165955</v>
      </c>
      <c r="L4057" s="444">
        <f t="shared" ca="1" si="159"/>
        <v>-6935754813013.9951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-6935754813013.9951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-28898978387.558315</v>
      </c>
      <c r="L4058" s="444">
        <f t="shared" ca="1" si="159"/>
        <v>-6964653791401.5537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-6964653791401.5537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-29019390797.506477</v>
      </c>
      <c r="L4059" s="444">
        <f t="shared" ca="1" si="159"/>
        <v>-6993673182199.0605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-6993673182199.0605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-29140304925.829418</v>
      </c>
      <c r="L4060" s="444">
        <f t="shared" ca="1" si="159"/>
        <v>-7022813487124.8896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-7022813487124.8896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-29261722863.020374</v>
      </c>
      <c r="L4061" s="444">
        <f t="shared" ca="1" si="159"/>
        <v>-7052075209987.9102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-7052075209987.9102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-29383646708.282959</v>
      </c>
      <c r="L4062" s="444">
        <f t="shared" ca="1" si="159"/>
        <v>-7081458856696.1934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-7081458856696.1934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-29506078569.567467</v>
      </c>
      <c r="L4063" s="444">
        <f t="shared" ca="1" si="159"/>
        <v>-7110964935265.7607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-7110964935265.7607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-29629020563.607334</v>
      </c>
      <c r="L4064" s="444">
        <f t="shared" ca="1" si="159"/>
        <v>-7140593955829.3682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-7140593955829.3682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-29752474815.955696</v>
      </c>
      <c r="L4065" s="444">
        <f t="shared" ca="1" si="159"/>
        <v>-7170346430645.3242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-7170346430645.3242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-29876443461.022186</v>
      </c>
      <c r="L4066" s="444">
        <f t="shared" ca="1" si="159"/>
        <v>-7200222874106.3467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-7200222874106.3467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-30000928642.109776</v>
      </c>
      <c r="L4067" s="444">
        <f t="shared" ca="1" si="159"/>
        <v>-7230223802748.4561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-7230223802748.4561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-30125932511.451897</v>
      </c>
      <c r="L4068" s="444">
        <f t="shared" ca="1" si="159"/>
        <v>-7260349735259.9082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-7260349735259.9082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-30251457230.249619</v>
      </c>
      <c r="L4069" s="444">
        <f t="shared" ca="1" si="159"/>
        <v>-7290601192490.1582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-7290601192490.1582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-30377504968.708992</v>
      </c>
      <c r="L4070" s="444">
        <f t="shared" ca="1" si="159"/>
        <v>-7320978697458.8672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-7320978697458.8672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-30504077906.078613</v>
      </c>
      <c r="L4071" s="444">
        <f t="shared" ca="1" si="159"/>
        <v>-7351482775364.9453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-7351482775364.9453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-30631178230.687271</v>
      </c>
      <c r="L4072" s="444">
        <f t="shared" ca="1" si="159"/>
        <v>-7382113953595.6328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-7382113953595.6328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-30758808139.981804</v>
      </c>
      <c r="L4073" s="444">
        <f t="shared" ca="1" si="159"/>
        <v>-7412872761735.6143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-7412872761735.6143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-30886969840.56506</v>
      </c>
      <c r="L4074" s="444">
        <f t="shared" ca="1" si="159"/>
        <v>-7443759731576.1797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-7443759731576.1797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-31015665548.234085</v>
      </c>
      <c r="L4075" s="444">
        <f t="shared" ca="1" si="159"/>
        <v>-7474775397124.4141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-7474775397124.4141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-31144897488.018391</v>
      </c>
      <c r="L4076" s="444">
        <f t="shared" ca="1" si="159"/>
        <v>-7505920294612.4326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-7505920294612.4326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-31274667894.218468</v>
      </c>
      <c r="L4077" s="444">
        <f t="shared" ca="1" si="159"/>
        <v>-7537194962506.6514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-7537194962506.6514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-31404979010.444382</v>
      </c>
      <c r="L4078" s="444">
        <f t="shared" ca="1" si="159"/>
        <v>-7568599941517.0957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-7568599941517.0957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-31535833089.65456</v>
      </c>
      <c r="L4079" s="444">
        <f t="shared" ca="1" si="159"/>
        <v>-7600135774606.75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-7600135774606.75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-31667232394.19479</v>
      </c>
      <c r="L4080" s="444">
        <f t="shared" ca="1" si="159"/>
        <v>-7631803007000.9443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-7631803007000.9443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-31799179195.837273</v>
      </c>
      <c r="L4081" s="444">
        <f t="shared" ca="1" si="159"/>
        <v>-7663602186196.7813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-7663602186196.7813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-31931675775.819916</v>
      </c>
      <c r="L4082" s="444">
        <f t="shared" ca="1" si="159"/>
        <v>-7695533861972.6016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-7695533861972.6016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-32064724424.885834</v>
      </c>
      <c r="L4083" s="444">
        <f t="shared" ca="1" si="159"/>
        <v>-7727598586397.4873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-7727598586397.4873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-32198327443.322868</v>
      </c>
      <c r="L4084" s="444">
        <f t="shared" ca="1" si="159"/>
        <v>-7759796913840.8105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-7759796913840.8105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-32332487141.003376</v>
      </c>
      <c r="L4085" s="444">
        <f t="shared" ca="1" si="159"/>
        <v>-7792129400981.8135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-7792129400981.8135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-32467205837.424217</v>
      </c>
      <c r="L4086" s="444">
        <f t="shared" ca="1" si="159"/>
        <v>-7824596606819.2373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-7824596606819.2373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-32602485861.746822</v>
      </c>
      <c r="L4087" s="444">
        <f t="shared" ca="1" si="159"/>
        <v>-7857199092680.9844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-7857199092680.9844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-32738329552.837433</v>
      </c>
      <c r="L4088" s="444">
        <f t="shared" ref="L4088:L4342" ca="1" si="164">I4088-J4088+K4088</f>
        <v>-7889937422233.8223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-7889937422233.8223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-32874739259.30759</v>
      </c>
      <c r="L4089" s="444">
        <f t="shared" ca="1" si="164"/>
        <v>-7922812161493.1299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-7922812161493.1299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-33011717339.554707</v>
      </c>
      <c r="L4090" s="444">
        <f t="shared" ca="1" si="164"/>
        <v>-7955823878832.6846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-7955823878832.6846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-33149266161.802853</v>
      </c>
      <c r="L4091" s="444">
        <f t="shared" ca="1" si="164"/>
        <v>-7988973144994.4873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-7988973144994.4873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-33287388104.143692</v>
      </c>
      <c r="L4092" s="444">
        <f t="shared" ca="1" si="164"/>
        <v>-8022260533098.6309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-8022260533098.6309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-33426085554.577629</v>
      </c>
      <c r="L4093" s="444">
        <f t="shared" ca="1" si="164"/>
        <v>-8055686618653.208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-8055686618653.208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-33565360911.055035</v>
      </c>
      <c r="L4094" s="444">
        <f t="shared" ca="1" si="164"/>
        <v>-8089251979564.2627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-8089251979564.2627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-33705216581.517761</v>
      </c>
      <c r="L4095" s="444">
        <f t="shared" ca="1" si="164"/>
        <v>-8122957196145.7803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-8122957196145.7803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-33845654983.94075</v>
      </c>
      <c r="L4096" s="444">
        <f t="shared" ca="1" si="164"/>
        <v>-8156802851129.7207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-8156802851129.7207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-33986678546.373837</v>
      </c>
      <c r="L4097" s="444">
        <f t="shared" ca="1" si="164"/>
        <v>-8190789529676.0947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-8190789529676.0947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-34128289706.983727</v>
      </c>
      <c r="L4098" s="444">
        <f t="shared" ca="1" si="164"/>
        <v>-8224917819383.0781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-8224917819383.0781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-34270490914.096157</v>
      </c>
      <c r="L4099" s="444">
        <f t="shared" ca="1" si="164"/>
        <v>-8259188310297.1738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-8259188310297.1738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-34413284626.23822</v>
      </c>
      <c r="L4100" s="444">
        <f t="shared" ca="1" si="164"/>
        <v>-8293601594923.4121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-8293601594923.4121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-34556673312.180885</v>
      </c>
      <c r="L4101" s="444">
        <f t="shared" ca="1" si="164"/>
        <v>-8328158268235.5928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-8328158268235.5928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-34700659450.981628</v>
      </c>
      <c r="L4102" s="444">
        <f t="shared" ca="1" si="164"/>
        <v>-8362858927686.5742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-8362858927686.5742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-34845245532.02739</v>
      </c>
      <c r="L4103" s="444">
        <f t="shared" ca="1" si="164"/>
        <v>-8397704173218.6016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-8397704173218.6016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-34990434055.077507</v>
      </c>
      <c r="L4104" s="444">
        <f t="shared" ca="1" si="164"/>
        <v>-8432694607273.6787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-8432694607273.6787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-35136227530.306992</v>
      </c>
      <c r="L4105" s="444">
        <f t="shared" ca="1" si="164"/>
        <v>-8467830834803.9854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-8467830834803.9854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-35282628478.349937</v>
      </c>
      <c r="L4106" s="444">
        <f t="shared" ca="1" si="164"/>
        <v>-8503113463282.335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-8503113463282.335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-35429639430.343056</v>
      </c>
      <c r="L4107" s="444">
        <f t="shared" ca="1" si="164"/>
        <v>-8538543102712.6777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-8538543102712.6777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-35577262927.96949</v>
      </c>
      <c r="L4108" s="444">
        <f t="shared" ca="1" si="164"/>
        <v>-8574120365640.6475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-8574120365640.6475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-35725501523.502701</v>
      </c>
      <c r="L4109" s="444">
        <f t="shared" ca="1" si="164"/>
        <v>-8609845867164.1504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-8609845867164.1504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-35874357779.850624</v>
      </c>
      <c r="L4110" s="444">
        <f t="shared" ca="1" si="164"/>
        <v>-8645720224944.001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-8645720224944.001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-36023834270.600006</v>
      </c>
      <c r="L4111" s="444">
        <f t="shared" ca="1" si="164"/>
        <v>-8681744059214.6006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-8681744059214.6006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-36173933580.060837</v>
      </c>
      <c r="L4112" s="444">
        <f t="shared" ca="1" si="164"/>
        <v>-8717917992794.6611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-8717917992794.6611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-36324658303.311089</v>
      </c>
      <c r="L4113" s="444">
        <f t="shared" ca="1" si="164"/>
        <v>-8754242651097.9727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-8754242651097.9727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-36476011046.241554</v>
      </c>
      <c r="L4114" s="444">
        <f t="shared" ca="1" si="164"/>
        <v>-8790718662144.2139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-8790718662144.2139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-36627994425.600891</v>
      </c>
      <c r="L4115" s="444">
        <f t="shared" ca="1" si="164"/>
        <v>-8827346656569.8145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-8827346656569.8145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-36780611069.040894</v>
      </c>
      <c r="L4116" s="444">
        <f t="shared" ca="1" si="164"/>
        <v>-8864127267638.8555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-8864127267638.8555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-36933863615.161896</v>
      </c>
      <c r="L4117" s="444">
        <f t="shared" ca="1" si="164"/>
        <v>-8901061131254.0176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-8901061131254.0176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-37087754713.558403</v>
      </c>
      <c r="L4118" s="444">
        <f t="shared" ca="1" si="164"/>
        <v>-8938148885967.5762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-8938148885967.5762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-37242287024.864899</v>
      </c>
      <c r="L4119" s="444">
        <f t="shared" ca="1" si="164"/>
        <v>-8975391172992.4414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-8975391172992.4414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-37397463220.801842</v>
      </c>
      <c r="L4120" s="444">
        <f t="shared" ca="1" si="164"/>
        <v>-9012788636213.2441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-9012788636213.2441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-37553285984.221848</v>
      </c>
      <c r="L4121" s="444">
        <f t="shared" ca="1" si="164"/>
        <v>-9050341922197.4668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-9050341922197.4668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-37709758009.156113</v>
      </c>
      <c r="L4122" s="444">
        <f t="shared" ca="1" si="164"/>
        <v>-9088051680206.623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-9088051680206.623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-37866882000.860931</v>
      </c>
      <c r="L4123" s="444">
        <f t="shared" ca="1" si="164"/>
        <v>-9125918562207.4844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-9125918562207.4844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-38024660675.864517</v>
      </c>
      <c r="L4124" s="444">
        <f t="shared" ca="1" si="164"/>
        <v>-9163943222883.3496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-9163943222883.3496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-38183096762.013954</v>
      </c>
      <c r="L4125" s="444">
        <f t="shared" ca="1" si="164"/>
        <v>-9202126319645.3633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-9202126319645.3633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-38342192998.522346</v>
      </c>
      <c r="L4126" s="444">
        <f t="shared" ca="1" si="164"/>
        <v>-9240468512643.8848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-9240468512643.8848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-38501952136.01619</v>
      </c>
      <c r="L4127" s="444">
        <f t="shared" ca="1" si="164"/>
        <v>-9278970464779.9004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-9278970464779.9004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-38662376936.582916</v>
      </c>
      <c r="L4128" s="444">
        <f t="shared" ca="1" si="164"/>
        <v>-9317632841716.4824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-9317632841716.4824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-38823470173.81868</v>
      </c>
      <c r="L4129" s="444">
        <f t="shared" ca="1" si="164"/>
        <v>-9356456311890.3008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-9356456311890.3008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-38985234632.876251</v>
      </c>
      <c r="L4130" s="444">
        <f t="shared" ca="1" si="164"/>
        <v>-9395441546523.1777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-9395441546523.1777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-39147673110.513237</v>
      </c>
      <c r="L4131" s="444">
        <f t="shared" ca="1" si="164"/>
        <v>-9434589219633.6914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-9434589219633.6914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-39310788415.140381</v>
      </c>
      <c r="L4132" s="444">
        <f t="shared" ca="1" si="164"/>
        <v>-9473900008048.832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-9473900008048.832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-39474583366.870132</v>
      </c>
      <c r="L4133" s="444">
        <f t="shared" ca="1" si="164"/>
        <v>-9513374591415.7031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-9513374591415.7031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-39639060797.56543</v>
      </c>
      <c r="L4134" s="444">
        <f t="shared" ca="1" si="164"/>
        <v>-9553013652213.2695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-9553013652213.2695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-39804223550.888626</v>
      </c>
      <c r="L4135" s="444">
        <f t="shared" ca="1" si="164"/>
        <v>-9592817875764.1582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-9592817875764.1582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-39970074482.350662</v>
      </c>
      <c r="L4136" s="444">
        <f t="shared" ca="1" si="164"/>
        <v>-9632787950246.5098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-9632787950246.5098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-40136616459.360458</v>
      </c>
      <c r="L4137" s="444">
        <f t="shared" ca="1" si="164"/>
        <v>-9672924566705.8711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-9672924566705.8711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-40303852361.27446</v>
      </c>
      <c r="L4138" s="444">
        <f t="shared" ca="1" si="164"/>
        <v>-9713228419067.1465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-9713228419067.1465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-40471785079.446442</v>
      </c>
      <c r="L4139" s="444">
        <f t="shared" ca="1" si="164"/>
        <v>-9753700204146.5938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-9753700204146.5938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-40640417517.277473</v>
      </c>
      <c r="L4140" s="444">
        <f t="shared" ca="1" si="164"/>
        <v>-9794340621663.8711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-9794340621663.8711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-40809752590.266129</v>
      </c>
      <c r="L4141" s="444">
        <f t="shared" ca="1" si="164"/>
        <v>-9835150374254.1367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-9835150374254.1367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-40979793226.058899</v>
      </c>
      <c r="L4142" s="444">
        <f t="shared" ca="1" si="164"/>
        <v>-9876130167480.1953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-9876130167480.1953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-41150542364.500816</v>
      </c>
      <c r="L4143" s="444">
        <f t="shared" ca="1" si="164"/>
        <v>-9917280709844.6953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-9917280709844.6953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-41322002957.686234</v>
      </c>
      <c r="L4144" s="444">
        <f t="shared" ca="1" si="164"/>
        <v>-9958602712802.3809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-9958602712802.3809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-41494177970.009918</v>
      </c>
      <c r="L4145" s="444">
        <f t="shared" ca="1" si="164"/>
        <v>-10000096890772.391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-10000096890772.391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-41667070378.218292</v>
      </c>
      <c r="L4146" s="444">
        <f t="shared" ca="1" si="164"/>
        <v>-10041763961150.609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-10041763961150.609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-41840683171.460869</v>
      </c>
      <c r="L4147" s="444">
        <f t="shared" ca="1" si="164"/>
        <v>-10083604644322.07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-10083604644322.07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-42015019351.341957</v>
      </c>
      <c r="L4148" s="444">
        <f t="shared" ca="1" si="164"/>
        <v>-10125619663673.412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-10125619663673.412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-42190081931.972549</v>
      </c>
      <c r="L4149" s="444">
        <f t="shared" ca="1" si="164"/>
        <v>-10167809745605.385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-10167809745605.385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-42365873940.022438</v>
      </c>
      <c r="L4150" s="444">
        <f t="shared" ca="1" si="164"/>
        <v>-10210175619545.406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-10210175619545.406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-42542398414.772522</v>
      </c>
      <c r="L4151" s="444">
        <f t="shared" ca="1" si="164"/>
        <v>-10252718017960.18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-10252718017960.18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-42719658408.167412</v>
      </c>
      <c r="L4152" s="444">
        <f t="shared" ca="1" si="164"/>
        <v>-10295437676368.348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-10295437676368.348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-42897656984.868118</v>
      </c>
      <c r="L4153" s="444">
        <f t="shared" ca="1" si="164"/>
        <v>-10338335333353.215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-10338335333353.215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-43076397222.305061</v>
      </c>
      <c r="L4154" s="444">
        <f t="shared" ca="1" si="164"/>
        <v>-10381411730575.52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-10381411730575.52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-43255882210.731331</v>
      </c>
      <c r="L4155" s="444">
        <f t="shared" ca="1" si="164"/>
        <v>-10424667612786.25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-10424667612786.25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-43436115053.276039</v>
      </c>
      <c r="L4156" s="444">
        <f t="shared" ca="1" si="164"/>
        <v>-10468103727839.525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-10468103727839.525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-43617098865.998024</v>
      </c>
      <c r="L4157" s="444">
        <f t="shared" ca="1" si="164"/>
        <v>-10511720826705.523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-10511720826705.523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-43798836777.939682</v>
      </c>
      <c r="L4158" s="444">
        <f t="shared" ca="1" si="164"/>
        <v>-10555519663483.463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-10555519663483.463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-43981331931.181091</v>
      </c>
      <c r="L4159" s="444">
        <f t="shared" ca="1" si="164"/>
        <v>-10599500995414.645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-10599500995414.645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-44164587480.894348</v>
      </c>
      <c r="L4160" s="444">
        <f t="shared" ca="1" si="164"/>
        <v>-10643665582895.539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-10643665582895.539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-44348606595.398079</v>
      </c>
      <c r="L4161" s="444">
        <f t="shared" ca="1" si="164"/>
        <v>-10688014189490.938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-10688014189490.938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-44533392456.212242</v>
      </c>
      <c r="L4162" s="444">
        <f t="shared" ca="1" si="164"/>
        <v>-10732547581947.15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-10732547581947.15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-44718948258.113129</v>
      </c>
      <c r="L4163" s="444">
        <f t="shared" ca="1" si="164"/>
        <v>-10777266530205.264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-10777266530205.264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-44905277209.188599</v>
      </c>
      <c r="L4164" s="444">
        <f t="shared" ca="1" si="164"/>
        <v>-10822171807414.453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-10822171807414.453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-45092382530.893555</v>
      </c>
      <c r="L4165" s="444">
        <f t="shared" ca="1" si="164"/>
        <v>-10867264189945.348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-10867264189945.348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-45280267458.105614</v>
      </c>
      <c r="L4166" s="444">
        <f t="shared" ca="1" si="164"/>
        <v>-10912544457403.453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-10912544457403.453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-45468935239.181053</v>
      </c>
      <c r="L4167" s="444">
        <f t="shared" ca="1" si="164"/>
        <v>-10958013392642.635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-10958013392642.635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-45658389136.010979</v>
      </c>
      <c r="L4168" s="444">
        <f t="shared" ca="1" si="164"/>
        <v>-11003671781778.646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-11003671781778.646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-45848632424.07769</v>
      </c>
      <c r="L4169" s="444">
        <f t="shared" ca="1" si="164"/>
        <v>-11049520414202.725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-11049520414202.725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-46039668392.511353</v>
      </c>
      <c r="L4170" s="444">
        <f t="shared" ca="1" si="164"/>
        <v>-11095560082595.236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-11095560082595.236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-46231500344.14682</v>
      </c>
      <c r="L4171" s="444">
        <f t="shared" ca="1" si="164"/>
        <v>-11141791582939.383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-11141791582939.383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-46424131595.580765</v>
      </c>
      <c r="L4172" s="444">
        <f t="shared" ca="1" si="164"/>
        <v>-11188215714534.963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-11188215714534.963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-46617565477.229012</v>
      </c>
      <c r="L4173" s="444">
        <f t="shared" ca="1" si="164"/>
        <v>-11234833280012.191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-11234833280012.191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-46811805333.384132</v>
      </c>
      <c r="L4174" s="444">
        <f t="shared" ca="1" si="164"/>
        <v>-11281645085345.576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-11281645085345.576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-47006854522.273232</v>
      </c>
      <c r="L4175" s="444">
        <f t="shared" ca="1" si="164"/>
        <v>-11328651939867.85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-11328651939867.85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-47202716416.116043</v>
      </c>
      <c r="L4176" s="444">
        <f t="shared" ca="1" si="164"/>
        <v>-11375854656283.965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-11375854656283.965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-47399394401.183189</v>
      </c>
      <c r="L4177" s="444">
        <f t="shared" ca="1" si="164"/>
        <v>-11423254050685.148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-11423254050685.148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-47596891877.854782</v>
      </c>
      <c r="L4178" s="444">
        <f t="shared" ca="1" si="164"/>
        <v>-11470850942563.004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-11470850942563.004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-47795212260.679184</v>
      </c>
      <c r="L4179" s="444">
        <f t="shared" ca="1" si="164"/>
        <v>-11518646154823.684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-11518646154823.684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-47994358978.432014</v>
      </c>
      <c r="L4180" s="444">
        <f t="shared" ca="1" si="164"/>
        <v>-11566640513802.115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-11566640513802.115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-48194335474.175476</v>
      </c>
      <c r="L4181" s="444">
        <f t="shared" ca="1" si="164"/>
        <v>-11614834849276.291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-11614834849276.291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-48395145205.317879</v>
      </c>
      <c r="L4182" s="444">
        <f t="shared" ca="1" si="164"/>
        <v>-11663229994481.609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-11663229994481.609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-48596791643.67337</v>
      </c>
      <c r="L4183" s="444">
        <f t="shared" ca="1" si="164"/>
        <v>-11711826786125.283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-11711826786125.283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-48799278275.522011</v>
      </c>
      <c r="L4184" s="444">
        <f t="shared" ca="1" si="164"/>
        <v>-11760626064400.805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-11760626064400.805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-49002608601.670021</v>
      </c>
      <c r="L4185" s="444">
        <f t="shared" ca="1" si="164"/>
        <v>-11809628673002.475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-11809628673002.475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-49206786137.510307</v>
      </c>
      <c r="L4186" s="444">
        <f t="shared" ca="1" si="164"/>
        <v>-11858835459139.984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-11858835459139.984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-49411814413.083267</v>
      </c>
      <c r="L4187" s="444">
        <f t="shared" ca="1" si="164"/>
        <v>-11908247273553.068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-11908247273553.068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-49617696973.137787</v>
      </c>
      <c r="L4188" s="444">
        <f t="shared" ca="1" si="164"/>
        <v>-11957864970526.207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-11957864970526.207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-49824437377.192528</v>
      </c>
      <c r="L4189" s="444">
        <f t="shared" ca="1" si="164"/>
        <v>-12007689407903.4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-12007689407903.4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-50032039199.597504</v>
      </c>
      <c r="L4190" s="444">
        <f t="shared" ca="1" si="164"/>
        <v>-12057721447102.998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-12057721447102.998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-50240506029.595825</v>
      </c>
      <c r="L4191" s="444">
        <f t="shared" ca="1" si="164"/>
        <v>-12107961953132.594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-12107961953132.594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-50449841471.385803</v>
      </c>
      <c r="L4192" s="444">
        <f t="shared" ca="1" si="164"/>
        <v>-12158411794603.98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-12158411794603.98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-50660049144.18325</v>
      </c>
      <c r="L4193" s="444">
        <f t="shared" ca="1" si="164"/>
        <v>-12209071843748.164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-12209071843748.164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-50871132682.284019</v>
      </c>
      <c r="L4194" s="444">
        <f t="shared" ca="1" si="164"/>
        <v>-12259942976430.447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-12259942976430.447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-51083095735.126862</v>
      </c>
      <c r="L4195" s="444">
        <f t="shared" ca="1" si="164"/>
        <v>-12311026072165.574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-12311026072165.574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-51295941967.35656</v>
      </c>
      <c r="L4196" s="444">
        <f t="shared" ca="1" si="164"/>
        <v>-12362322014132.932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-12362322014132.932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-51509675058.887215</v>
      </c>
      <c r="L4197" s="444">
        <f t="shared" ca="1" si="164"/>
        <v>-12413831689191.818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-12413831689191.818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-51724298704.965912</v>
      </c>
      <c r="L4198" s="444">
        <f t="shared" ca="1" si="164"/>
        <v>-12465555987896.785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-12465555987896.785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-51939816616.236603</v>
      </c>
      <c r="L4199" s="444">
        <f t="shared" ca="1" si="164"/>
        <v>-12517495804513.021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-12517495804513.021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-52156232518.804253</v>
      </c>
      <c r="L4200" s="444">
        <f t="shared" ca="1" si="164"/>
        <v>-12569652037031.826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-12569652037031.826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-52373550154.299278</v>
      </c>
      <c r="L4201" s="444">
        <f t="shared" ca="1" si="164"/>
        <v>-12622025587186.125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-12622025587186.125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-52591773279.942184</v>
      </c>
      <c r="L4202" s="444">
        <f t="shared" ca="1" si="164"/>
        <v>-12674617360466.066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-12674617360466.066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-52810905668.608612</v>
      </c>
      <c r="L4203" s="444">
        <f t="shared" ca="1" si="164"/>
        <v>-12727428266134.676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-12727428266134.676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-53030951108.894485</v>
      </c>
      <c r="L4204" s="444">
        <f t="shared" ca="1" si="164"/>
        <v>-12780459217243.57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-12780459217243.57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-53251913405.181541</v>
      </c>
      <c r="L4205" s="444">
        <f t="shared" ca="1" si="164"/>
        <v>-12833711130648.752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-12833711130648.752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-53473796377.703133</v>
      </c>
      <c r="L4206" s="444">
        <f t="shared" ca="1" si="164"/>
        <v>-12887184927026.455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-12887184927026.455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-53696603862.610229</v>
      </c>
      <c r="L4207" s="444">
        <f t="shared" ca="1" si="164"/>
        <v>-12940881530889.064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-12940881530889.064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-53920339712.037766</v>
      </c>
      <c r="L4208" s="444">
        <f t="shared" ca="1" si="164"/>
        <v>-12994801870601.102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-12994801870601.102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-54145007794.171257</v>
      </c>
      <c r="L4209" s="444">
        <f t="shared" ca="1" si="164"/>
        <v>-13048946878395.273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-13048946878395.273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-54370611993.313637</v>
      </c>
      <c r="L4210" s="444">
        <f t="shared" ca="1" si="164"/>
        <v>-13103317490388.588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-13103317490388.588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-54597156209.952446</v>
      </c>
      <c r="L4211" s="444">
        <f t="shared" ca="1" si="164"/>
        <v>-13157914646598.541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-13157914646598.541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-54824644360.827255</v>
      </c>
      <c r="L4212" s="444">
        <f t="shared" ca="1" si="164"/>
        <v>-13212739290959.369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-13212739290959.369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-55053080378.997368</v>
      </c>
      <c r="L4213" s="444">
        <f t="shared" ca="1" si="164"/>
        <v>-13267792371338.367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-13267792371338.367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-55282468213.909859</v>
      </c>
      <c r="L4214" s="444">
        <f t="shared" ca="1" si="164"/>
        <v>-13323074839552.277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-13323074839552.277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-55512811831.467819</v>
      </c>
      <c r="L4215" s="444">
        <f t="shared" ca="1" si="164"/>
        <v>-13378587651383.746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-13378587651383.746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-55744115214.098938</v>
      </c>
      <c r="L4216" s="444">
        <f t="shared" ca="1" si="164"/>
        <v>-13434331766597.846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-13434331766597.846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-55976382360.824356</v>
      </c>
      <c r="L4217" s="444">
        <f t="shared" ca="1" si="164"/>
        <v>-13490308148958.67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-13490308148958.67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-56209617287.327789</v>
      </c>
      <c r="L4218" s="444">
        <f t="shared" ca="1" si="164"/>
        <v>-13546517766245.998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-13546517766245.998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-56443824026.024994</v>
      </c>
      <c r="L4219" s="444">
        <f t="shared" ca="1" si="164"/>
        <v>-13602961590272.023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-13602961590272.023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-56679006626.13343</v>
      </c>
      <c r="L4220" s="444">
        <f t="shared" ca="1" si="164"/>
        <v>-13659640596898.156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-13659640596898.156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-56915169153.742317</v>
      </c>
      <c r="L4221" s="444">
        <f t="shared" ca="1" si="164"/>
        <v>-13716555766051.898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-13716555766051.898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-57152315691.882912</v>
      </c>
      <c r="L4222" s="444">
        <f t="shared" ca="1" si="164"/>
        <v>-13773708081743.781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-13773708081743.781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-57390450340.599091</v>
      </c>
      <c r="L4223" s="444">
        <f t="shared" ca="1" si="164"/>
        <v>-13831098532084.381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-13831098532084.381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-57629577217.01825</v>
      </c>
      <c r="L4224" s="444">
        <f t="shared" ca="1" si="164"/>
        <v>-13888728109301.398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-13888728109301.398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-57869700455.422485</v>
      </c>
      <c r="L4225" s="444">
        <f t="shared" ca="1" si="164"/>
        <v>-13946597809756.82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-13946597809756.82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-58110824207.320084</v>
      </c>
      <c r="L4226" s="444">
        <f t="shared" ca="1" si="164"/>
        <v>-14004708633964.141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-14004708633964.141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-58352952641.517242</v>
      </c>
      <c r="L4227" s="444">
        <f t="shared" ca="1" si="164"/>
        <v>-14063061586605.658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-14063061586605.658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-58596089944.190231</v>
      </c>
      <c r="L4228" s="444">
        <f t="shared" ca="1" si="164"/>
        <v>-14121657676549.848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-14121657676549.848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-58840240318.957695</v>
      </c>
      <c r="L4229" s="444">
        <f t="shared" ca="1" si="164"/>
        <v>-14180497916868.805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-14180497916868.805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-59085407986.953354</v>
      </c>
      <c r="L4230" s="444">
        <f t="shared" ca="1" si="164"/>
        <v>-14239583324855.758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-14239583324855.758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-59331597186.898987</v>
      </c>
      <c r="L4231" s="444">
        <f t="shared" ca="1" si="164"/>
        <v>-14298914922042.656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-14298914922042.656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-59578812175.177734</v>
      </c>
      <c r="L4232" s="444">
        <f t="shared" ca="1" si="164"/>
        <v>-14358493734217.834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-14358493734217.834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-59827057225.907639</v>
      </c>
      <c r="L4233" s="444">
        <f t="shared" ca="1" si="164"/>
        <v>-14418320791443.742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-14418320791443.742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-60076336631.015594</v>
      </c>
      <c r="L4234" s="444">
        <f t="shared" ca="1" si="164"/>
        <v>-14478397128074.758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-14478397128074.758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-60326654700.311493</v>
      </c>
      <c r="L4235" s="444">
        <f t="shared" ca="1" si="164"/>
        <v>-14538723782775.068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-14538723782775.068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-60578015761.562782</v>
      </c>
      <c r="L4236" s="444">
        <f t="shared" ca="1" si="164"/>
        <v>-14599301798536.631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-14599301798536.631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-60830424160.569305</v>
      </c>
      <c r="L4237" s="444">
        <f t="shared" ca="1" si="164"/>
        <v>-14660132222697.199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-14660132222697.199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-61083884261.238327</v>
      </c>
      <c r="L4238" s="444">
        <f t="shared" ca="1" si="164"/>
        <v>-14721216106958.438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-14721216106958.438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-61338400445.660156</v>
      </c>
      <c r="L4239" s="444">
        <f t="shared" ca="1" si="164"/>
        <v>-14782554507404.098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-14782554507404.098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-61593977114.183739</v>
      </c>
      <c r="L4240" s="444">
        <f t="shared" ca="1" si="164"/>
        <v>-14844148484518.281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-14844148484518.281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-61850618685.492836</v>
      </c>
      <c r="L4241" s="444">
        <f t="shared" ca="1" si="164"/>
        <v>-14905999103203.773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-14905999103203.773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-62108329596.682388</v>
      </c>
      <c r="L4242" s="444">
        <f t="shared" ca="1" si="164"/>
        <v>-14968107432800.455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-14968107432800.455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-62367114303.335228</v>
      </c>
      <c r="L4243" s="444">
        <f t="shared" ca="1" si="164"/>
        <v>-15030474547103.791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-15030474547103.791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-62626977279.599129</v>
      </c>
      <c r="L4244" s="444">
        <f t="shared" ca="1" si="164"/>
        <v>-15093101524383.391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-15093101524383.391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-62887923018.264122</v>
      </c>
      <c r="L4245" s="444">
        <f t="shared" ca="1" si="164"/>
        <v>-15155989447401.654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-15155989447401.654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-63149956030.840233</v>
      </c>
      <c r="L4246" s="444">
        <f t="shared" ca="1" si="164"/>
        <v>-15219139403432.494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-15219139403432.494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-63413080847.635399</v>
      </c>
      <c r="L4247" s="444">
        <f t="shared" ca="1" si="164"/>
        <v>-15282552484280.129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-15282552484280.129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-63677302017.83387</v>
      </c>
      <c r="L4248" s="444">
        <f t="shared" ca="1" si="164"/>
        <v>-15346229786297.963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-15346229786297.963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-63942624109.574844</v>
      </c>
      <c r="L4249" s="444">
        <f t="shared" ca="1" si="164"/>
        <v>-15410172410407.537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-15410172410407.537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-64209051710.031403</v>
      </c>
      <c r="L4250" s="444">
        <f t="shared" ca="1" si="164"/>
        <v>-15474381462117.568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-15474381462117.568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-64476589425.489876</v>
      </c>
      <c r="L4251" s="444">
        <f t="shared" ca="1" si="164"/>
        <v>-15538858051543.059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-15538858051543.059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-64745241881.429413</v>
      </c>
      <c r="L4252" s="444">
        <f t="shared" ca="1" si="164"/>
        <v>-15603603293424.488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-15603603293424.488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-65015013722.602036</v>
      </c>
      <c r="L4253" s="444">
        <f t="shared" ca="1" si="164"/>
        <v>-15668618307147.09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-15668618307147.09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-65285909613.112877</v>
      </c>
      <c r="L4254" s="444">
        <f t="shared" ca="1" si="164"/>
        <v>-15733904216760.203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-15733904216760.203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-65557934236.500839</v>
      </c>
      <c r="L4255" s="444">
        <f t="shared" ca="1" si="164"/>
        <v>-15799462150996.703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-15799462150996.703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-65831092295.819595</v>
      </c>
      <c r="L4256" s="444">
        <f t="shared" ca="1" si="164"/>
        <v>-15865293243292.523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-15865293243292.523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-66105388513.718842</v>
      </c>
      <c r="L4257" s="444">
        <f t="shared" ca="1" si="164"/>
        <v>-15931398631806.242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-15931398631806.242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-66380827632.526009</v>
      </c>
      <c r="L4258" s="444">
        <f t="shared" ca="1" si="164"/>
        <v>-15997779459438.768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-15997779459438.768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-66657414414.328186</v>
      </c>
      <c r="L4259" s="444">
        <f t="shared" ca="1" si="164"/>
        <v>-16064436873853.096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-16064436873853.096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-66935153641.054558</v>
      </c>
      <c r="L4260" s="444">
        <f t="shared" ca="1" si="164"/>
        <v>-16131372027494.15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-16131372027494.15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-67214050114.55896</v>
      </c>
      <c r="L4261" s="444">
        <f t="shared" ca="1" si="164"/>
        <v>-16198586077608.709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-16198586077608.709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-67494108656.70295</v>
      </c>
      <c r="L4262" s="444">
        <f t="shared" ca="1" si="164"/>
        <v>-16266080186265.412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-16266080186265.412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-67775334109.439217</v>
      </c>
      <c r="L4263" s="444">
        <f t="shared" ca="1" si="164"/>
        <v>-16333855520374.852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-16333855520374.852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-68057731334.895226</v>
      </c>
      <c r="L4264" s="444">
        <f t="shared" ca="1" si="164"/>
        <v>-16401913251709.746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-16401913251709.746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-68341305215.457268</v>
      </c>
      <c r="L4265" s="444">
        <f t="shared" ca="1" si="164"/>
        <v>-16470254556925.203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-16470254556925.203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-68626060653.855019</v>
      </c>
      <c r="L4266" s="444">
        <f t="shared" ca="1" si="164"/>
        <v>-16538880617579.059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-16538880617579.059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-68912002573.246078</v>
      </c>
      <c r="L4267" s="444">
        <f t="shared" ca="1" si="164"/>
        <v>-16607792620152.305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-16607792620152.305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-69199135917.30127</v>
      </c>
      <c r="L4268" s="444">
        <f t="shared" ca="1" si="164"/>
        <v>-16676991756069.605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-16676991756069.605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-69487465650.290024</v>
      </c>
      <c r="L4269" s="444">
        <f t="shared" ca="1" si="164"/>
        <v>-16746479221719.895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-16746479221719.895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-69776996757.166229</v>
      </c>
      <c r="L4270" s="444">
        <f t="shared" ca="1" si="164"/>
        <v>-16816256218477.061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-16816256218477.061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-70067734243.654419</v>
      </c>
      <c r="L4271" s="444">
        <f t="shared" ca="1" si="164"/>
        <v>-16886323952720.715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-16886323952720.715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-70359683136.336304</v>
      </c>
      <c r="L4272" s="444">
        <f t="shared" ca="1" si="164"/>
        <v>-16956683635857.051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-16956683635857.051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-70652848482.737717</v>
      </c>
      <c r="L4273" s="444">
        <f t="shared" ca="1" si="164"/>
        <v>-17027336484339.789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-17027336484339.789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-70947235351.415771</v>
      </c>
      <c r="L4274" s="444">
        <f t="shared" ca="1" si="164"/>
        <v>-17098283719691.205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-17098283719691.205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-71242848832.046692</v>
      </c>
      <c r="L4275" s="444">
        <f t="shared" ca="1" si="164"/>
        <v>-17169526568523.252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-17169526568523.252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-71539694035.51355</v>
      </c>
      <c r="L4276" s="444">
        <f t="shared" ca="1" si="164"/>
        <v>-17241066262558.766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-17241066262558.766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-71837776093.994858</v>
      </c>
      <c r="L4277" s="444">
        <f t="shared" ca="1" si="164"/>
        <v>-17312904038652.76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-17312904038652.76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-72137100161.053162</v>
      </c>
      <c r="L4278" s="444">
        <f t="shared" ca="1" si="164"/>
        <v>-17385041138813.813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-17385041138813.813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-72437671411.724213</v>
      </c>
      <c r="L4279" s="444">
        <f t="shared" ca="1" si="164"/>
        <v>-17457478810225.537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-17457478810225.537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-72739495042.606415</v>
      </c>
      <c r="L4280" s="444">
        <f t="shared" ca="1" si="164"/>
        <v>-17530218305268.143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-17530218305268.143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-73042576271.950592</v>
      </c>
      <c r="L4281" s="444">
        <f t="shared" ca="1" si="164"/>
        <v>-17603260881540.094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-17603260881540.094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-73346920339.750397</v>
      </c>
      <c r="L4282" s="444">
        <f t="shared" ca="1" si="164"/>
        <v>-17676607801879.844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-17676607801879.844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-73652532507.832687</v>
      </c>
      <c r="L4283" s="444">
        <f t="shared" ca="1" si="164"/>
        <v>-17750260334387.676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-17750260334387.676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-73959418059.948654</v>
      </c>
      <c r="L4284" s="444">
        <f t="shared" ca="1" si="164"/>
        <v>-17824219752447.625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-17824219752447.625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-74267582301.865097</v>
      </c>
      <c r="L4285" s="444">
        <f t="shared" ca="1" si="164"/>
        <v>-17898487334749.488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-17898487334749.488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-74577030561.456207</v>
      </c>
      <c r="L4286" s="444">
        <f t="shared" ca="1" si="164"/>
        <v>-17973064365310.945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-17973064365310.945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-74887768188.795609</v>
      </c>
      <c r="L4287" s="444">
        <f t="shared" ca="1" si="164"/>
        <v>-18047952133499.742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-18047952133499.742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-75199800556.248932</v>
      </c>
      <c r="L4288" s="444">
        <f t="shared" ca="1" si="164"/>
        <v>-18123151934055.992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-18123151934055.992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-75513133058.566635</v>
      </c>
      <c r="L4289" s="444">
        <f t="shared" ca="1" si="164"/>
        <v>-18198665067114.559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-18198665067114.559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-75827771112.977325</v>
      </c>
      <c r="L4290" s="444">
        <f t="shared" ca="1" si="164"/>
        <v>-18274492838227.535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-18274492838227.535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-76143720159.281403</v>
      </c>
      <c r="L4291" s="444">
        <f t="shared" ca="1" si="164"/>
        <v>-18350636558386.816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-18350636558386.816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-76460985659.945068</v>
      </c>
      <c r="L4292" s="444">
        <f t="shared" ca="1" si="164"/>
        <v>-18427097544046.762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-18427097544046.762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-76779573100.194839</v>
      </c>
      <c r="L4293" s="444">
        <f t="shared" ca="1" si="164"/>
        <v>-18503877117146.957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-18503877117146.957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-77099487988.11232</v>
      </c>
      <c r="L4294" s="444">
        <f t="shared" ca="1" si="164"/>
        <v>-18580976605135.07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-18580976605135.07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-77420735854.729462</v>
      </c>
      <c r="L4295" s="444">
        <f t="shared" ca="1" si="164"/>
        <v>-18658397340989.801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-18658397340989.801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-77743322254.124176</v>
      </c>
      <c r="L4296" s="444">
        <f t="shared" ca="1" si="164"/>
        <v>-18736140663243.926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-18736140663243.926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-78067252763.516357</v>
      </c>
      <c r="L4297" s="444">
        <f t="shared" ca="1" si="164"/>
        <v>-18814207916007.441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-18814207916007.441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-78392532983.364334</v>
      </c>
      <c r="L4298" s="444">
        <f t="shared" ca="1" si="164"/>
        <v>-18892600448990.805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-18892600448990.805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-78719168537.461685</v>
      </c>
      <c r="L4299" s="444">
        <f t="shared" ca="1" si="164"/>
        <v>-18971319617528.266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-18971319617528.266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-79047165073.034439</v>
      </c>
      <c r="L4300" s="444">
        <f t="shared" ca="1" si="164"/>
        <v>-19050366782601.301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-19050366782601.301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-79376528260.838745</v>
      </c>
      <c r="L4301" s="444">
        <f t="shared" ca="1" si="164"/>
        <v>-19129743310862.141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-19129743310862.141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-79707263795.258911</v>
      </c>
      <c r="L4302" s="444">
        <f t="shared" ca="1" si="164"/>
        <v>-19209450574657.398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-19209450574657.398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-80039377394.405823</v>
      </c>
      <c r="L4303" s="444">
        <f t="shared" ca="1" si="164"/>
        <v>-19289489952051.805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-19289489952051.805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-80372874800.215851</v>
      </c>
      <c r="L4304" s="444">
        <f t="shared" ca="1" si="164"/>
        <v>-19369862826852.02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-19369862826852.02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-80707761778.550079</v>
      </c>
      <c r="L4305" s="444">
        <f t="shared" ca="1" si="164"/>
        <v>-19450570588630.57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-19450570588630.57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-81044044119.294037</v>
      </c>
      <c r="L4306" s="444">
        <f t="shared" ca="1" si="164"/>
        <v>-19531614632749.863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-19531614632749.863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-81381727636.457764</v>
      </c>
      <c r="L4307" s="444">
        <f t="shared" ca="1" si="164"/>
        <v>-19612996360386.32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-19612996360386.32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-81720818168.276337</v>
      </c>
      <c r="L4308" s="444">
        <f t="shared" ca="1" si="164"/>
        <v>-19694717178554.598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-19694717178554.598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-82061321577.310822</v>
      </c>
      <c r="L4309" s="444">
        <f t="shared" ca="1" si="164"/>
        <v>-19776778500131.91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-19776778500131.91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-82403243750.549622</v>
      </c>
      <c r="L4310" s="444">
        <f t="shared" ca="1" si="164"/>
        <v>-19859181743882.461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-19859181743882.461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-82746590599.510254</v>
      </c>
      <c r="L4311" s="444">
        <f t="shared" ca="1" si="164"/>
        <v>-19941928334481.973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-19941928334481.973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-83091368060.341553</v>
      </c>
      <c r="L4312" s="444">
        <f t="shared" ca="1" si="164"/>
        <v>-20025019702542.313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-20025019702542.313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-83437582093.9263</v>
      </c>
      <c r="L4313" s="444">
        <f t="shared" ca="1" si="164"/>
        <v>-20108457284636.238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-20108457284636.238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-83785238685.984329</v>
      </c>
      <c r="L4314" s="444">
        <f t="shared" ca="1" si="164"/>
        <v>-20192242523322.223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-20192242523322.223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-84134343847.175934</v>
      </c>
      <c r="L4315" s="444">
        <f t="shared" ca="1" si="164"/>
        <v>-20276376867169.398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-20276376867169.398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-84484903613.205826</v>
      </c>
      <c r="L4316" s="444">
        <f t="shared" ca="1" si="164"/>
        <v>-20360861770782.605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-20360861770782.605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-84836924044.927521</v>
      </c>
      <c r="L4317" s="444">
        <f t="shared" ca="1" si="164"/>
        <v>-20445698694827.531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-20445698694827.531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-85190411228.448044</v>
      </c>
      <c r="L4318" s="444">
        <f t="shared" ca="1" si="164"/>
        <v>-20530889106055.98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-20530889106055.98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-85545371275.233246</v>
      </c>
      <c r="L4319" s="444">
        <f t="shared" ca="1" si="164"/>
        <v>-20616434477331.215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-20616434477331.215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-85901810322.213394</v>
      </c>
      <c r="L4320" s="444">
        <f t="shared" ca="1" si="164"/>
        <v>-20702336287653.43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-20702336287653.43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-86259734531.889282</v>
      </c>
      <c r="L4321" s="444">
        <f t="shared" ca="1" si="164"/>
        <v>-20788596022185.32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-20788596022185.32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-86619150092.438828</v>
      </c>
      <c r="L4322" s="444">
        <f t="shared" ca="1" si="164"/>
        <v>-20875215172277.758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-20875215172277.758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-86980063217.82399</v>
      </c>
      <c r="L4323" s="444">
        <f t="shared" ca="1" si="164"/>
        <v>-20962195235495.582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-20962195235495.582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-87342480147.898254</v>
      </c>
      <c r="L4324" s="444">
        <f t="shared" ca="1" si="164"/>
        <v>-21049537715643.48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-21049537715643.48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-87706407148.514496</v>
      </c>
      <c r="L4325" s="444">
        <f t="shared" ca="1" si="164"/>
        <v>-21137244122791.996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-21137244122791.996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-88071850511.633316</v>
      </c>
      <c r="L4326" s="444">
        <f t="shared" ca="1" si="164"/>
        <v>-21225315973303.629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-21225315973303.629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-88438816555.431793</v>
      </c>
      <c r="L4327" s="444">
        <f t="shared" ca="1" si="164"/>
        <v>-21313754789859.063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-21313754789859.063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-88807311624.412766</v>
      </c>
      <c r="L4328" s="444">
        <f t="shared" ca="1" si="164"/>
        <v>-21402562101483.477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-21402562101483.477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-89177342089.514481</v>
      </c>
      <c r="L4329" s="444">
        <f t="shared" ca="1" si="164"/>
        <v>-21491739443572.992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-21491739443572.992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-89548914348.220795</v>
      </c>
      <c r="L4330" s="444">
        <f t="shared" ca="1" si="164"/>
        <v>-21581288357921.215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-21581288357921.215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-89922034824.671722</v>
      </c>
      <c r="L4331" s="444">
        <f t="shared" ca="1" si="164"/>
        <v>-21671210392745.887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-21671210392745.887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-90296709969.774521</v>
      </c>
      <c r="L4332" s="444">
        <f t="shared" ca="1" si="164"/>
        <v>-21761507102715.66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-21761507102715.66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-90672946261.315247</v>
      </c>
      <c r="L4333" s="444">
        <f t="shared" ca="1" si="164"/>
        <v>-21852180048976.977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-21852180048976.977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-91050750204.07074</v>
      </c>
      <c r="L4334" s="444">
        <f t="shared" ca="1" si="164"/>
        <v>-21943230799181.047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-21943230799181.047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-91430128329.921021</v>
      </c>
      <c r="L4335" s="444">
        <f t="shared" ca="1" si="164"/>
        <v>-22034660927510.969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-22034660927510.969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-91811087197.962372</v>
      </c>
      <c r="L4336" s="444">
        <f t="shared" ca="1" si="164"/>
        <v>-22126472014708.93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-22126472014708.93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-92193633394.620544</v>
      </c>
      <c r="L4337" s="444">
        <f t="shared" ca="1" si="164"/>
        <v>-22218665648103.551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-22218665648103.551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-92577773533.764801</v>
      </c>
      <c r="L4338" s="444">
        <f t="shared" ca="1" si="164"/>
        <v>-22311243421637.316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-22311243421637.316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-92963514256.822144</v>
      </c>
      <c r="L4339" s="444">
        <f t="shared" ca="1" si="164"/>
        <v>-22404206935894.137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-22404206935894.137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-93350862232.892242</v>
      </c>
      <c r="L4340" s="444">
        <f t="shared" ca="1" si="164"/>
        <v>-22497557798127.027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-22497557798127.027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-93739824158.86261</v>
      </c>
      <c r="L4341" s="444">
        <f t="shared" ca="1" si="164"/>
        <v>-22591297622285.891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-22591297622285.891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-94130406759.524536</v>
      </c>
      <c r="L4342" s="444">
        <f t="shared" ca="1" si="164"/>
        <v>-22685428029045.414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-22685428029045.414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-94522616787.689224</v>
      </c>
      <c r="L4343" s="444">
        <f t="shared" ref="L4343:L4597" ca="1" si="169">I4343-J4343+K4343</f>
        <v>-22779950645833.102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-22779950645833.102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-94916461024.304596</v>
      </c>
      <c r="L4344" s="444">
        <f t="shared" ca="1" si="169"/>
        <v>-22874867106857.406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-22874867106857.406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-95311946278.572525</v>
      </c>
      <c r="L4345" s="444">
        <f t="shared" ca="1" si="169"/>
        <v>-22970179053135.98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-22970179053135.98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-95709079388.066589</v>
      </c>
      <c r="L4346" s="444">
        <f t="shared" ca="1" si="169"/>
        <v>-23065888132524.047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-23065888132524.047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-96107867218.850189</v>
      </c>
      <c r="L4347" s="444">
        <f t="shared" ca="1" si="169"/>
        <v>-23161995999742.898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-23161995999742.898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-96508316665.595413</v>
      </c>
      <c r="L4348" s="444">
        <f t="shared" ca="1" si="169"/>
        <v>-23258504316408.492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-23258504316408.492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-96910434651.702057</v>
      </c>
      <c r="L4349" s="444">
        <f t="shared" ca="1" si="169"/>
        <v>-23355414751060.195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-23355414751060.195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-97314228129.41748</v>
      </c>
      <c r="L4350" s="444">
        <f t="shared" ca="1" si="169"/>
        <v>-23452728979189.613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-23452728979189.613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-97719704079.956726</v>
      </c>
      <c r="L4351" s="444">
        <f t="shared" ca="1" si="169"/>
        <v>-23550448683269.57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-23550448683269.57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-98126869513.623215</v>
      </c>
      <c r="L4352" s="444">
        <f t="shared" ca="1" si="169"/>
        <v>-23648575552783.195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-23648575552783.195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-98535731469.929977</v>
      </c>
      <c r="L4353" s="444">
        <f t="shared" ca="1" si="169"/>
        <v>-23747111284253.125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-23747111284253.125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-98946297017.721359</v>
      </c>
      <c r="L4354" s="444">
        <f t="shared" ca="1" si="169"/>
        <v>-23846057581270.848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-23846057581270.848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-99358573255.295197</v>
      </c>
      <c r="L4355" s="444">
        <f t="shared" ca="1" si="169"/>
        <v>-23945416154526.145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-23945416154526.145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-99772567310.525604</v>
      </c>
      <c r="L4356" s="444">
        <f t="shared" ca="1" si="169"/>
        <v>-24045188721836.672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-24045188721836.672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-100188286340.98613</v>
      </c>
      <c r="L4357" s="444">
        <f t="shared" ca="1" si="169"/>
        <v>-24145377008177.656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-24145377008177.656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-100605737534.07356</v>
      </c>
      <c r="L4358" s="444">
        <f t="shared" ca="1" si="169"/>
        <v>-24245982745711.73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-24245982745711.73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-101024928107.1322</v>
      </c>
      <c r="L4359" s="444">
        <f t="shared" ca="1" si="169"/>
        <v>-24347007673818.863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-24347007673818.863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-101445865307.5786</v>
      </c>
      <c r="L4360" s="444">
        <f t="shared" ca="1" si="169"/>
        <v>-24448453539126.441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-24448453539126.441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-101868556413.02684</v>
      </c>
      <c r="L4361" s="444">
        <f t="shared" ca="1" si="169"/>
        <v>-24550322095539.469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-24550322095539.469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-102293008731.41446</v>
      </c>
      <c r="L4362" s="444">
        <f t="shared" ca="1" si="169"/>
        <v>-24652615104270.883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-24652615104270.883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-102719229601.12868</v>
      </c>
      <c r="L4363" s="444">
        <f t="shared" ca="1" si="169"/>
        <v>-24755334333872.012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-24755334333872.012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-103147226391.13338</v>
      </c>
      <c r="L4364" s="444">
        <f t="shared" ca="1" si="169"/>
        <v>-24858481560263.145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-24858481560263.145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-103577006501.09644</v>
      </c>
      <c r="L4365" s="444">
        <f t="shared" ca="1" si="169"/>
        <v>-24962058566764.242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-24962058566764.242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-104008577361.51767</v>
      </c>
      <c r="L4366" s="444">
        <f t="shared" ca="1" si="169"/>
        <v>-25066067144125.762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-25066067144125.762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-104441946433.85735</v>
      </c>
      <c r="L4367" s="444">
        <f t="shared" ca="1" si="169"/>
        <v>-25170509090559.617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-25170509090559.617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-104877121210.66507</v>
      </c>
      <c r="L4368" s="444">
        <f t="shared" ca="1" si="169"/>
        <v>-25275386211770.281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-25275386211770.281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-105314109215.7095</v>
      </c>
      <c r="L4369" s="444">
        <f t="shared" ca="1" si="169"/>
        <v>-25380700320985.992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-25380700320985.992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-105752918004.10831</v>
      </c>
      <c r="L4370" s="444">
        <f t="shared" ca="1" si="169"/>
        <v>-25486453238990.102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-25486453238990.102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-106193555162.45876</v>
      </c>
      <c r="L4371" s="444">
        <f t="shared" ca="1" si="169"/>
        <v>-25592646794152.559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-25592646794152.559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-106636028308.96899</v>
      </c>
      <c r="L4372" s="444">
        <f t="shared" ca="1" si="169"/>
        <v>-25699282822461.527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-25699282822461.527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-107080345093.58969</v>
      </c>
      <c r="L4373" s="444">
        <f t="shared" ca="1" si="169"/>
        <v>-25806363167555.117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-25806363167555.117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-107526513198.14632</v>
      </c>
      <c r="L4374" s="444">
        <f t="shared" ca="1" si="169"/>
        <v>-25913889680753.262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-25913889680753.262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-107974540336.47192</v>
      </c>
      <c r="L4375" s="444">
        <f t="shared" ca="1" si="169"/>
        <v>-26021864221089.734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-26021864221089.734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-108424434254.54056</v>
      </c>
      <c r="L4376" s="444">
        <f t="shared" ca="1" si="169"/>
        <v>-26130288655344.273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-26130288655344.273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-108876202730.60114</v>
      </c>
      <c r="L4377" s="444">
        <f t="shared" ca="1" si="169"/>
        <v>-26239164858074.875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-26239164858074.875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-109329853575.31198</v>
      </c>
      <c r="L4378" s="444">
        <f t="shared" ca="1" si="169"/>
        <v>-26348494711650.188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-26348494711650.188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-109785394631.87578</v>
      </c>
      <c r="L4379" s="444">
        <f t="shared" ca="1" si="169"/>
        <v>-26458280106282.063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-26458280106282.063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-110242833776.17526</v>
      </c>
      <c r="L4380" s="444">
        <f t="shared" ca="1" si="169"/>
        <v>-26568522940058.238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-26568522940058.238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-110702178916.90932</v>
      </c>
      <c r="L4381" s="444">
        <f t="shared" ca="1" si="169"/>
        <v>-26679225118975.148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-26679225118975.148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-111163437995.72978</v>
      </c>
      <c r="L4382" s="444">
        <f t="shared" ca="1" si="169"/>
        <v>-26790388556970.879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-26790388556970.879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-111626618987.37866</v>
      </c>
      <c r="L4383" s="444">
        <f t="shared" ca="1" si="169"/>
        <v>-26902015175958.258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-26902015175958.258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-112091729899.82607</v>
      </c>
      <c r="L4384" s="444">
        <f t="shared" ca="1" si="169"/>
        <v>-27014106905858.082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-27014106905858.082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-112558778774.40868</v>
      </c>
      <c r="L4385" s="444">
        <f t="shared" ca="1" si="169"/>
        <v>-27126665684632.492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-27126665684632.492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-113027773685.96872</v>
      </c>
      <c r="L4386" s="444">
        <f t="shared" ca="1" si="169"/>
        <v>-27239693458318.461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-27239693458318.461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-113498722742.99359</v>
      </c>
      <c r="L4387" s="444">
        <f t="shared" ca="1" si="169"/>
        <v>-27353192181061.453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-27353192181061.453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-113971634087.75606</v>
      </c>
      <c r="L4388" s="444">
        <f t="shared" ca="1" si="169"/>
        <v>-27467163815149.211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-27467163815149.211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-114446515896.45503</v>
      </c>
      <c r="L4389" s="444">
        <f t="shared" ca="1" si="169"/>
        <v>-27581610331045.664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-27581610331045.664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-114923376379.35693</v>
      </c>
      <c r="L4390" s="444">
        <f t="shared" ca="1" si="169"/>
        <v>-27696533707425.02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-27696533707425.02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-115402223780.93756</v>
      </c>
      <c r="L4391" s="444">
        <f t="shared" ca="1" si="169"/>
        <v>-27811935931205.957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-27811935931205.957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-115883066380.02483</v>
      </c>
      <c r="L4392" s="444">
        <f t="shared" ca="1" si="169"/>
        <v>-27927818997585.98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-27927818997585.98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-116365912489.94157</v>
      </c>
      <c r="L4393" s="444">
        <f t="shared" ca="1" si="169"/>
        <v>-28044184910075.922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-28044184910075.922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-116850770458.64967</v>
      </c>
      <c r="L4394" s="444">
        <f t="shared" ca="1" si="169"/>
        <v>-28161035680534.57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-28161035680534.57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-117337648668.89406</v>
      </c>
      <c r="L4395" s="444">
        <f t="shared" ca="1" si="169"/>
        <v>-28278373329203.465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-28278373329203.465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-117826555538.34778</v>
      </c>
      <c r="L4396" s="444">
        <f t="shared" ca="1" si="169"/>
        <v>-28396199884741.813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-28396199884741.813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-118317499519.75757</v>
      </c>
      <c r="L4397" s="444">
        <f t="shared" ca="1" si="169"/>
        <v>-28514517384261.57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-28514517384261.57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-118810489101.08986</v>
      </c>
      <c r="L4398" s="444">
        <f t="shared" ca="1" si="169"/>
        <v>-28633327873362.66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-28633327873362.66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-119305532805.67775</v>
      </c>
      <c r="L4399" s="444">
        <f t="shared" ca="1" si="169"/>
        <v>-28752633406168.34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-28752633406168.34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-119802639192.36809</v>
      </c>
      <c r="L4400" s="444">
        <f t="shared" ca="1" si="169"/>
        <v>-28872436045360.707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-28872436045360.707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-120301816855.6696</v>
      </c>
      <c r="L4401" s="444">
        <f t="shared" ca="1" si="169"/>
        <v>-28992737862216.375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-28992737862216.375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-120803074425.90157</v>
      </c>
      <c r="L4402" s="444">
        <f t="shared" ca="1" si="169"/>
        <v>-29113540936642.277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-29113540936642.277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-121306420569.3428</v>
      </c>
      <c r="L4403" s="444">
        <f t="shared" ca="1" si="169"/>
        <v>-29234847357211.621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-29234847357211.621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-121811863988.38177</v>
      </c>
      <c r="L4404" s="444">
        <f t="shared" ca="1" si="169"/>
        <v>-29356659221200.004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-29356659221200.004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-122319413421.66669</v>
      </c>
      <c r="L4405" s="444">
        <f t="shared" ca="1" si="169"/>
        <v>-29478978634621.672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-29478978634621.672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-122829077644.25696</v>
      </c>
      <c r="L4406" s="444">
        <f t="shared" ca="1" si="169"/>
        <v>-29601807712265.93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-29601807712265.93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-123340865467.7747</v>
      </c>
      <c r="L4407" s="444">
        <f t="shared" ca="1" si="169"/>
        <v>-29725148577733.703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-29725148577733.703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-123854785740.5571</v>
      </c>
      <c r="L4408" s="444">
        <f t="shared" ca="1" si="169"/>
        <v>-29849003363474.262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-29849003363474.262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-124370847347.80943</v>
      </c>
      <c r="L4409" s="444">
        <f t="shared" ca="1" si="169"/>
        <v>-29973374210822.07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-29973374210822.07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-124889059211.75864</v>
      </c>
      <c r="L4410" s="444">
        <f t="shared" ca="1" si="169"/>
        <v>-30098263270033.828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-30098263270033.828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-125409430291.80762</v>
      </c>
      <c r="L4411" s="444">
        <f t="shared" ca="1" si="169"/>
        <v>-30223672700325.637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-30223672700325.637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-125931969584.69016</v>
      </c>
      <c r="L4412" s="444">
        <f t="shared" ca="1" si="169"/>
        <v>-30349604669910.328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-30349604669910.328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-126456686124.62636</v>
      </c>
      <c r="L4413" s="444">
        <f t="shared" ca="1" si="169"/>
        <v>-30476061356034.953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-30476061356034.953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-126983588983.47899</v>
      </c>
      <c r="L4414" s="444">
        <f t="shared" ca="1" si="169"/>
        <v>-30603044945018.434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-30603044945018.434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-127512687270.91016</v>
      </c>
      <c r="L4415" s="444">
        <f t="shared" ca="1" si="169"/>
        <v>-30730557632289.344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-30730557632289.344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-128043990134.53893</v>
      </c>
      <c r="L4416" s="444">
        <f t="shared" ca="1" si="169"/>
        <v>-30858601622423.883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-30858601622423.883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-128577506760.09949</v>
      </c>
      <c r="L4417" s="444">
        <f t="shared" ca="1" si="169"/>
        <v>-30987179129183.98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-30987179129183.98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-129113246371.59991</v>
      </c>
      <c r="L4418" s="444">
        <f t="shared" ca="1" si="169"/>
        <v>-31116292375555.582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-31116292375555.582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-129651218231.48158</v>
      </c>
      <c r="L4419" s="444">
        <f t="shared" ca="1" si="169"/>
        <v>-31245943593787.063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-31245943593787.063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-130191431640.7794</v>
      </c>
      <c r="L4420" s="444">
        <f t="shared" ca="1" si="169"/>
        <v>-31376135025427.844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-31376135025427.844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-130733895939.2827</v>
      </c>
      <c r="L4421" s="444">
        <f t="shared" ca="1" si="169"/>
        <v>-31506868921367.125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-31506868921367.125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-131278620505.69635</v>
      </c>
      <c r="L4422" s="444">
        <f t="shared" ca="1" si="169"/>
        <v>-31638147541872.82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-31638147541872.82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-131825614757.80342</v>
      </c>
      <c r="L4423" s="444">
        <f t="shared" ca="1" si="169"/>
        <v>-31769973156630.625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-31769973156630.625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-132374888152.62761</v>
      </c>
      <c r="L4424" s="444">
        <f t="shared" ca="1" si="169"/>
        <v>-31902348044783.254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-31902348044783.254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-132926450186.59689</v>
      </c>
      <c r="L4425" s="444">
        <f t="shared" ca="1" si="169"/>
        <v>-32035274494969.852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-32035274494969.852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-133480310395.70772</v>
      </c>
      <c r="L4426" s="444">
        <f t="shared" ca="1" si="169"/>
        <v>-32168754805365.559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-32168754805365.559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-134036478355.68982</v>
      </c>
      <c r="L4427" s="444">
        <f t="shared" ca="1" si="169"/>
        <v>-32302791283721.25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-32302791283721.25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-134594963682.17189</v>
      </c>
      <c r="L4428" s="444">
        <f t="shared" ca="1" si="169"/>
        <v>-32437386247403.422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-32437386247403.422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-135155776030.8476</v>
      </c>
      <c r="L4429" s="444">
        <f t="shared" ca="1" si="169"/>
        <v>-32572542023434.27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-32572542023434.27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-135718925097.64281</v>
      </c>
      <c r="L4430" s="444">
        <f t="shared" ca="1" si="169"/>
        <v>-32708260948531.914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-32708260948531.914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-136284420618.88298</v>
      </c>
      <c r="L4431" s="444">
        <f t="shared" ca="1" si="169"/>
        <v>-32844545369150.797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-32844545369150.797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-136852272371.46165</v>
      </c>
      <c r="L4432" s="444">
        <f t="shared" ca="1" si="169"/>
        <v>-32981397641522.258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-32981397641522.258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-137422490173.0094</v>
      </c>
      <c r="L4433" s="444">
        <f t="shared" ca="1" si="169"/>
        <v>-33118820131695.266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-33118820131695.266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-137995083882.0636</v>
      </c>
      <c r="L4434" s="444">
        <f t="shared" ca="1" si="169"/>
        <v>-33256815215577.328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-33256815215577.328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-138570063398.23886</v>
      </c>
      <c r="L4435" s="444">
        <f t="shared" ca="1" si="169"/>
        <v>-33395385278975.566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-33395385278975.566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-139147438662.39819</v>
      </c>
      <c r="L4436" s="444">
        <f t="shared" ca="1" si="169"/>
        <v>-33534532717637.965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-33534532717637.965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-139727219656.82486</v>
      </c>
      <c r="L4437" s="444">
        <f t="shared" ca="1" si="169"/>
        <v>-33674259937294.789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-33674259937294.789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-140309416405.39496</v>
      </c>
      <c r="L4438" s="444">
        <f t="shared" ca="1" si="169"/>
        <v>-33814569353700.184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-33814569353700.184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-140894038973.75079</v>
      </c>
      <c r="L4439" s="444">
        <f t="shared" ca="1" si="169"/>
        <v>-33955463392673.934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-33955463392673.934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-141481097469.4747</v>
      </c>
      <c r="L4440" s="444">
        <f t="shared" ca="1" si="169"/>
        <v>-34096944490143.41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-34096944490143.41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-142070602042.26422</v>
      </c>
      <c r="L4441" s="444">
        <f t="shared" ca="1" si="169"/>
        <v>-34239015092185.676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-34239015092185.676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-142662562884.10699</v>
      </c>
      <c r="L4442" s="444">
        <f t="shared" ca="1" si="169"/>
        <v>-34381677655069.781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-34381677655069.781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-143256990229.4574</v>
      </c>
      <c r="L4443" s="444">
        <f t="shared" ca="1" si="169"/>
        <v>-34524934645299.238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-34524934645299.238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-143853894355.41348</v>
      </c>
      <c r="L4444" s="444">
        <f t="shared" ca="1" si="169"/>
        <v>-34668788539654.652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-34668788539654.652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-144453285581.89438</v>
      </c>
      <c r="L4445" s="444">
        <f t="shared" ca="1" si="169"/>
        <v>-34813241825236.547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-34813241825236.547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-145055174271.81897</v>
      </c>
      <c r="L4446" s="444">
        <f t="shared" ca="1" si="169"/>
        <v>-34958296999508.367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-34958296999508.367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-145659570831.28485</v>
      </c>
      <c r="L4447" s="444">
        <f t="shared" ca="1" si="169"/>
        <v>-35103956570339.652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-35103956570339.652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-146266485709.74854</v>
      </c>
      <c r="L4448" s="444">
        <f t="shared" ca="1" si="169"/>
        <v>-35250223056049.398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-35250223056049.398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-146875929400.20581</v>
      </c>
      <c r="L4449" s="444">
        <f t="shared" ca="1" si="169"/>
        <v>-35397098985449.602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-35397098985449.602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-147487912439.37335</v>
      </c>
      <c r="L4450" s="444">
        <f t="shared" ca="1" si="169"/>
        <v>-35544586897888.977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-35544586897888.977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-148102445407.87073</v>
      </c>
      <c r="L4451" s="444">
        <f t="shared" ca="1" si="169"/>
        <v>-35692689343296.844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-35692689343296.844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-148719538930.4035</v>
      </c>
      <c r="L4452" s="444">
        <f t="shared" ca="1" si="169"/>
        <v>-35841408882227.25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-35841408882227.25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-149339203675.94687</v>
      </c>
      <c r="L4453" s="444">
        <f t="shared" ca="1" si="169"/>
        <v>-35990748085903.195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-35990748085903.195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-149961450357.92999</v>
      </c>
      <c r="L4454" s="444">
        <f t="shared" ca="1" si="169"/>
        <v>-36140709536261.125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-36140709536261.125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-150586289734.42136</v>
      </c>
      <c r="L4455" s="444">
        <f t="shared" ca="1" si="169"/>
        <v>-36291295825995.547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-36291295825995.547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-151213732608.31479</v>
      </c>
      <c r="L4456" s="444">
        <f t="shared" ca="1" si="169"/>
        <v>-36442509558603.859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-36442509558603.859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-151843789827.51608</v>
      </c>
      <c r="L4457" s="444">
        <f t="shared" ca="1" si="169"/>
        <v>-36594353348431.375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-36594353348431.375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-152476472285.13074</v>
      </c>
      <c r="L4458" s="444">
        <f t="shared" ca="1" si="169"/>
        <v>-36746829820716.508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-36746829820716.508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-153111790919.6521</v>
      </c>
      <c r="L4459" s="444">
        <f t="shared" ca="1" si="169"/>
        <v>-36899941611636.156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-36899941611636.156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-153749756715.15063</v>
      </c>
      <c r="L4460" s="444">
        <f t="shared" ca="1" si="169"/>
        <v>-37053691368351.305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-37053691368351.305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-154390380701.46378</v>
      </c>
      <c r="L4461" s="444">
        <f t="shared" ca="1" si="169"/>
        <v>-37208081749052.766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-37208081749052.766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-155033673954.38654</v>
      </c>
      <c r="L4462" s="444">
        <f t="shared" ca="1" si="169"/>
        <v>-37363115423007.148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-37363115423007.148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-155679647595.86313</v>
      </c>
      <c r="L4463" s="444">
        <f t="shared" ca="1" si="169"/>
        <v>-37518795070603.008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-37518795070603.008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-156328312794.1792</v>
      </c>
      <c r="L4464" s="444">
        <f t="shared" ca="1" si="169"/>
        <v>-37675123383397.188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-37675123383397.188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-156979680764.15494</v>
      </c>
      <c r="L4465" s="444">
        <f t="shared" ca="1" si="169"/>
        <v>-37832103064161.344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-37832103064161.344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-157633762767.33893</v>
      </c>
      <c r="L4466" s="444">
        <f t="shared" ca="1" si="169"/>
        <v>-37989736826928.68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-37989736826928.68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-158290570112.20282</v>
      </c>
      <c r="L4467" s="444">
        <f t="shared" ca="1" si="169"/>
        <v>-38148027397040.883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-38148027397040.883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-158950114154.33701</v>
      </c>
      <c r="L4468" s="444">
        <f t="shared" ca="1" si="169"/>
        <v>-38306977511195.219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-38306977511195.219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-159612406296.64673</v>
      </c>
      <c r="L4469" s="444">
        <f t="shared" ca="1" si="169"/>
        <v>-38466589917491.867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-38466589917491.867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-160277457989.54944</v>
      </c>
      <c r="L4470" s="444">
        <f t="shared" ca="1" si="169"/>
        <v>-38626867375481.414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-38626867375481.414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-160945280731.17255</v>
      </c>
      <c r="L4471" s="444">
        <f t="shared" ca="1" si="169"/>
        <v>-38787812656212.586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-38787812656212.586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-161615886067.55243</v>
      </c>
      <c r="L4472" s="444">
        <f t="shared" ca="1" si="169"/>
        <v>-38949428542280.141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-38949428542280.141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-162289285592.83392</v>
      </c>
      <c r="L4473" s="444">
        <f t="shared" ca="1" si="169"/>
        <v>-39111717827872.977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-39111717827872.977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-162965490949.47073</v>
      </c>
      <c r="L4474" s="444">
        <f t="shared" ca="1" si="169"/>
        <v>-39274683318822.445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-39274683318822.445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-163644513828.42685</v>
      </c>
      <c r="L4475" s="444">
        <f t="shared" ca="1" si="169"/>
        <v>-39438327832650.875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-39438327832650.875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-164326365969.37863</v>
      </c>
      <c r="L4476" s="444">
        <f t="shared" ca="1" si="169"/>
        <v>-39602654198620.25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-39602654198620.25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-165011059160.91769</v>
      </c>
      <c r="L4477" s="444">
        <f t="shared" ca="1" si="169"/>
        <v>-39767665257781.164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-39767665257781.164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-165698605240.75485</v>
      </c>
      <c r="L4478" s="444">
        <f t="shared" ca="1" si="169"/>
        <v>-39933363863021.922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-39933363863021.922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-166389016095.92468</v>
      </c>
      <c r="L4479" s="444">
        <f t="shared" ca="1" si="169"/>
        <v>-40099752879117.844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-40099752879117.844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-167082303662.99103</v>
      </c>
      <c r="L4480" s="444">
        <f t="shared" ca="1" si="169"/>
        <v>-40266835182780.836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-40266835182780.836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-167778479928.25348</v>
      </c>
      <c r="L4481" s="444">
        <f t="shared" ca="1" si="169"/>
        <v>-40434613662709.086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-40434613662709.086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-168477556927.95453</v>
      </c>
      <c r="L4482" s="444">
        <f t="shared" ca="1" si="169"/>
        <v>-40603091219637.039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-40603091219637.039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-169179546748.48767</v>
      </c>
      <c r="L4483" s="444">
        <f t="shared" ca="1" si="169"/>
        <v>-40772270766385.523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-40772270766385.523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-169884461526.60635</v>
      </c>
      <c r="L4484" s="444">
        <f t="shared" ca="1" si="169"/>
        <v>-40942155227912.133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-40942155227912.133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-170592313449.63388</v>
      </c>
      <c r="L4485" s="444">
        <f t="shared" ca="1" si="169"/>
        <v>-41112747541361.766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-41112747541361.766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-171303114755.67401</v>
      </c>
      <c r="L4486" s="444">
        <f t="shared" ca="1" si="169"/>
        <v>-41284050656117.438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-41284050656117.438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-172016877733.82266</v>
      </c>
      <c r="L4487" s="444">
        <f t="shared" ca="1" si="169"/>
        <v>-41456067533851.258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-41456067533851.258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-172733614724.38025</v>
      </c>
      <c r="L4488" s="444">
        <f t="shared" ca="1" si="169"/>
        <v>-41628801148575.641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-41628801148575.641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-173453338119.06516</v>
      </c>
      <c r="L4489" s="444">
        <f t="shared" ca="1" si="169"/>
        <v>-41802254486694.703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-41802254486694.703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-174176060361.22794</v>
      </c>
      <c r="L4490" s="444">
        <f t="shared" ca="1" si="169"/>
        <v>-41976430547055.93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-41976430547055.93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-174901793946.06638</v>
      </c>
      <c r="L4491" s="444">
        <f t="shared" ca="1" si="169"/>
        <v>-42151332341001.992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-42151332341001.992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-175630551420.84164</v>
      </c>
      <c r="L4492" s="444">
        <f t="shared" ca="1" si="169"/>
        <v>-42326962892422.836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-42326962892422.836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-176362345385.09515</v>
      </c>
      <c r="L4493" s="444">
        <f t="shared" ca="1" si="169"/>
        <v>-42503325237807.93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-42503325237807.93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-177097188490.86636</v>
      </c>
      <c r="L4494" s="444">
        <f t="shared" ca="1" si="169"/>
        <v>-42680422426298.797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-42680422426298.797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-177835093442.91165</v>
      </c>
      <c r="L4495" s="444">
        <f t="shared" ca="1" si="169"/>
        <v>-42858257519741.711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-42858257519741.711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-178576072998.9238</v>
      </c>
      <c r="L4496" s="444">
        <f t="shared" ca="1" si="169"/>
        <v>-43036833592740.633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-43036833592740.633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-179320139969.75262</v>
      </c>
      <c r="L4497" s="444">
        <f t="shared" ca="1" si="169"/>
        <v>-43216153732710.383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-43216153732710.383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-180067307219.62659</v>
      </c>
      <c r="L4498" s="444">
        <f t="shared" ca="1" si="169"/>
        <v>-43396221039930.008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-43396221039930.008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-180817587666.37503</v>
      </c>
      <c r="L4499" s="444">
        <f t="shared" ca="1" si="169"/>
        <v>-43577038627596.383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-43577038627596.383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-181570994281.65158</v>
      </c>
      <c r="L4500" s="444">
        <f t="shared" ca="1" si="169"/>
        <v>-43758609621878.031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-43758609621878.031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-182327540091.15845</v>
      </c>
      <c r="L4501" s="444">
        <f t="shared" ca="1" si="169"/>
        <v>-43940937161969.188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-43940937161969.188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-183087238174.87161</v>
      </c>
      <c r="L4502" s="444">
        <f t="shared" ca="1" si="169"/>
        <v>-44124024400144.063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-44124024400144.063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-183850101667.26694</v>
      </c>
      <c r="L4503" s="444">
        <f t="shared" ca="1" si="169"/>
        <v>-44307874501811.328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-44307874501811.328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-184616143757.54721</v>
      </c>
      <c r="L4504" s="444">
        <f t="shared" ca="1" si="169"/>
        <v>-44492490645568.875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-44492490645568.875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-185385377689.8703</v>
      </c>
      <c r="L4505" s="444">
        <f t="shared" ca="1" si="169"/>
        <v>-44677876023258.742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-44677876023258.742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-186157816763.57809</v>
      </c>
      <c r="L4506" s="444">
        <f t="shared" ca="1" si="169"/>
        <v>-44864033840022.32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-44864033840022.32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-186933474333.42633</v>
      </c>
      <c r="L4507" s="444">
        <f t="shared" ca="1" si="169"/>
        <v>-45050967314355.75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-45050967314355.75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-187712363809.81561</v>
      </c>
      <c r="L4508" s="444">
        <f t="shared" ca="1" si="169"/>
        <v>-45238679678165.563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-45238679678165.563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-188494498659.02316</v>
      </c>
      <c r="L4509" s="444">
        <f t="shared" ca="1" si="169"/>
        <v>-45427174176824.586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-45427174176824.586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-189279892403.43576</v>
      </c>
      <c r="L4510" s="444">
        <f t="shared" ca="1" si="169"/>
        <v>-45616454069228.023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-45616454069228.023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-190068558621.78342</v>
      </c>
      <c r="L4511" s="444">
        <f t="shared" ca="1" si="169"/>
        <v>-45806522627849.805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-45806522627849.805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-190860510949.37418</v>
      </c>
      <c r="L4512" s="444">
        <f t="shared" ca="1" si="169"/>
        <v>-45997383138799.18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-45997383138799.18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-191655763078.32993</v>
      </c>
      <c r="L4513" s="444">
        <f t="shared" ca="1" si="169"/>
        <v>-46189038901877.508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-46189038901877.508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-192454328757.82294</v>
      </c>
      <c r="L4514" s="444">
        <f t="shared" ca="1" si="169"/>
        <v>-46381493230635.328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-46381493230635.328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-193256221794.31387</v>
      </c>
      <c r="L4515" s="444">
        <f t="shared" ca="1" si="169"/>
        <v>-46574749452429.641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-46574749452429.641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-194061456051.79016</v>
      </c>
      <c r="L4516" s="444">
        <f t="shared" ca="1" si="169"/>
        <v>-46768810908481.43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-46768810908481.43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-194870045452.00595</v>
      </c>
      <c r="L4517" s="444">
        <f t="shared" ca="1" si="169"/>
        <v>-46963680953933.438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-46963680953933.438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-195682003974.72266</v>
      </c>
      <c r="L4518" s="444">
        <f t="shared" ca="1" si="169"/>
        <v>-47159362957908.156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-47159362957908.156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-196497345657.95065</v>
      </c>
      <c r="L4519" s="444">
        <f t="shared" ca="1" si="169"/>
        <v>-47355860303566.109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-47355860303566.109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-197316084598.19211</v>
      </c>
      <c r="L4520" s="444">
        <f t="shared" ca="1" si="169"/>
        <v>-47553176388164.305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-47553176388164.305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-198138234950.6846</v>
      </c>
      <c r="L4521" s="444">
        <f t="shared" ca="1" si="169"/>
        <v>-47751314623114.992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-47751314623114.992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-198963810929.64581</v>
      </c>
      <c r="L4522" s="444">
        <f t="shared" ca="1" si="169"/>
        <v>-47950278434044.641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-47950278434044.641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-199792826808.51935</v>
      </c>
      <c r="L4523" s="444">
        <f t="shared" ca="1" si="169"/>
        <v>-48150071260853.156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-48150071260853.156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-200625296920.2215</v>
      </c>
      <c r="L4524" s="444">
        <f t="shared" ca="1" si="169"/>
        <v>-48350696557773.375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-48350696557773.375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-201461235657.38907</v>
      </c>
      <c r="L4525" s="444">
        <f t="shared" ca="1" si="169"/>
        <v>-48552157793430.766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-48552157793430.766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-202300657472.62817</v>
      </c>
      <c r="L4526" s="444">
        <f t="shared" ca="1" si="169"/>
        <v>-48754458450903.391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-48754458450903.391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-203143576878.76413</v>
      </c>
      <c r="L4527" s="444">
        <f t="shared" ca="1" si="169"/>
        <v>-48957602027782.156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-48957602027782.156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-203990008449.09232</v>
      </c>
      <c r="L4528" s="444">
        <f t="shared" ca="1" si="169"/>
        <v>-49161592036231.25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-49161592036231.25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-204839966817.63022</v>
      </c>
      <c r="L4529" s="444">
        <f t="shared" ca="1" si="169"/>
        <v>-49366432003048.883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-49366432003048.883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-205693466679.37033</v>
      </c>
      <c r="L4530" s="444">
        <f t="shared" ca="1" si="169"/>
        <v>-49572125469728.25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-49572125469728.25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-206550522790.53436</v>
      </c>
      <c r="L4531" s="444">
        <f t="shared" ca="1" si="169"/>
        <v>-49778675992518.781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-49778675992518.781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-207411149968.82825</v>
      </c>
      <c r="L4532" s="444">
        <f t="shared" ca="1" si="169"/>
        <v>-49986087142487.609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-49986087142487.609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-208275363093.69836</v>
      </c>
      <c r="L4533" s="444">
        <f t="shared" ca="1" si="169"/>
        <v>-50194362505581.305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-50194362505581.305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-209143177106.58878</v>
      </c>
      <c r="L4534" s="444">
        <f t="shared" ca="1" si="169"/>
        <v>-50403505682687.891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-50403505682687.891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-210014607011.19955</v>
      </c>
      <c r="L4535" s="444">
        <f t="shared" ca="1" si="169"/>
        <v>-50613520289699.094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-50613520289699.094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-210889667873.74622</v>
      </c>
      <c r="L4536" s="444">
        <f t="shared" ca="1" si="169"/>
        <v>-50824409957572.844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-50824409957572.844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-211768374823.22018</v>
      </c>
      <c r="L4537" s="444">
        <f t="shared" ca="1" si="169"/>
        <v>-51036178332396.063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-51036178332396.063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-212650743051.65027</v>
      </c>
      <c r="L4538" s="444">
        <f t="shared" ca="1" si="169"/>
        <v>-51248829075447.711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-51248829075447.711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-213536787814.36545</v>
      </c>
      <c r="L4539" s="444">
        <f t="shared" ca="1" si="169"/>
        <v>-51462365863262.078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-51462365863262.078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-214426524430.25867</v>
      </c>
      <c r="L4540" s="444">
        <f t="shared" ca="1" si="169"/>
        <v>-51676792387692.336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-51676792387692.336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-215319968282.05139</v>
      </c>
      <c r="L4541" s="444">
        <f t="shared" ca="1" si="169"/>
        <v>-51892112355974.391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-51892112355974.391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-216217134816.55997</v>
      </c>
      <c r="L4542" s="444">
        <f t="shared" ca="1" si="169"/>
        <v>-52108329490790.953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-52108329490790.953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-217118039544.96231</v>
      </c>
      <c r="L4543" s="444">
        <f t="shared" ca="1" si="169"/>
        <v>-52325447530335.914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-52325447530335.914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-218022698043.06631</v>
      </c>
      <c r="L4544" s="444">
        <f t="shared" ca="1" si="169"/>
        <v>-52543470228378.977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-52543470228378.977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-218931125951.57907</v>
      </c>
      <c r="L4545" s="444">
        <f t="shared" ca="1" si="169"/>
        <v>-52762401354330.555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-52762401354330.555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-219843338976.37732</v>
      </c>
      <c r="L4546" s="444">
        <f t="shared" ca="1" si="169"/>
        <v>-52982244693306.93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-52982244693306.93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-220759352888.77887</v>
      </c>
      <c r="L4547" s="444">
        <f t="shared" ca="1" si="169"/>
        <v>-53203004046195.711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-53203004046195.711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-221679183525.81546</v>
      </c>
      <c r="L4548" s="444">
        <f t="shared" ca="1" si="169"/>
        <v>-53424683229721.523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-53424683229721.523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-222602846790.50635</v>
      </c>
      <c r="L4549" s="444">
        <f t="shared" ca="1" si="169"/>
        <v>-53647286076512.031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-53647286076512.031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-223530358652.13345</v>
      </c>
      <c r="L4550" s="444">
        <f t="shared" ca="1" si="169"/>
        <v>-53870816435164.164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-53870816435164.164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-224461735146.51733</v>
      </c>
      <c r="L4551" s="444">
        <f t="shared" ca="1" si="169"/>
        <v>-54095278170310.68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-54095278170310.68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-225396992376.29449</v>
      </c>
      <c r="L4552" s="444">
        <f t="shared" ca="1" si="169"/>
        <v>-54320675162686.977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-54320675162686.977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-226336146511.19574</v>
      </c>
      <c r="L4553" s="444">
        <f t="shared" ca="1" si="169"/>
        <v>-54547011309198.172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-54547011309198.172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-227279213788.32571</v>
      </c>
      <c r="L4554" s="444">
        <f t="shared" ca="1" si="169"/>
        <v>-54774290522986.5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-54774290522986.5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-228226210512.44376</v>
      </c>
      <c r="L4555" s="444">
        <f t="shared" ca="1" si="169"/>
        <v>-55002516733498.945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-55002516733498.945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-229177153056.24561</v>
      </c>
      <c r="L4556" s="444">
        <f t="shared" ca="1" si="169"/>
        <v>-55231693886555.188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-55231693886555.188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-230132057860.64661</v>
      </c>
      <c r="L4557" s="444">
        <f t="shared" ca="1" si="169"/>
        <v>-55461825944415.836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-55461825944415.836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-231090941435.06598</v>
      </c>
      <c r="L4558" s="444">
        <f t="shared" ca="1" si="169"/>
        <v>-55692916885850.898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-55692916885850.898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-232053820357.71204</v>
      </c>
      <c r="L4559" s="444">
        <f t="shared" ca="1" si="169"/>
        <v>-55924970706208.609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-55924970706208.609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-233020711275.8692</v>
      </c>
      <c r="L4560" s="444">
        <f t="shared" ca="1" si="169"/>
        <v>-56157991417484.477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-56157991417484.477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-233991630906.1853</v>
      </c>
      <c r="L4561" s="444">
        <f t="shared" ca="1" si="169"/>
        <v>-56391983048390.664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-56391983048390.664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-234966596034.96109</v>
      </c>
      <c r="L4562" s="444">
        <f t="shared" ca="1" si="169"/>
        <v>-56626949644425.625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-56626949644425.625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-235945623518.44006</v>
      </c>
      <c r="L4563" s="444">
        <f t="shared" ca="1" si="169"/>
        <v>-56862895267944.063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-56862895267944.063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-236928730283.10028</v>
      </c>
      <c r="L4564" s="444">
        <f t="shared" ca="1" si="169"/>
        <v>-57099823998227.164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-57099823998227.164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-237915933325.9465</v>
      </c>
      <c r="L4565" s="444">
        <f t="shared" ca="1" si="169"/>
        <v>-57337739931553.109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-57337739931553.109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-238907249714.8046</v>
      </c>
      <c r="L4566" s="444">
        <f t="shared" ca="1" si="169"/>
        <v>-57576647181267.914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-57576647181267.914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-239902696588.61633</v>
      </c>
      <c r="L4567" s="444">
        <f t="shared" ca="1" si="169"/>
        <v>-57816549877856.531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-57816549877856.531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-240902291157.73553</v>
      </c>
      <c r="L4568" s="444">
        <f t="shared" ca="1" si="169"/>
        <v>-58057452169014.266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-58057452169014.266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-241906050704.22614</v>
      </c>
      <c r="L4569" s="444">
        <f t="shared" ca="1" si="169"/>
        <v>-58299358219718.492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-58299358219718.492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-242913992582.16034</v>
      </c>
      <c r="L4570" s="444">
        <f t="shared" ca="1" si="169"/>
        <v>-58542272212300.656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-58542272212300.656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-243926134217.9194</v>
      </c>
      <c r="L4571" s="444">
        <f t="shared" ca="1" si="169"/>
        <v>-58786198346518.578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-58786198346518.578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-244942493110.49405</v>
      </c>
      <c r="L4572" s="444">
        <f t="shared" ca="1" si="169"/>
        <v>-59031140839629.07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-59031140839629.07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-245963086831.78775</v>
      </c>
      <c r="L4573" s="444">
        <f t="shared" ca="1" si="169"/>
        <v>-59277103926460.859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-59277103926460.859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-246987933026.92029</v>
      </c>
      <c r="L4574" s="444">
        <f t="shared" ca="1" si="169"/>
        <v>-59524091859487.781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-59524091859487.781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-248017049414.53241</v>
      </c>
      <c r="L4575" s="444">
        <f t="shared" ca="1" si="169"/>
        <v>-59772108908902.313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-59772108908902.313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-249050453787.09293</v>
      </c>
      <c r="L4576" s="444">
        <f t="shared" ca="1" si="169"/>
        <v>-60021159362689.406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-60021159362689.406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-250088164011.20584</v>
      </c>
      <c r="L4577" s="444">
        <f t="shared" ca="1" si="169"/>
        <v>-60271247526700.609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-60271247526700.609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-251130198027.91919</v>
      </c>
      <c r="L4578" s="444">
        <f t="shared" ca="1" si="169"/>
        <v>-60522377724728.531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-60522377724728.531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-252176573853.03552</v>
      </c>
      <c r="L4579" s="444">
        <f t="shared" ca="1" si="169"/>
        <v>-60774554298581.57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-60774554298581.57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-253227309577.42319</v>
      </c>
      <c r="L4580" s="444">
        <f t="shared" ca="1" si="169"/>
        <v>-61027781608158.992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-61027781608158.992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-254282423367.3291</v>
      </c>
      <c r="L4581" s="444">
        <f t="shared" ca="1" si="169"/>
        <v>-61282064031526.32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-61282064031526.32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-255341933464.69296</v>
      </c>
      <c r="L4582" s="444">
        <f t="shared" ca="1" si="169"/>
        <v>-61537405964991.016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-61537405964991.016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-256405858187.46255</v>
      </c>
      <c r="L4583" s="444">
        <f t="shared" ca="1" si="169"/>
        <v>-61793811823178.477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-61793811823178.477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-257474215929.91034</v>
      </c>
      <c r="L4584" s="444">
        <f t="shared" ca="1" si="169"/>
        <v>-62051286039108.391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-62051286039108.391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-258547025162.95163</v>
      </c>
      <c r="L4585" s="444">
        <f t="shared" ca="1" si="169"/>
        <v>-62309833064271.344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-62309833064271.344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-259624304434.46396</v>
      </c>
      <c r="L4586" s="444">
        <f t="shared" ca="1" si="169"/>
        <v>-62569457368705.805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-62569457368705.805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-260706072369.60754</v>
      </c>
      <c r="L4587" s="444">
        <f t="shared" ca="1" si="169"/>
        <v>-62830163441075.414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-62830163441075.414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-261792347671.14758</v>
      </c>
      <c r="L4588" s="444">
        <f t="shared" ca="1" si="169"/>
        <v>-63091955788746.563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-63091955788746.563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-262883149119.77734</v>
      </c>
      <c r="L4589" s="444">
        <f t="shared" ca="1" si="169"/>
        <v>-63354838937866.344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-63354838937866.344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-263978495574.44308</v>
      </c>
      <c r="L4590" s="444">
        <f t="shared" ca="1" si="169"/>
        <v>-63618817433440.789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-63618817433440.789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-265078405972.66998</v>
      </c>
      <c r="L4591" s="444">
        <f t="shared" ca="1" si="169"/>
        <v>-63883895839413.461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-63883895839413.461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-266182899330.8894</v>
      </c>
      <c r="L4592" s="444">
        <f t="shared" ca="1" si="169"/>
        <v>-64150078738744.352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-64150078738744.352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-267291994744.76813</v>
      </c>
      <c r="L4593" s="444">
        <f t="shared" ca="1" si="169"/>
        <v>-64417370733489.117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-64417370733489.117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-268405711389.53799</v>
      </c>
      <c r="L4594" s="444">
        <f t="shared" ca="1" si="169"/>
        <v>-64685776444878.656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-64685776444878.656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-269524068520.3277</v>
      </c>
      <c r="L4595" s="444">
        <f t="shared" ca="1" si="169"/>
        <v>-64955300513398.984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-64955300513398.984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-270647085472.49579</v>
      </c>
      <c r="L4596" s="444">
        <f t="shared" ca="1" si="169"/>
        <v>-65225947598871.477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-65225947598871.477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-271774781661.96448</v>
      </c>
      <c r="L4597" s="444">
        <f t="shared" ca="1" si="169"/>
        <v>-65497722380533.438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-65497722380533.438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-272907176585.55594</v>
      </c>
      <c r="L4598" s="444">
        <f t="shared" ref="L4598:L4852" ca="1" si="174">I4598-J4598+K4598</f>
        <v>-65770629557118.992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-65770629557118.992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-274044289821.32913</v>
      </c>
      <c r="L4599" s="444">
        <f t="shared" ca="1" si="174"/>
        <v>-66044673846940.32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-66044673846940.32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-275186141028.91797</v>
      </c>
      <c r="L4600" s="444">
        <f t="shared" ca="1" si="174"/>
        <v>-66319859987969.234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-66319859987969.234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-276332749949.87177</v>
      </c>
      <c r="L4601" s="444">
        <f t="shared" ca="1" si="174"/>
        <v>-66596192737919.109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-66596192737919.109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-277484136407.99628</v>
      </c>
      <c r="L4602" s="444">
        <f t="shared" ca="1" si="174"/>
        <v>-66873676874327.109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-66873676874327.109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-278640320309.69629</v>
      </c>
      <c r="L4603" s="444">
        <f t="shared" ca="1" si="174"/>
        <v>-67152317194636.805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-67152317194636.805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-279801321644.32001</v>
      </c>
      <c r="L4604" s="444">
        <f t="shared" ca="1" si="174"/>
        <v>-67432118516281.125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-67432118516281.125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-280967160484.5047</v>
      </c>
      <c r="L4605" s="444">
        <f t="shared" ca="1" si="174"/>
        <v>-67713085676765.633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-67713085676765.633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-282137856986.52344</v>
      </c>
      <c r="L4606" s="444">
        <f t="shared" ca="1" si="174"/>
        <v>-67995223533752.156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-67995223533752.156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-283313431390.63397</v>
      </c>
      <c r="L4607" s="444">
        <f t="shared" ca="1" si="174"/>
        <v>-68278536965142.789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-68278536965142.789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-284493904021.42822</v>
      </c>
      <c r="L4608" s="444">
        <f t="shared" ca="1" si="174"/>
        <v>-68563030869164.219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-68563030869164.219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-285679295288.18427</v>
      </c>
      <c r="L4609" s="444">
        <f t="shared" ca="1" si="174"/>
        <v>-68848710164452.406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-68848710164452.406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-286869625685.21838</v>
      </c>
      <c r="L4610" s="444">
        <f t="shared" ca="1" si="174"/>
        <v>-69135579790137.625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-69135579790137.625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-288064915792.24011</v>
      </c>
      <c r="L4611" s="444">
        <f t="shared" ca="1" si="174"/>
        <v>-69423644705929.867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-69423644705929.867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-289265186274.70776</v>
      </c>
      <c r="L4612" s="444">
        <f t="shared" ca="1" si="174"/>
        <v>-69712909892204.578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-69712909892204.578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-290470457884.18573</v>
      </c>
      <c r="L4613" s="444">
        <f t="shared" ca="1" si="174"/>
        <v>-70003380350088.766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-70003380350088.766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-291680751458.70319</v>
      </c>
      <c r="L4614" s="444">
        <f t="shared" ca="1" si="174"/>
        <v>-70295061101547.469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-70295061101547.469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-292896087923.11444</v>
      </c>
      <c r="L4615" s="444">
        <f t="shared" ca="1" si="174"/>
        <v>-70587957189470.578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-70587957189470.578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-294116488289.46075</v>
      </c>
      <c r="L4616" s="444">
        <f t="shared" ca="1" si="174"/>
        <v>-70882073677760.031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-70882073677760.031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-295341973657.33344</v>
      </c>
      <c r="L4617" s="444">
        <f t="shared" ca="1" si="174"/>
        <v>-71177415651417.359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-71177415651417.359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-296572565214.23901</v>
      </c>
      <c r="L4618" s="444">
        <f t="shared" ca="1" si="174"/>
        <v>-71473988216631.594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-71473988216631.594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-297808284235.96497</v>
      </c>
      <c r="L4619" s="444">
        <f t="shared" ca="1" si="174"/>
        <v>-71771796500867.563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-71771796500867.563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-299049152086.94818</v>
      </c>
      <c r="L4620" s="444">
        <f t="shared" ca="1" si="174"/>
        <v>-72070845652954.516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-72070845652954.516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-300295190220.6438</v>
      </c>
      <c r="L4621" s="444">
        <f t="shared" ca="1" si="174"/>
        <v>-72371140843175.156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-72371140843175.156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-301546420179.89648</v>
      </c>
      <c r="L4622" s="444">
        <f t="shared" ca="1" si="174"/>
        <v>-72672687263355.047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-72672687263355.047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-302802863597.31268</v>
      </c>
      <c r="L4623" s="444">
        <f t="shared" ca="1" si="174"/>
        <v>-72975490126952.359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-72975490126952.359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-304064542195.63483</v>
      </c>
      <c r="L4624" s="444">
        <f t="shared" ca="1" si="174"/>
        <v>-73279554669148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-73279554669148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-305331477788.11664</v>
      </c>
      <c r="L4625" s="444">
        <f t="shared" ca="1" si="174"/>
        <v>-73584886146936.109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-73584886146936.109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-306603692278.90045</v>
      </c>
      <c r="L4626" s="444">
        <f t="shared" ca="1" si="174"/>
        <v>-73891489839215.016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-73891489839215.016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-307881207663.39587</v>
      </c>
      <c r="L4627" s="444">
        <f t="shared" ca="1" si="174"/>
        <v>-74199371046878.406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-74199371046878.406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-309164046028.66003</v>
      </c>
      <c r="L4628" s="444">
        <f t="shared" ca="1" si="174"/>
        <v>-74508535092907.063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-74508535092907.063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-310452229553.77942</v>
      </c>
      <c r="L4629" s="444">
        <f t="shared" ca="1" si="174"/>
        <v>-74818987322460.844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-74818987322460.844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-311745780510.25354</v>
      </c>
      <c r="L4630" s="444">
        <f t="shared" ca="1" si="174"/>
        <v>-75130733102971.094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-75130733102971.094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-313044721262.37958</v>
      </c>
      <c r="L4631" s="444">
        <f t="shared" ca="1" si="174"/>
        <v>-75443777824233.469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-75443777824233.469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-314349074267.63947</v>
      </c>
      <c r="L4632" s="444">
        <f t="shared" ca="1" si="174"/>
        <v>-75758126898501.109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-75758126898501.109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-315658862077.08795</v>
      </c>
      <c r="L4633" s="444">
        <f t="shared" ca="1" si="174"/>
        <v>-76073785760578.203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-76073785760578.203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-316974107335.74249</v>
      </c>
      <c r="L4634" s="444">
        <f t="shared" ca="1" si="174"/>
        <v>-76390759867913.953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-76390759867913.953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-318294832782.97479</v>
      </c>
      <c r="L4635" s="444">
        <f t="shared" ca="1" si="174"/>
        <v>-76709054700696.922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-76709054700696.922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-319621061252.90381</v>
      </c>
      <c r="L4636" s="444">
        <f t="shared" ca="1" si="174"/>
        <v>-77028675761949.828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-77028675761949.828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-320952815674.79095</v>
      </c>
      <c r="L4637" s="444">
        <f t="shared" ca="1" si="174"/>
        <v>-77349628577624.625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-77349628577624.625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-322290119073.43591</v>
      </c>
      <c r="L4638" s="444">
        <f t="shared" ca="1" si="174"/>
        <v>-77671918696698.063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-77671918696698.063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-323632994569.57526</v>
      </c>
      <c r="L4639" s="444">
        <f t="shared" ca="1" si="174"/>
        <v>-77995551691267.641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-77995551691267.641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-324981465380.28186</v>
      </c>
      <c r="L4640" s="444">
        <f t="shared" ca="1" si="174"/>
        <v>-78320533156647.922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-78320533156647.922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-326335554819.36633</v>
      </c>
      <c r="L4641" s="444">
        <f t="shared" ca="1" si="174"/>
        <v>-78646868711467.281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-78646868711467.281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-327695286297.78033</v>
      </c>
      <c r="L4642" s="444">
        <f t="shared" ca="1" si="174"/>
        <v>-78974563997765.063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-78974563997765.063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-329060683324.02112</v>
      </c>
      <c r="L4643" s="444">
        <f t="shared" ca="1" si="174"/>
        <v>-79303624681089.078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-79303624681089.078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-330431769504.53784</v>
      </c>
      <c r="L4644" s="444">
        <f t="shared" ca="1" si="174"/>
        <v>-79634056450593.609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-79634056450593.609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-331808568544.14001</v>
      </c>
      <c r="L4645" s="444">
        <f t="shared" ca="1" si="174"/>
        <v>-79965865019137.75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-79965865019137.75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-333191104246.40729</v>
      </c>
      <c r="L4646" s="444">
        <f t="shared" ca="1" si="174"/>
        <v>-80299056123384.156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-80299056123384.156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-334579400514.10065</v>
      </c>
      <c r="L4647" s="444">
        <f t="shared" ca="1" si="174"/>
        <v>-80633635523898.25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-80633635523898.25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-335973481349.57605</v>
      </c>
      <c r="L4648" s="444">
        <f t="shared" ca="1" si="174"/>
        <v>-80969609005247.828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-80969609005247.828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-337373370855.19928</v>
      </c>
      <c r="L4649" s="444">
        <f t="shared" ca="1" si="174"/>
        <v>-81306982376103.031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-81306982376103.031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-338779093233.76263</v>
      </c>
      <c r="L4650" s="444">
        <f t="shared" ca="1" si="174"/>
        <v>-81645761469336.797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-81645761469336.797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-340190672788.90332</v>
      </c>
      <c r="L4651" s="444">
        <f t="shared" ca="1" si="174"/>
        <v>-81985952142125.703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-81985952142125.703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-341608133925.52374</v>
      </c>
      <c r="L4652" s="444">
        <f t="shared" ca="1" si="174"/>
        <v>-82327560276051.234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-82327560276051.234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-343031501150.2135</v>
      </c>
      <c r="L4653" s="444">
        <f t="shared" ca="1" si="174"/>
        <v>-82670591777201.453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-82670591777201.453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-344460799071.67273</v>
      </c>
      <c r="L4654" s="444">
        <f t="shared" ca="1" si="174"/>
        <v>-83015052576273.125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-83015052576273.125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-345896052401.138</v>
      </c>
      <c r="L4655" s="444">
        <f t="shared" ca="1" si="174"/>
        <v>-83360948628674.266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-83360948628674.266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-347337285952.80945</v>
      </c>
      <c r="L4656" s="444">
        <f t="shared" ca="1" si="174"/>
        <v>-83708285914627.078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-83708285914627.078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-348784524644.27948</v>
      </c>
      <c r="L4657" s="444">
        <f t="shared" ca="1" si="174"/>
        <v>-84057070439271.359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-84057070439271.359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-350237793496.96399</v>
      </c>
      <c r="L4658" s="444">
        <f t="shared" ca="1" si="174"/>
        <v>-84407308232768.328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-84407308232768.328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-351697117636.53467</v>
      </c>
      <c r="L4659" s="444">
        <f t="shared" ca="1" si="174"/>
        <v>-84759005350404.859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-84759005350404.859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-353162522293.35358</v>
      </c>
      <c r="L4660" s="444">
        <f t="shared" ca="1" si="174"/>
        <v>-85112167872698.219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-85112167872698.219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-354634032802.90924</v>
      </c>
      <c r="L4661" s="444">
        <f t="shared" ca="1" si="174"/>
        <v>-85466801905501.125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-85466801905501.125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-356111674606.2547</v>
      </c>
      <c r="L4662" s="444">
        <f t="shared" ca="1" si="174"/>
        <v>-85822913580107.375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-85822913580107.375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-357595473250.44739</v>
      </c>
      <c r="L4663" s="444">
        <f t="shared" ca="1" si="174"/>
        <v>-86180509053357.828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-86180509053357.828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-359085454388.99097</v>
      </c>
      <c r="L4664" s="444">
        <f t="shared" ca="1" si="174"/>
        <v>-86539594507746.813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-86539594507746.813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-360581643782.27838</v>
      </c>
      <c r="L4665" s="444">
        <f t="shared" ca="1" si="174"/>
        <v>-86900176151529.094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-86900176151529.094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-362084067298.0379</v>
      </c>
      <c r="L4666" s="444">
        <f t="shared" ca="1" si="174"/>
        <v>-87262260218827.125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-87262260218827.125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-363592750911.77966</v>
      </c>
      <c r="L4667" s="444">
        <f t="shared" ca="1" si="174"/>
        <v>-87625852969738.906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-87625852969738.906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-365107720707.24542</v>
      </c>
      <c r="L4668" s="444">
        <f t="shared" ca="1" si="174"/>
        <v>-87990960690446.156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-87990960690446.156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-366629002876.85901</v>
      </c>
      <c r="L4669" s="444">
        <f t="shared" ca="1" si="174"/>
        <v>-88357589693323.016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-88357589693323.016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-368156623722.1792</v>
      </c>
      <c r="L4670" s="444">
        <f t="shared" ca="1" si="174"/>
        <v>-88725746317045.188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-88725746317045.188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-369690609654.35492</v>
      </c>
      <c r="L4671" s="444">
        <f t="shared" ca="1" si="174"/>
        <v>-89095436926699.547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-89095436926699.547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-371230987194.58142</v>
      </c>
      <c r="L4672" s="444">
        <f t="shared" ca="1" si="174"/>
        <v>-89466667913894.125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-89466667913894.125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-372777782974.55884</v>
      </c>
      <c r="L4673" s="444">
        <f t="shared" ca="1" si="174"/>
        <v>-89839445696868.688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-89839445696868.688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-374331023736.95288</v>
      </c>
      <c r="L4674" s="444">
        <f t="shared" ca="1" si="174"/>
        <v>-90213776720605.641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-90213776720605.641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-375890736335.85681</v>
      </c>
      <c r="L4675" s="444">
        <f t="shared" ca="1" si="174"/>
        <v>-90589667456941.5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-90589667456941.5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-377456947737.25623</v>
      </c>
      <c r="L4676" s="444">
        <f t="shared" ca="1" si="174"/>
        <v>-90967124404678.75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-90967124404678.75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-379029685019.49481</v>
      </c>
      <c r="L4677" s="444">
        <f t="shared" ca="1" si="174"/>
        <v>-91346154089698.25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-91346154089698.25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-380608975373.74268</v>
      </c>
      <c r="L4678" s="444">
        <f t="shared" ca="1" si="174"/>
        <v>-91726763065072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-91726763065072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-382194846104.46667</v>
      </c>
      <c r="L4679" s="444">
        <f t="shared" ca="1" si="174"/>
        <v>-92108957911176.469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-92108957911176.469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-383787324629.90198</v>
      </c>
      <c r="L4680" s="444">
        <f t="shared" ca="1" si="174"/>
        <v>-92492745235806.375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-92492745235806.375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-385386438482.52655</v>
      </c>
      <c r="L4681" s="444">
        <f t="shared" ca="1" si="174"/>
        <v>-92878131674288.906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-92878131674288.906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-386992215309.53711</v>
      </c>
      <c r="L4682" s="444">
        <f t="shared" ca="1" si="174"/>
        <v>-93265123889598.438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-93265123889598.438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-388604682873.32684</v>
      </c>
      <c r="L4683" s="444">
        <f t="shared" ca="1" si="174"/>
        <v>-93653728572471.766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-93653728572471.766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-390223869051.9657</v>
      </c>
      <c r="L4684" s="444">
        <f t="shared" ca="1" si="174"/>
        <v>-94043952441523.734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-94043952441523.734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-391849801839.68225</v>
      </c>
      <c r="L4685" s="444">
        <f t="shared" ca="1" si="174"/>
        <v>-94435802243363.422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-94435802243363.422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-393482509347.3476</v>
      </c>
      <c r="L4686" s="444">
        <f t="shared" ca="1" si="174"/>
        <v>-94829284752710.766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-94829284752710.766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-395122019802.96155</v>
      </c>
      <c r="L4687" s="444">
        <f t="shared" ca="1" si="174"/>
        <v>-95224406772513.734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-95224406772513.734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-396768361552.14056</v>
      </c>
      <c r="L4688" s="444">
        <f t="shared" ca="1" si="174"/>
        <v>-95621175134065.875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-95621175134065.875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-398421563058.60779</v>
      </c>
      <c r="L4689" s="444">
        <f t="shared" ca="1" si="174"/>
        <v>-96019596697124.484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-96019596697124.484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-400081652904.68536</v>
      </c>
      <c r="L4690" s="444">
        <f t="shared" ca="1" si="174"/>
        <v>-96419678350029.172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-96419678350029.172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-401748659791.78821</v>
      </c>
      <c r="L4691" s="444">
        <f t="shared" ca="1" si="174"/>
        <v>-96821427009820.953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-96821427009820.953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-403422612540.92065</v>
      </c>
      <c r="L4692" s="444">
        <f t="shared" ca="1" si="174"/>
        <v>-97224849622361.875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-97224849622361.875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-405103540093.1745</v>
      </c>
      <c r="L4693" s="444">
        <f t="shared" ca="1" si="174"/>
        <v>-97629953162455.047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-97629953162455.047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-406791471510.22937</v>
      </c>
      <c r="L4694" s="444">
        <f t="shared" ca="1" si="174"/>
        <v>-98036744633965.281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-98036744633965.281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-408486435974.85535</v>
      </c>
      <c r="L4695" s="444">
        <f t="shared" ca="1" si="174"/>
        <v>-98445231069940.141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-98445231069940.141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-410188462791.41724</v>
      </c>
      <c r="L4696" s="444">
        <f t="shared" ca="1" si="174"/>
        <v>-98855419532731.563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-98855419532731.563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-411897581386.38153</v>
      </c>
      <c r="L4697" s="444">
        <f t="shared" ca="1" si="174"/>
        <v>-99267317114117.938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-99267317114117.938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-413613821308.82471</v>
      </c>
      <c r="L4698" s="444">
        <f t="shared" ca="1" si="174"/>
        <v>-99680930935426.766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-99680930935426.766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-415337212230.94482</v>
      </c>
      <c r="L4699" s="444">
        <f t="shared" ca="1" si="174"/>
        <v>-100096268147657.7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-100096268147657.7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-417067783948.57373</v>
      </c>
      <c r="L4700" s="444">
        <f t="shared" ca="1" si="174"/>
        <v>-100513335931606.28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-100513335931606.28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-418805566381.69281</v>
      </c>
      <c r="L4701" s="444">
        <f t="shared" ca="1" si="174"/>
        <v>-100932141497987.97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-100932141497987.97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-420550589574.94989</v>
      </c>
      <c r="L4702" s="444">
        <f t="shared" ca="1" si="174"/>
        <v>-101352692087562.92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-101352692087562.92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-422302883698.17883</v>
      </c>
      <c r="L4703" s="444">
        <f t="shared" ca="1" si="174"/>
        <v>-101774994971261.09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-101774994971261.09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-424062479046.9212</v>
      </c>
      <c r="L4704" s="444">
        <f t="shared" ca="1" si="174"/>
        <v>-102199057450308.02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-102199057450308.02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-425829406042.95007</v>
      </c>
      <c r="L4705" s="444">
        <f t="shared" ca="1" si="174"/>
        <v>-102624886856350.97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-102624886856350.97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-427603695234.79572</v>
      </c>
      <c r="L4706" s="444">
        <f t="shared" ca="1" si="174"/>
        <v>-103052490551585.77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-103052490551585.77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-429385377298.27405</v>
      </c>
      <c r="L4707" s="444">
        <f t="shared" ca="1" si="174"/>
        <v>-103481875928884.05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-103481875928884.05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-431174483037.01685</v>
      </c>
      <c r="L4708" s="444">
        <f t="shared" ca="1" si="174"/>
        <v>-103913050411921.06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-103913050411921.06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-432971043383.00439</v>
      </c>
      <c r="L4709" s="444">
        <f t="shared" ca="1" si="174"/>
        <v>-104346021455304.06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-104346021455304.06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-434775089397.10028</v>
      </c>
      <c r="L4710" s="444">
        <f t="shared" ca="1" si="174"/>
        <v>-104780796544701.16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-104780796544701.16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-436586652269.58813</v>
      </c>
      <c r="L4711" s="444">
        <f t="shared" ca="1" si="174"/>
        <v>-105217383196970.75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-105217383196970.75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-438405763320.71143</v>
      </c>
      <c r="L4712" s="444">
        <f t="shared" ca="1" si="174"/>
        <v>-105655788960291.47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-105655788960291.47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-440232454001.21448</v>
      </c>
      <c r="L4713" s="444">
        <f t="shared" ca="1" si="174"/>
        <v>-106096021414292.69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-106096021414292.69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-442066755892.88617</v>
      </c>
      <c r="L4714" s="444">
        <f t="shared" ca="1" si="174"/>
        <v>-106538088170185.58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-106538088170185.58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-443908700709.10657</v>
      </c>
      <c r="L4715" s="444">
        <f t="shared" ca="1" si="174"/>
        <v>-106981996870894.69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-106981996870894.69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-445758320295.39453</v>
      </c>
      <c r="L4716" s="444">
        <f t="shared" ca="1" si="174"/>
        <v>-107427755191190.08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-107427755191190.08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-447615646629.95868</v>
      </c>
      <c r="L4717" s="444">
        <f t="shared" ca="1" si="174"/>
        <v>-107875370837820.03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-107875370837820.03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-449480711824.25012</v>
      </c>
      <c r="L4718" s="444">
        <f t="shared" ca="1" si="174"/>
        <v>-108324851549644.28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-108324851549644.28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-451353548123.51782</v>
      </c>
      <c r="L4719" s="444">
        <f t="shared" ca="1" si="174"/>
        <v>-108776205097767.8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-108776205097767.8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-453234187907.36578</v>
      </c>
      <c r="L4720" s="444">
        <f t="shared" ca="1" si="174"/>
        <v>-109229439285675.16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-109229439285675.16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-455122663690.31317</v>
      </c>
      <c r="L4721" s="444">
        <f t="shared" ca="1" si="174"/>
        <v>-109684561949365.47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-109684561949365.47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-457019008122.3562</v>
      </c>
      <c r="L4722" s="444">
        <f t="shared" ca="1" si="174"/>
        <v>-110141580957487.83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-110141580957487.83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-458923253989.53259</v>
      </c>
      <c r="L4723" s="444">
        <f t="shared" ca="1" si="174"/>
        <v>-110600504211477.36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-110600504211477.36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-460835434214.48895</v>
      </c>
      <c r="L4724" s="444">
        <f t="shared" ca="1" si="174"/>
        <v>-111061339645691.84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-111061339645691.84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-462755581857.04932</v>
      </c>
      <c r="L4725" s="444">
        <f t="shared" ca="1" si="174"/>
        <v>-111524095227548.89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-111524095227548.89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-464683730114.78699</v>
      </c>
      <c r="L4726" s="444">
        <f t="shared" ca="1" si="174"/>
        <v>-111988778957663.67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-111988778957663.67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-466619912323.59869</v>
      </c>
      <c r="L4727" s="444">
        <f t="shared" ca="1" si="174"/>
        <v>-112455398869987.27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-112455398869987.27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-468564161958.28027</v>
      </c>
      <c r="L4728" s="444">
        <f t="shared" ca="1" si="174"/>
        <v>-112923963031945.55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-112923963031945.55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-470516512633.10651</v>
      </c>
      <c r="L4729" s="444">
        <f t="shared" ca="1" si="174"/>
        <v>-113394479544578.66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-113394479544578.66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-472476998102.41101</v>
      </c>
      <c r="L4730" s="444">
        <f t="shared" ca="1" si="174"/>
        <v>-113866956542681.06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-113866956542681.06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-474445652261.17114</v>
      </c>
      <c r="L4731" s="444">
        <f t="shared" ca="1" si="174"/>
        <v>-114341402194942.23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-114341402194942.23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-476422509145.59265</v>
      </c>
      <c r="L4732" s="444">
        <f t="shared" ca="1" si="174"/>
        <v>-114817824704087.83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-114817824704087.83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-478407602933.69928</v>
      </c>
      <c r="L4733" s="444">
        <f t="shared" ca="1" si="174"/>
        <v>-115296232307021.53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-115296232307021.53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-480400967945.92303</v>
      </c>
      <c r="L4734" s="444">
        <f t="shared" ca="1" si="174"/>
        <v>-115776633274967.45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-115776633274967.45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-482402638645.69775</v>
      </c>
      <c r="L4735" s="444">
        <f t="shared" ca="1" si="174"/>
        <v>-116259035913613.16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-116259035913613.16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-484412649640.05475</v>
      </c>
      <c r="L4736" s="444">
        <f t="shared" ca="1" si="174"/>
        <v>-116743448563253.22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-116743448563253.22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-486431035680.2218</v>
      </c>
      <c r="L4737" s="444">
        <f t="shared" ca="1" si="174"/>
        <v>-117229879598933.44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-117229879598933.44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-488457831662.2226</v>
      </c>
      <c r="L4738" s="444">
        <f t="shared" ca="1" si="174"/>
        <v>-117718337430595.66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-117718337430595.66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-490493072627.48187</v>
      </c>
      <c r="L4739" s="444">
        <f t="shared" ca="1" si="174"/>
        <v>-118208830503223.14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-118208830503223.14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-492536793763.42975</v>
      </c>
      <c r="L4740" s="444">
        <f t="shared" ca="1" si="174"/>
        <v>-118701367296986.58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-118701367296986.58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-494589030404.11078</v>
      </c>
      <c r="L4741" s="444">
        <f t="shared" ca="1" si="174"/>
        <v>-119195956327390.69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-119195956327390.69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-496649818030.79443</v>
      </c>
      <c r="L4742" s="444">
        <f t="shared" ca="1" si="174"/>
        <v>-119692606145421.48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-119692606145421.48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-498719192272.58942</v>
      </c>
      <c r="L4743" s="444">
        <f t="shared" ca="1" si="174"/>
        <v>-120191325337694.08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-120191325337694.08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-500797188907.05859</v>
      </c>
      <c r="L4744" s="444">
        <f t="shared" ca="1" si="174"/>
        <v>-120692122526601.14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-120692122526601.14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-502883843860.83807</v>
      </c>
      <c r="L4745" s="444">
        <f t="shared" ca="1" si="174"/>
        <v>-121195006370461.98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-121195006370461.98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-504979193210.25818</v>
      </c>
      <c r="L4746" s="444">
        <f t="shared" ca="1" si="174"/>
        <v>-121699985563672.25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-121699985563672.25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-507083273181.96777</v>
      </c>
      <c r="L4747" s="444">
        <f t="shared" ca="1" si="174"/>
        <v>-122207068836854.22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-122207068836854.22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-509196120153.55927</v>
      </c>
      <c r="L4748" s="444">
        <f t="shared" ca="1" si="174"/>
        <v>-122716264957007.78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-122716264957007.78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-511317770654.1991</v>
      </c>
      <c r="L4749" s="444">
        <f t="shared" ca="1" si="174"/>
        <v>-123227582727661.98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-123227582727661.98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-513448261365.25824</v>
      </c>
      <c r="L4750" s="444">
        <f t="shared" ca="1" si="174"/>
        <v>-123741030989027.25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-123741030989027.25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-515587629120.94696</v>
      </c>
      <c r="L4751" s="444">
        <f t="shared" ca="1" si="174"/>
        <v>-124256618618148.2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-124256618618148.2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-517735910908.95074</v>
      </c>
      <c r="L4752" s="444">
        <f t="shared" ca="1" si="174"/>
        <v>-124774354529057.16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-124774354529057.16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-519893143871.07147</v>
      </c>
      <c r="L4753" s="444">
        <f t="shared" ca="1" si="174"/>
        <v>-125294247672928.23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-125294247672928.23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-522059365303.86761</v>
      </c>
      <c r="L4754" s="444">
        <f t="shared" ca="1" si="174"/>
        <v>-125816307038232.11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-125816307038232.11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-524234612659.30048</v>
      </c>
      <c r="L4755" s="444">
        <f t="shared" ca="1" si="174"/>
        <v>-126340541650891.41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-126340541650891.41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-526418923545.38086</v>
      </c>
      <c r="L4756" s="444">
        <f t="shared" ca="1" si="174"/>
        <v>-126866960574436.78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-126866960574436.78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-528612335726.82001</v>
      </c>
      <c r="L4757" s="444">
        <f t="shared" ca="1" si="174"/>
        <v>-127395572910163.59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-127395572910163.59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-530814887125.68164</v>
      </c>
      <c r="L4758" s="444">
        <f t="shared" ca="1" si="174"/>
        <v>-127926387797289.28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-127926387797289.28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-533026615822.03857</v>
      </c>
      <c r="L4759" s="444">
        <f t="shared" ca="1" si="174"/>
        <v>-128459414413111.31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-128459414413111.31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-535247560054.63043</v>
      </c>
      <c r="L4760" s="444">
        <f t="shared" ca="1" si="174"/>
        <v>-128994661973165.94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-128994661973165.94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-537477758221.52478</v>
      </c>
      <c r="L4761" s="444">
        <f t="shared" ca="1" si="174"/>
        <v>-129532139731387.47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-129532139731387.47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-539717248880.78107</v>
      </c>
      <c r="L4762" s="444">
        <f t="shared" ca="1" si="174"/>
        <v>-130071856980268.25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-130071856980268.25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-541966070751.11761</v>
      </c>
      <c r="L4763" s="444">
        <f t="shared" ca="1" si="174"/>
        <v>-130613823051019.38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-130613823051019.38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-544224262712.58063</v>
      </c>
      <c r="L4764" s="444">
        <f t="shared" ca="1" si="174"/>
        <v>-131158047313731.95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-131158047313731.95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-546491863807.21649</v>
      </c>
      <c r="L4765" s="444">
        <f t="shared" ca="1" si="174"/>
        <v>-131704539177539.17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-131704539177539.17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-548768913239.74652</v>
      </c>
      <c r="L4766" s="444">
        <f t="shared" ca="1" si="174"/>
        <v>-132253308090778.92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-132253308090778.92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-551055450378.24548</v>
      </c>
      <c r="L4767" s="444">
        <f t="shared" ca="1" si="174"/>
        <v>-132804363541157.17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-132804363541157.17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-553351514754.82153</v>
      </c>
      <c r="L4768" s="444">
        <f t="shared" ca="1" si="174"/>
        <v>-133357715055912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-133357715055912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-555657146066.30005</v>
      </c>
      <c r="L4769" s="444">
        <f t="shared" ca="1" si="174"/>
        <v>-133913372201978.3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-133913372201978.3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-557972384174.90955</v>
      </c>
      <c r="L4770" s="444">
        <f t="shared" ca="1" si="174"/>
        <v>-134471344586153.2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-134471344586153.2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-560297269108.97168</v>
      </c>
      <c r="L4771" s="444">
        <f t="shared" ca="1" si="174"/>
        <v>-135031641855262.17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-135031641855262.17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-562631841063.59241</v>
      </c>
      <c r="L4772" s="444">
        <f t="shared" ca="1" si="174"/>
        <v>-135594273696325.77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-135594273696325.77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-564976140401.3573</v>
      </c>
      <c r="L4773" s="444">
        <f t="shared" ca="1" si="174"/>
        <v>-136159249836727.13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-136159249836727.13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-567330207653.02966</v>
      </c>
      <c r="L4774" s="444">
        <f t="shared" ca="1" si="174"/>
        <v>-136726580044380.16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-136726580044380.16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-569694083518.25061</v>
      </c>
      <c r="L4775" s="444">
        <f t="shared" ca="1" si="174"/>
        <v>-137296274127898.41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-137296274127898.41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-572067808866.24341</v>
      </c>
      <c r="L4776" s="444">
        <f t="shared" ca="1" si="174"/>
        <v>-137868341936764.66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-137868341936764.66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-574451424736.51941</v>
      </c>
      <c r="L4777" s="444">
        <f t="shared" ca="1" si="174"/>
        <v>-138442793361501.17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-138442793361501.17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-576844972339.58826</v>
      </c>
      <c r="L4778" s="444">
        <f t="shared" ca="1" si="174"/>
        <v>-139019638333840.77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-139019638333840.77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-579248493057.6698</v>
      </c>
      <c r="L4779" s="444">
        <f t="shared" ca="1" si="174"/>
        <v>-139598886826898.44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-139598886826898.44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-581662028445.41016</v>
      </c>
      <c r="L4780" s="444">
        <f t="shared" ca="1" si="174"/>
        <v>-140180548855343.84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-140180548855343.84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-584085620230.59937</v>
      </c>
      <c r="L4781" s="444">
        <f t="shared" ca="1" si="174"/>
        <v>-140764634475574.44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-140764634475574.44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-586519310314.89343</v>
      </c>
      <c r="L4782" s="444">
        <f t="shared" ca="1" si="174"/>
        <v>-141351153785889.34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-141351153785889.34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-588963140774.53894</v>
      </c>
      <c r="L4783" s="444">
        <f t="shared" ca="1" si="174"/>
        <v>-141940116926663.88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-141940116926663.88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-591417153861.09949</v>
      </c>
      <c r="L4784" s="444">
        <f t="shared" ca="1" si="174"/>
        <v>-142531534080524.97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-142531534080524.97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-593881392002.18738</v>
      </c>
      <c r="L4785" s="444">
        <f t="shared" ca="1" si="174"/>
        <v>-143125415472527.16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-143125415472527.16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-596355897802.19653</v>
      </c>
      <c r="L4786" s="444">
        <f t="shared" ca="1" si="174"/>
        <v>-143721771370329.34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-143721771370329.34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-598840714043.03894</v>
      </c>
      <c r="L4787" s="444">
        <f t="shared" ca="1" si="174"/>
        <v>-144320612084372.38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-144320612084372.38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-601335883684.88489</v>
      </c>
      <c r="L4788" s="444">
        <f t="shared" ca="1" si="174"/>
        <v>-144921947968057.25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-144921947968057.25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-603841449866.90515</v>
      </c>
      <c r="L4789" s="444">
        <f t="shared" ca="1" si="174"/>
        <v>-145525789417924.16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-145525789417924.16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-606357455908.01733</v>
      </c>
      <c r="L4790" s="444">
        <f t="shared" ca="1" si="174"/>
        <v>-146132146873832.19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-146132146873832.19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-608883945307.63416</v>
      </c>
      <c r="L4791" s="444">
        <f t="shared" ca="1" si="174"/>
        <v>-146741030819139.81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-146741030819139.81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-611420961746.41589</v>
      </c>
      <c r="L4792" s="444">
        <f t="shared" ca="1" si="174"/>
        <v>-147352451780886.22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-147352451780886.22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-613968549087.02588</v>
      </c>
      <c r="L4793" s="444">
        <f t="shared" ca="1" si="174"/>
        <v>-147966420329973.25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-147966420329973.25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-616526751374.88855</v>
      </c>
      <c r="L4794" s="444">
        <f t="shared" ca="1" si="174"/>
        <v>-148582947081348.13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-148582947081348.13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-619095612838.95056</v>
      </c>
      <c r="L4795" s="444">
        <f t="shared" ca="1" si="174"/>
        <v>-149202042694187.06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-149202042694187.06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-621675177892.44604</v>
      </c>
      <c r="L4796" s="444">
        <f t="shared" ca="1" si="174"/>
        <v>-149823717872079.5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-149823717872079.5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-624265491133.66455</v>
      </c>
      <c r="L4797" s="444">
        <f t="shared" ca="1" si="174"/>
        <v>-150447983363213.16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-150447983363213.16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-626866597346.72144</v>
      </c>
      <c r="L4798" s="444">
        <f t="shared" ca="1" si="174"/>
        <v>-151074849960559.88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-151074849960559.88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-629478541502.33276</v>
      </c>
      <c r="L4799" s="444">
        <f t="shared" ca="1" si="174"/>
        <v>-151704328502062.22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-151704328502062.22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-632101368758.59253</v>
      </c>
      <c r="L4800" s="444">
        <f t="shared" ca="1" si="174"/>
        <v>-152336429870820.81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-152336429870820.81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-634735124461.75342</v>
      </c>
      <c r="L4801" s="444">
        <f t="shared" ca="1" si="174"/>
        <v>-152971164995282.56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-152971164995282.56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-637379854147.01062</v>
      </c>
      <c r="L4802" s="444">
        <f t="shared" ca="1" si="174"/>
        <v>-153608544849429.56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-153608544849429.56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-640035603539.28979</v>
      </c>
      <c r="L4803" s="444">
        <f t="shared" ca="1" si="174"/>
        <v>-154248580452968.84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-154248580452968.84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-642702418554.03687</v>
      </c>
      <c r="L4804" s="444">
        <f t="shared" ca="1" si="174"/>
        <v>-154891282871522.88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-154891282871522.88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-645380345298.01196</v>
      </c>
      <c r="L4805" s="444">
        <f t="shared" ca="1" si="174"/>
        <v>-155536663216820.88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-155536663216820.88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-648069430070.08691</v>
      </c>
      <c r="L4806" s="444">
        <f t="shared" ca="1" si="174"/>
        <v>-156184732646890.97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-156184732646890.97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-650769719362.04565</v>
      </c>
      <c r="L4807" s="444">
        <f t="shared" ca="1" si="174"/>
        <v>-156835502366253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-156835502366253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-653481259859.38745</v>
      </c>
      <c r="L4808" s="444">
        <f t="shared" ca="1" si="174"/>
        <v>-157488983626112.38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-157488983626112.38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-656204098442.13489</v>
      </c>
      <c r="L4809" s="444">
        <f t="shared" ca="1" si="174"/>
        <v>-158145187724554.5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-158145187724554.5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-658938282185.6438</v>
      </c>
      <c r="L4810" s="444">
        <f t="shared" ca="1" si="174"/>
        <v>-158804126006740.16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-158804126006740.16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-661683858361.41736</v>
      </c>
      <c r="L4811" s="444">
        <f t="shared" ca="1" si="174"/>
        <v>-159465809865101.56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-159465809865101.56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-664440874437.92322</v>
      </c>
      <c r="L4812" s="444">
        <f t="shared" ca="1" si="174"/>
        <v>-160130250739539.5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-160130250739539.5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-667209378081.41455</v>
      </c>
      <c r="L4813" s="444">
        <f t="shared" ca="1" si="174"/>
        <v>-160797460117620.91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-160797460117620.91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-669989417156.75378</v>
      </c>
      <c r="L4814" s="444">
        <f t="shared" ca="1" si="174"/>
        <v>-161467449534777.66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-161467449534777.66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-672781039728.24023</v>
      </c>
      <c r="L4815" s="444">
        <f t="shared" ca="1" si="174"/>
        <v>-162140230574505.91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-162140230574505.91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-675584294060.44128</v>
      </c>
      <c r="L4816" s="444">
        <f t="shared" ca="1" si="174"/>
        <v>-162815814868566.34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-162815814868566.34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-678399228619.02637</v>
      </c>
      <c r="L4817" s="444">
        <f t="shared" ca="1" si="174"/>
        <v>-163494214097185.38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-163494214097185.38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-681225892071.60571</v>
      </c>
      <c r="L4818" s="444">
        <f t="shared" ca="1" si="174"/>
        <v>-164175439989256.97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-164175439989256.97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-684064333288.57068</v>
      </c>
      <c r="L4819" s="444">
        <f t="shared" ca="1" si="174"/>
        <v>-164859504322545.53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-164859504322545.53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-686914601343.9397</v>
      </c>
      <c r="L4820" s="444">
        <f t="shared" ca="1" si="174"/>
        <v>-165546418923889.47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-165546418923889.47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-689776745516.20605</v>
      </c>
      <c r="L4821" s="444">
        <f t="shared" ca="1" si="174"/>
        <v>-166236195669405.69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-166236195669405.69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-692650815289.19031</v>
      </c>
      <c r="L4822" s="444">
        <f t="shared" ca="1" si="174"/>
        <v>-166928846484694.88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-166928846484694.88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-695536860352.89526</v>
      </c>
      <c r="L4823" s="444">
        <f t="shared" ca="1" si="174"/>
        <v>-167624383345047.78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-167624383345047.78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-698434930604.36572</v>
      </c>
      <c r="L4824" s="444">
        <f t="shared" ca="1" si="174"/>
        <v>-168322818275652.16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-168322818275652.16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-701345076148.55066</v>
      </c>
      <c r="L4825" s="444">
        <f t="shared" ca="1" si="174"/>
        <v>-169024163351800.72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-169024163351800.72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-704267347299.16968</v>
      </c>
      <c r="L4826" s="444">
        <f t="shared" ca="1" si="174"/>
        <v>-169728430699099.88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-169728430699099.88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-707201794579.58276</v>
      </c>
      <c r="L4827" s="444">
        <f t="shared" ca="1" si="174"/>
        <v>-170435632493679.47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-170435632493679.47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-710148468723.66443</v>
      </c>
      <c r="L4828" s="444">
        <f t="shared" ca="1" si="174"/>
        <v>-171145780962403.13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-171145780962403.13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-713107420676.67969</v>
      </c>
      <c r="L4829" s="444">
        <f t="shared" ca="1" si="174"/>
        <v>-171858888383079.81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-171858888383079.81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-716078701596.16589</v>
      </c>
      <c r="L4830" s="444">
        <f t="shared" ca="1" si="174"/>
        <v>-172574967084675.97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-172574967084675.97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-719062362852.81653</v>
      </c>
      <c r="L4831" s="444">
        <f t="shared" ca="1" si="174"/>
        <v>-173294029447528.78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-173294029447528.78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-722058456031.36987</v>
      </c>
      <c r="L4832" s="444">
        <f t="shared" ca="1" si="174"/>
        <v>-174016087903560.16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-174016087903560.16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-725067032931.50061</v>
      </c>
      <c r="L4833" s="444">
        <f t="shared" ca="1" si="174"/>
        <v>-174741154936491.66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-174741154936491.66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-728088145568.71521</v>
      </c>
      <c r="L4834" s="444">
        <f t="shared" ca="1" si="174"/>
        <v>-175469243082060.38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-175469243082060.38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-731121846175.25159</v>
      </c>
      <c r="L4835" s="444">
        <f t="shared" ca="1" si="174"/>
        <v>-176200364928235.63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-176200364928235.63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-734168187200.98181</v>
      </c>
      <c r="L4836" s="444">
        <f t="shared" ca="1" si="174"/>
        <v>-176934533115436.59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-176934533115436.59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-737227221314.31909</v>
      </c>
      <c r="L4837" s="444">
        <f t="shared" ca="1" si="174"/>
        <v>-177671760336750.91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-177671760336750.91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-740299001403.12878</v>
      </c>
      <c r="L4838" s="444">
        <f t="shared" ca="1" si="174"/>
        <v>-178412059338154.03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-178412059338154.03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-743383580575.64185</v>
      </c>
      <c r="L4839" s="444">
        <f t="shared" ca="1" si="174"/>
        <v>-179155442918729.69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-179155442918729.69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-746481012161.37366</v>
      </c>
      <c r="L4840" s="444">
        <f t="shared" ca="1" si="174"/>
        <v>-179901923930891.06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-179901923930891.06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-749591349712.04614</v>
      </c>
      <c r="L4841" s="444">
        <f t="shared" ca="1" si="174"/>
        <v>-180651515280603.09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-180651515280603.09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-752714647002.51294</v>
      </c>
      <c r="L4842" s="444">
        <f t="shared" ca="1" si="174"/>
        <v>-181404229927605.59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-181404229927605.59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-755850958031.68994</v>
      </c>
      <c r="L4843" s="444">
        <f t="shared" ca="1" si="174"/>
        <v>-182160080885637.28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-182160080885637.28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-759000337023.48865</v>
      </c>
      <c r="L4844" s="444">
        <f t="shared" ca="1" si="174"/>
        <v>-182919081222660.78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-182919081222660.78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-762162838427.7533</v>
      </c>
      <c r="L4845" s="444">
        <f t="shared" ca="1" si="174"/>
        <v>-183681244061088.53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-183681244061088.53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-765338516921.20215</v>
      </c>
      <c r="L4846" s="444">
        <f t="shared" ca="1" si="174"/>
        <v>-184446582578009.72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-184446582578009.72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-768527427408.37378</v>
      </c>
      <c r="L4847" s="444">
        <f t="shared" ca="1" si="174"/>
        <v>-185215110005418.09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-185215110005418.09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-771729625022.57544</v>
      </c>
      <c r="L4848" s="444">
        <f t="shared" ca="1" si="174"/>
        <v>-185986839630440.66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-185986839630440.66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-774945165126.83606</v>
      </c>
      <c r="L4849" s="444">
        <f t="shared" ca="1" si="174"/>
        <v>-186761784795567.5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-186761784795567.5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-778174103314.86462</v>
      </c>
      <c r="L4850" s="444">
        <f t="shared" ca="1" si="174"/>
        <v>-187539958898882.38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-187539958898882.38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-781416495412.00989</v>
      </c>
      <c r="L4851" s="444">
        <f t="shared" ca="1" si="174"/>
        <v>-188321375394294.38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-188321375394294.38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-784672397476.22656</v>
      </c>
      <c r="L4852" s="444">
        <f t="shared" ca="1" si="174"/>
        <v>-189106047791770.59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-189106047791770.59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-787941865799.04419</v>
      </c>
      <c r="L4853" s="444">
        <f t="shared" ref="L4853:L5107" ca="1" si="179">I4853-J4853+K4853</f>
        <v>-189893989657569.63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-189893989657569.63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-791224956906.54004</v>
      </c>
      <c r="L4854" s="444">
        <f t="shared" ca="1" si="179"/>
        <v>-190685214614476.16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-190685214614476.16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-794521727560.31726</v>
      </c>
      <c r="L4855" s="444">
        <f t="shared" ca="1" si="179"/>
        <v>-191479736342036.47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-191479736342036.47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-797832234758.48523</v>
      </c>
      <c r="L4856" s="444">
        <f t="shared" ca="1" si="179"/>
        <v>-192277568576794.97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-192277568576794.97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-801156535736.64575</v>
      </c>
      <c r="L4857" s="444">
        <f t="shared" ca="1" si="179"/>
        <v>-193078725112531.63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-193078725112531.63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-804494687968.88171</v>
      </c>
      <c r="L4858" s="444">
        <f t="shared" ca="1" si="179"/>
        <v>-193883219800500.5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-193883219800500.5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-807846749168.75208</v>
      </c>
      <c r="L4859" s="444">
        <f t="shared" ca="1" si="179"/>
        <v>-194691066549669.25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-194691066549669.25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-811212777290.28857</v>
      </c>
      <c r="L4860" s="444">
        <f t="shared" ca="1" si="179"/>
        <v>-195502279326959.53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-195502279326959.53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-814592830528.99805</v>
      </c>
      <c r="L4861" s="444">
        <f t="shared" ca="1" si="179"/>
        <v>-196316872157488.53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-196316872157488.53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-817986967322.8689</v>
      </c>
      <c r="L4862" s="444">
        <f t="shared" ca="1" si="179"/>
        <v>-197134859124811.41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-197134859124811.41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-821395246353.38086</v>
      </c>
      <c r="L4863" s="444">
        <f t="shared" ca="1" si="179"/>
        <v>-197956254371164.78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-197956254371164.78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-824817726546.5199</v>
      </c>
      <c r="L4864" s="444">
        <f t="shared" ca="1" si="179"/>
        <v>-198781072097711.31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-198781072097711.31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-828254467073.79712</v>
      </c>
      <c r="L4865" s="444">
        <f t="shared" ca="1" si="179"/>
        <v>-199609326564785.13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-199609326564785.13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-831705527353.27136</v>
      </c>
      <c r="L4866" s="444">
        <f t="shared" ca="1" si="179"/>
        <v>-200441032092138.41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-200441032092138.41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-835170967050.57666</v>
      </c>
      <c r="L4867" s="444">
        <f t="shared" ca="1" si="179"/>
        <v>-201276203059188.97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-201276203059188.97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-838650846079.95398</v>
      </c>
      <c r="L4868" s="444">
        <f t="shared" ca="1" si="179"/>
        <v>-202114853905268.94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-202114853905268.94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-842145224605.28723</v>
      </c>
      <c r="L4869" s="444">
        <f t="shared" ca="1" si="179"/>
        <v>-202956999129874.22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-202956999129874.22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-845654163041.14258</v>
      </c>
      <c r="L4870" s="444">
        <f t="shared" ca="1" si="179"/>
        <v>-203802653292915.38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-203802653292915.38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-849177722053.81409</v>
      </c>
      <c r="L4871" s="444">
        <f t="shared" ca="1" si="179"/>
        <v>-204651831014969.19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-204651831014969.19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-852715962562.37158</v>
      </c>
      <c r="L4872" s="444">
        <f t="shared" ca="1" si="179"/>
        <v>-205504546977531.56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-205504546977531.56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-856268945739.71484</v>
      </c>
      <c r="L4873" s="444">
        <f t="shared" ca="1" si="179"/>
        <v>-206360815923271.28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-206360815923271.28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-859836733013.63037</v>
      </c>
      <c r="L4874" s="444">
        <f t="shared" ca="1" si="179"/>
        <v>-207220652656284.91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-207220652656284.91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-863419386067.85376</v>
      </c>
      <c r="L4875" s="444">
        <f t="shared" ca="1" si="179"/>
        <v>-208084072042352.75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-208084072042352.75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-867016966843.13647</v>
      </c>
      <c r="L4876" s="444">
        <f t="shared" ca="1" si="179"/>
        <v>-208951089009195.88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-208951089009195.88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-870629537538.31616</v>
      </c>
      <c r="L4877" s="444">
        <f t="shared" ca="1" si="179"/>
        <v>-209821718546734.19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-209821718546734.19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-874257160611.39246</v>
      </c>
      <c r="L4878" s="444">
        <f t="shared" ca="1" si="179"/>
        <v>-210695975707345.59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-210695975707345.59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-877899898780.60669</v>
      </c>
      <c r="L4879" s="444">
        <f t="shared" ca="1" si="179"/>
        <v>-211573875606126.19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-211573875606126.19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-881557815025.52576</v>
      </c>
      <c r="L4880" s="444">
        <f t="shared" ca="1" si="179"/>
        <v>-212455433421151.72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-212455433421151.72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-885230972588.1322</v>
      </c>
      <c r="L4881" s="444">
        <f t="shared" ca="1" si="179"/>
        <v>-213340664393739.84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-213340664393739.84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-888919434973.91602</v>
      </c>
      <c r="L4882" s="444">
        <f t="shared" ca="1" si="179"/>
        <v>-214229583828713.75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-214229583828713.75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-892623265952.974</v>
      </c>
      <c r="L4883" s="444">
        <f t="shared" ca="1" si="179"/>
        <v>-215122207094666.72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-215122207094666.72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-896342529561.11133</v>
      </c>
      <c r="L4884" s="444">
        <f t="shared" ca="1" si="179"/>
        <v>-216018549624227.84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-216018549624227.84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-900077290100.94934</v>
      </c>
      <c r="L4885" s="444">
        <f t="shared" ca="1" si="179"/>
        <v>-216918626914328.78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-216918626914328.78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-903827612143.03662</v>
      </c>
      <c r="L4886" s="444">
        <f t="shared" ca="1" si="179"/>
        <v>-217822454526471.81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-217822454526471.81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-907593560526.96582</v>
      </c>
      <c r="L4887" s="444">
        <f t="shared" ca="1" si="179"/>
        <v>-218730048086998.78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-218730048086998.78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-911375200362.49487</v>
      </c>
      <c r="L4888" s="444">
        <f t="shared" ca="1" si="179"/>
        <v>-219641423287361.28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-219641423287361.28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-915172597030.67188</v>
      </c>
      <c r="L4889" s="444">
        <f t="shared" ca="1" si="179"/>
        <v>-220556595884391.94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-220556595884391.94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-918985816184.96643</v>
      </c>
      <c r="L4890" s="444">
        <f t="shared" ca="1" si="179"/>
        <v>-221475581700576.91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-221475581700576.91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-922814923752.40381</v>
      </c>
      <c r="L4891" s="444">
        <f t="shared" ca="1" si="179"/>
        <v>-222398396624329.31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-222398396624329.31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-926659985934.70557</v>
      </c>
      <c r="L4892" s="444">
        <f t="shared" ca="1" si="179"/>
        <v>-223325056610264.03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-223325056610264.03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-930521069209.43359</v>
      </c>
      <c r="L4893" s="444">
        <f t="shared" ca="1" si="179"/>
        <v>-224255577679473.47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-224255577679473.47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-934398240331.1394</v>
      </c>
      <c r="L4894" s="444">
        <f t="shared" ca="1" si="179"/>
        <v>-225189975919804.59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-225189975919804.59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-938291566332.51929</v>
      </c>
      <c r="L4895" s="444">
        <f t="shared" ca="1" si="179"/>
        <v>-226128267486137.13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-226128267486137.13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-942201114525.57129</v>
      </c>
      <c r="L4896" s="444">
        <f t="shared" ca="1" si="179"/>
        <v>-227070468600662.69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-227070468600662.69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-946126952502.76123</v>
      </c>
      <c r="L4897" s="444">
        <f t="shared" ca="1" si="179"/>
        <v>-228016595553165.44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-228016595553165.44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-950069148138.18921</v>
      </c>
      <c r="L4898" s="444">
        <f t="shared" ca="1" si="179"/>
        <v>-228966664701303.63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-228966664701303.63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-954027769588.76514</v>
      </c>
      <c r="L4899" s="444">
        <f t="shared" ca="1" si="179"/>
        <v>-229920692470892.38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-229920692470892.38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-958002885295.38489</v>
      </c>
      <c r="L4900" s="444">
        <f t="shared" ca="1" si="179"/>
        <v>-230878695356187.75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-230878695356187.75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-961994563984.11548</v>
      </c>
      <c r="L4901" s="444">
        <f t="shared" ca="1" si="179"/>
        <v>-231840689920171.88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-231840689920171.88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-966002874667.38269</v>
      </c>
      <c r="L4902" s="444">
        <f t="shared" ca="1" si="179"/>
        <v>-232806692794839.25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-232806692794839.25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-970027886645.16357</v>
      </c>
      <c r="L4903" s="444">
        <f t="shared" ca="1" si="179"/>
        <v>-233776720681484.41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-233776720681484.41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-974069669506.18494</v>
      </c>
      <c r="L4904" s="444">
        <f t="shared" ca="1" si="179"/>
        <v>-234750790350990.59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-234750790350990.59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-978128293129.12744</v>
      </c>
      <c r="L4905" s="444">
        <f t="shared" ca="1" si="179"/>
        <v>-235728918644119.72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-235728918644119.72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-982203827683.83215</v>
      </c>
      <c r="L4906" s="444">
        <f t="shared" ca="1" si="179"/>
        <v>-236711122471803.56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-236711122471803.56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-986296343632.51501</v>
      </c>
      <c r="L4907" s="444">
        <f t="shared" ca="1" si="179"/>
        <v>-237697418815436.06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-237697418815436.06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-990405911730.98352</v>
      </c>
      <c r="L4908" s="444">
        <f t="shared" ca="1" si="179"/>
        <v>-238687824727167.03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-238687824727167.03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-994532603029.86279</v>
      </c>
      <c r="L4909" s="444">
        <f t="shared" ca="1" si="179"/>
        <v>-239682357330196.91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-239682357330196.91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-998676488875.82056</v>
      </c>
      <c r="L4910" s="444">
        <f t="shared" ca="1" si="179"/>
        <v>-240681033819072.72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-240681033819072.72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-1002837640912.803</v>
      </c>
      <c r="L4911" s="444">
        <f t="shared" ca="1" si="179"/>
        <v>-241683871459985.53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-241683871459985.53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-1007016131083.2731</v>
      </c>
      <c r="L4912" s="444">
        <f t="shared" ca="1" si="179"/>
        <v>-242690887591068.81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-242690887591068.81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-1011212031629.4534</v>
      </c>
      <c r="L4913" s="444">
        <f t="shared" ca="1" si="179"/>
        <v>-243702099622698.28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-243702099622698.28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-1015425415094.5762</v>
      </c>
      <c r="L4914" s="444">
        <f t="shared" ca="1" si="179"/>
        <v>-244717525037792.84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-244717525037792.84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-1019656354324.1368</v>
      </c>
      <c r="L4915" s="444">
        <f t="shared" ca="1" si="179"/>
        <v>-245737181392116.97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-245737181392116.97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-1023904922467.1541</v>
      </c>
      <c r="L4916" s="444">
        <f t="shared" ca="1" si="179"/>
        <v>-246761086314584.13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-246761086314584.13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-1028171192977.4338</v>
      </c>
      <c r="L4917" s="444">
        <f t="shared" ca="1" si="179"/>
        <v>-247789257507561.56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-247789257507561.56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-1032455239614.8397</v>
      </c>
      <c r="L4918" s="444">
        <f t="shared" ca="1" si="179"/>
        <v>-248821712747176.41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-248821712747176.41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-1036757136446.5684</v>
      </c>
      <c r="L4919" s="444">
        <f t="shared" ca="1" si="179"/>
        <v>-249858469883622.97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-249858469883622.97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-1041076957848.4291</v>
      </c>
      <c r="L4920" s="444">
        <f t="shared" ca="1" si="179"/>
        <v>-250899546841471.41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-250899546841471.41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-1045414778506.131</v>
      </c>
      <c r="L4921" s="444">
        <f t="shared" ca="1" si="179"/>
        <v>-251944961619977.53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-251944961619977.53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-1049770673416.5729</v>
      </c>
      <c r="L4922" s="444">
        <f t="shared" ca="1" si="179"/>
        <v>-252994732293394.09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-252994732293394.09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-1054144717889.142</v>
      </c>
      <c r="L4923" s="444">
        <f t="shared" ca="1" si="179"/>
        <v>-254048877011283.25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-254048877011283.25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-1058536987547.0137</v>
      </c>
      <c r="L4924" s="444">
        <f t="shared" ca="1" si="179"/>
        <v>-255107413998830.25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-255107413998830.25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-1062947558328.4594</v>
      </c>
      <c r="L4925" s="444">
        <f t="shared" ca="1" si="179"/>
        <v>-256170361557158.72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-256170361557158.72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-1067376506488.1613</v>
      </c>
      <c r="L4926" s="444">
        <f t="shared" ca="1" si="179"/>
        <v>-257237738063646.88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-257237738063646.88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-1071823908598.5288</v>
      </c>
      <c r="L4927" s="444">
        <f t="shared" ca="1" si="179"/>
        <v>-258309561972245.41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-258309561972245.41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-1076289841551.0225</v>
      </c>
      <c r="L4928" s="444">
        <f t="shared" ca="1" si="179"/>
        <v>-259385851813796.44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-259385851813796.44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-1080774382557.4851</v>
      </c>
      <c r="L4929" s="444">
        <f t="shared" ca="1" si="179"/>
        <v>-260466626196353.94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-260466626196353.94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-1085277609151.4747</v>
      </c>
      <c r="L4930" s="444">
        <f t="shared" ca="1" si="179"/>
        <v>-261551903805505.41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-261551903805505.41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-1089799599189.606</v>
      </c>
      <c r="L4931" s="444">
        <f t="shared" ca="1" si="179"/>
        <v>-262641703404695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-262641703404695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-1094340430852.8959</v>
      </c>
      <c r="L4932" s="444">
        <f t="shared" ca="1" si="179"/>
        <v>-263736043835547.91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-263736043835547.91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-1098900182648.1163</v>
      </c>
      <c r="L4933" s="444">
        <f t="shared" ca="1" si="179"/>
        <v>-264834944018196.03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-264834944018196.03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-1103478933409.1501</v>
      </c>
      <c r="L4934" s="444">
        <f t="shared" ca="1" si="179"/>
        <v>-265938422951605.19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-265938422951605.19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-1108076762298.3547</v>
      </c>
      <c r="L4935" s="444">
        <f t="shared" ca="1" si="179"/>
        <v>-267046499713903.53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-267046499713903.53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-1112693748807.9312</v>
      </c>
      <c r="L4936" s="444">
        <f t="shared" ca="1" si="179"/>
        <v>-268159193462711.47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-268159193462711.47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-1117329972761.2976</v>
      </c>
      <c r="L4937" s="444">
        <f t="shared" ca="1" si="179"/>
        <v>-269276523435472.78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-269276523435472.78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-1121985514314.47</v>
      </c>
      <c r="L4938" s="444">
        <f t="shared" ca="1" si="179"/>
        <v>-270398508949787.25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-270398508949787.25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-1126660453957.4468</v>
      </c>
      <c r="L4939" s="444">
        <f t="shared" ca="1" si="179"/>
        <v>-271525169403744.69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-271525169403744.69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-1131354872515.6028</v>
      </c>
      <c r="L4940" s="444">
        <f t="shared" ca="1" si="179"/>
        <v>-272656524276260.28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-272656524276260.28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-1136068851151.0845</v>
      </c>
      <c r="L4941" s="444">
        <f t="shared" ca="1" si="179"/>
        <v>-273792593127411.38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-273792593127411.38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-1140802471364.2139</v>
      </c>
      <c r="L4942" s="444">
        <f t="shared" ca="1" si="179"/>
        <v>-274933395598775.59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-274933395598775.59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-1145555814994.8984</v>
      </c>
      <c r="L4943" s="444">
        <f t="shared" ca="1" si="179"/>
        <v>-276078951413770.5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-276078951413770.5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-1150328964224.0437</v>
      </c>
      <c r="L4944" s="444">
        <f t="shared" ca="1" si="179"/>
        <v>-277229280377994.53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-277229280377994.53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-1155122001574.9771</v>
      </c>
      <c r="L4945" s="444">
        <f t="shared" ca="1" si="179"/>
        <v>-278384402379569.5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-278384402379569.5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-1159935009914.8728</v>
      </c>
      <c r="L4946" s="444">
        <f t="shared" ca="1" si="179"/>
        <v>-279544337389484.38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-279544337389484.38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-1164768072456.1851</v>
      </c>
      <c r="L4947" s="444">
        <f t="shared" ca="1" si="179"/>
        <v>-280709105461940.56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-280709105461940.56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-1169621272758.0857</v>
      </c>
      <c r="L4948" s="444">
        <f t="shared" ca="1" si="179"/>
        <v>-281878726734698.63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-281878726734698.63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-1174494694727.9109</v>
      </c>
      <c r="L4949" s="444">
        <f t="shared" ca="1" si="179"/>
        <v>-283053221429426.56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-283053221429426.56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-1179388422622.6106</v>
      </c>
      <c r="L4950" s="444">
        <f t="shared" ca="1" si="179"/>
        <v>-284232609852049.19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-284232609852049.19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-1184302541050.2048</v>
      </c>
      <c r="L4951" s="444">
        <f t="shared" ca="1" si="179"/>
        <v>-285416912393099.38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-285416912393099.38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-1189237134971.2473</v>
      </c>
      <c r="L4952" s="444">
        <f t="shared" ca="1" si="179"/>
        <v>-286606149528070.63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-286606149528070.63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-1194192289700.2942</v>
      </c>
      <c r="L4953" s="444">
        <f t="shared" ca="1" si="179"/>
        <v>-287800341817770.94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-287800341817770.94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-1199168090907.3789</v>
      </c>
      <c r="L4954" s="444">
        <f t="shared" ca="1" si="179"/>
        <v>-288999509908678.31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-288999509908678.31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-1204164624619.4929</v>
      </c>
      <c r="L4955" s="444">
        <f t="shared" ca="1" si="179"/>
        <v>-290203674533297.81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-290203674533297.81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-1209181977222.0742</v>
      </c>
      <c r="L4956" s="444">
        <f t="shared" ca="1" si="179"/>
        <v>-291412856510519.88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-291412856510519.88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-1214220235460.4995</v>
      </c>
      <c r="L4957" s="444">
        <f t="shared" ca="1" si="179"/>
        <v>-292627076745980.38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-292627076745980.38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-1219279486441.585</v>
      </c>
      <c r="L4958" s="444">
        <f t="shared" ca="1" si="179"/>
        <v>-293846356232421.94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-293846356232421.94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-1224359817635.0913</v>
      </c>
      <c r="L4959" s="444">
        <f t="shared" ca="1" si="179"/>
        <v>-295070716050057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-295070716050057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-1229461316875.2375</v>
      </c>
      <c r="L4960" s="444">
        <f t="shared" ca="1" si="179"/>
        <v>-296300177366932.25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-296300177366932.25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-1234584072362.2178</v>
      </c>
      <c r="L4961" s="444">
        <f t="shared" ca="1" si="179"/>
        <v>-297534761439294.44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-297534761439294.44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-1239728172663.7268</v>
      </c>
      <c r="L4962" s="444">
        <f t="shared" ca="1" si="179"/>
        <v>-298774489611958.19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-298774489611958.19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-1244893706716.4924</v>
      </c>
      <c r="L4963" s="444">
        <f t="shared" ca="1" si="179"/>
        <v>-300019383318674.69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-300019383318674.69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-1250080763827.8113</v>
      </c>
      <c r="L4964" s="444">
        <f t="shared" ca="1" si="179"/>
        <v>-301269464082502.5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-301269464082502.5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-1255289433677.0938</v>
      </c>
      <c r="L4965" s="444">
        <f t="shared" ca="1" si="179"/>
        <v>-302524753516179.63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-302524753516179.63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-1260519806317.415</v>
      </c>
      <c r="L4966" s="444">
        <f t="shared" ca="1" si="179"/>
        <v>-303785273322497.06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-303785273322497.06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-1265771972177.071</v>
      </c>
      <c r="L4967" s="444">
        <f t="shared" ca="1" si="179"/>
        <v>-305051045294674.13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-305051045294674.13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-1271046022061.1421</v>
      </c>
      <c r="L4968" s="444">
        <f t="shared" ca="1" si="179"/>
        <v>-306322091316735.25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-306322091316735.25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-1276342047153.0635</v>
      </c>
      <c r="L4969" s="444">
        <f t="shared" ca="1" si="179"/>
        <v>-307598433363888.31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-307598433363888.31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-1281660139016.2012</v>
      </c>
      <c r="L4970" s="444">
        <f t="shared" ca="1" si="179"/>
        <v>-308880093502904.5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-308880093502904.5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-1287000389595.4353</v>
      </c>
      <c r="L4971" s="444">
        <f t="shared" ca="1" si="179"/>
        <v>-310167093892499.94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-310167093892499.94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-1292362891218.7498</v>
      </c>
      <c r="L4972" s="444">
        <f t="shared" ca="1" si="179"/>
        <v>-311459456783718.69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-311459456783718.69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-1297747736598.8279</v>
      </c>
      <c r="L4973" s="444">
        <f t="shared" ca="1" si="179"/>
        <v>-312757204520317.5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-312757204520317.5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-1303155018834.6563</v>
      </c>
      <c r="L4974" s="444">
        <f t="shared" ca="1" si="179"/>
        <v>-314060359539152.13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-314060359539152.13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-1308584831413.1338</v>
      </c>
      <c r="L4975" s="444">
        <f t="shared" ca="1" si="179"/>
        <v>-315368944370565.25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-315368944370565.25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-1314037268210.6885</v>
      </c>
      <c r="L4976" s="444">
        <f t="shared" ca="1" si="179"/>
        <v>-316682981638775.94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-316682981638775.94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-1319512423494.8997</v>
      </c>
      <c r="L4977" s="444">
        <f t="shared" ca="1" si="179"/>
        <v>-318002494062270.81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-318002494062270.81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-1325010391926.1284</v>
      </c>
      <c r="L4978" s="444">
        <f t="shared" ca="1" si="179"/>
        <v>-319327504454196.94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-319327504454196.94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-1330531268559.1538</v>
      </c>
      <c r="L4979" s="444">
        <f t="shared" ca="1" si="179"/>
        <v>-320658035722756.06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-320658035722756.06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-1336075148844.8169</v>
      </c>
      <c r="L4980" s="444">
        <f t="shared" ca="1" si="179"/>
        <v>-321994110871600.88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-321994110871600.88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-1341642128631.6704</v>
      </c>
      <c r="L4981" s="444">
        <f t="shared" ca="1" si="179"/>
        <v>-323335753000232.56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-323335753000232.56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-1347232304167.6357</v>
      </c>
      <c r="L4982" s="444">
        <f t="shared" ca="1" si="179"/>
        <v>-324682985304400.19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-324682985304400.19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-1352845772101.6675</v>
      </c>
      <c r="L4983" s="444">
        <f t="shared" ca="1" si="179"/>
        <v>-326035831076501.88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-326035831076501.88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-1358482629485.4246</v>
      </c>
      <c r="L4984" s="444">
        <f t="shared" ca="1" si="179"/>
        <v>-327394313705987.31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-327394313705987.31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-1364142973774.947</v>
      </c>
      <c r="L4985" s="444">
        <f t="shared" ca="1" si="179"/>
        <v>-328758456679762.25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-328758456679762.25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-1369826902832.3428</v>
      </c>
      <c r="L4986" s="444">
        <f t="shared" ca="1" si="179"/>
        <v>-330128283582594.56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-330128283582594.56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-1375534514927.4773</v>
      </c>
      <c r="L4987" s="444">
        <f t="shared" ca="1" si="179"/>
        <v>-331503818097522.06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-331503818097522.06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-1381265908739.6753</v>
      </c>
      <c r="L4988" s="444">
        <f t="shared" ca="1" si="179"/>
        <v>-332885084006261.75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-332885084006261.75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-1387021183359.4238</v>
      </c>
      <c r="L4989" s="444">
        <f t="shared" ca="1" si="179"/>
        <v>-334272105189621.19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-334272105189621.19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-1392800438290.0884</v>
      </c>
      <c r="L4990" s="444">
        <f t="shared" ca="1" si="179"/>
        <v>-335664905627911.25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-335664905627911.25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-1398603773449.6301</v>
      </c>
      <c r="L4991" s="444">
        <f t="shared" ca="1" si="179"/>
        <v>-337063509401360.88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-337063509401360.88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-1404431289172.3369</v>
      </c>
      <c r="L4992" s="444">
        <f t="shared" ca="1" si="179"/>
        <v>-338467940690533.19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-338467940690533.19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-1410283086210.5549</v>
      </c>
      <c r="L4993" s="444">
        <f t="shared" ca="1" si="179"/>
        <v>-339878223776743.75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-339878223776743.75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-1416159265736.4324</v>
      </c>
      <c r="L4994" s="444">
        <f t="shared" ca="1" si="179"/>
        <v>-341294383042480.19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-341294383042480.19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-1422059929343.6675</v>
      </c>
      <c r="L4995" s="444">
        <f t="shared" ca="1" si="179"/>
        <v>-342716442971823.88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-342716442971823.88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-1427985179049.2661</v>
      </c>
      <c r="L4996" s="444">
        <f t="shared" ca="1" si="179"/>
        <v>-344144428150873.13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-344144428150873.13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-1433935117295.3047</v>
      </c>
      <c r="L4997" s="444">
        <f t="shared" ca="1" si="179"/>
        <v>-345578363268168.44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-345578363268168.44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-1439909846950.7019</v>
      </c>
      <c r="L4998" s="444">
        <f t="shared" ca="1" si="179"/>
        <v>-347018273115119.13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-347018273115119.13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-1445909471312.9963</v>
      </c>
      <c r="L4999" s="444">
        <f t="shared" ca="1" si="179"/>
        <v>-348464182586432.13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-348464182586432.13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-1451934094110.1338</v>
      </c>
      <c r="L5000" s="444">
        <f t="shared" ca="1" si="179"/>
        <v>-349916116680542.25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-349916116680542.25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-1457983819502.2593</v>
      </c>
      <c r="L5001" s="444">
        <f t="shared" ca="1" si="179"/>
        <v>-351374100500044.5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-351374100500044.5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-1464058752083.5188</v>
      </c>
      <c r="L5002" s="444">
        <f t="shared" ca="1" si="179"/>
        <v>-352838159252128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-352838159252128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-1470158996883.8667</v>
      </c>
      <c r="L5003" s="444">
        <f t="shared" ca="1" si="179"/>
        <v>-354308318249011.88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-354308318249011.88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-1476284659370.8828</v>
      </c>
      <c r="L5004" s="444">
        <f t="shared" ca="1" si="179"/>
        <v>-355784602908382.75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-355784602908382.75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-1482435845451.5947</v>
      </c>
      <c r="L5005" s="444">
        <f t="shared" ca="1" si="179"/>
        <v>-357267038753834.38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-357267038753834.38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-1488612661474.3098</v>
      </c>
      <c r="L5006" s="444">
        <f t="shared" ca="1" si="179"/>
        <v>-358755651415308.69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-358755651415308.69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-1494815214230.4529</v>
      </c>
      <c r="L5007" s="444">
        <f t="shared" ca="1" si="179"/>
        <v>-360250466629539.13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-360250466629539.13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-1501043610956.4131</v>
      </c>
      <c r="L5008" s="444">
        <f t="shared" ca="1" si="179"/>
        <v>-361751510240495.56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-361751510240495.56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-1507297959335.3982</v>
      </c>
      <c r="L5009" s="444">
        <f t="shared" ca="1" si="179"/>
        <v>-363258808199830.94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-363258808199830.94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-1513578367499.2957</v>
      </c>
      <c r="L5010" s="444">
        <f t="shared" ca="1" si="179"/>
        <v>-364772386567330.25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-364772386567330.25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-1519884944030.5427</v>
      </c>
      <c r="L5011" s="444">
        <f t="shared" ca="1" si="179"/>
        <v>-366292271511360.81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-366292271511360.81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-1526217797964.0034</v>
      </c>
      <c r="L5012" s="444">
        <f t="shared" ca="1" si="179"/>
        <v>-367818489309324.81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-367818489309324.81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-1532577038788.8533</v>
      </c>
      <c r="L5013" s="444">
        <f t="shared" ca="1" si="179"/>
        <v>-369351066348113.69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-369351066348113.69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-1538962776450.4736</v>
      </c>
      <c r="L5014" s="444">
        <f t="shared" ca="1" si="179"/>
        <v>-370890029124564.19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-370890029124564.19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-1545375121352.3508</v>
      </c>
      <c r="L5015" s="444">
        <f t="shared" ca="1" si="179"/>
        <v>-372435404245916.56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-372435404245916.56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-1551814184357.9856</v>
      </c>
      <c r="L5016" s="444">
        <f t="shared" ca="1" si="179"/>
        <v>-373987218430274.56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-373987218430274.56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-1558280076792.8105</v>
      </c>
      <c r="L5017" s="444">
        <f t="shared" ca="1" si="179"/>
        <v>-375545498507067.38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-375545498507067.38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-1564772910446.114</v>
      </c>
      <c r="L5018" s="444">
        <f t="shared" ca="1" si="179"/>
        <v>-377110271417513.5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-377110271417513.5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-1571292797572.9729</v>
      </c>
      <c r="L5019" s="444">
        <f t="shared" ca="1" si="179"/>
        <v>-378681564215086.5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-378681564215086.5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-1577839850896.1938</v>
      </c>
      <c r="L5020" s="444">
        <f t="shared" ca="1" si="179"/>
        <v>-380259404065982.69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-380259404065982.69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-1584414183608.2612</v>
      </c>
      <c r="L5021" s="444">
        <f t="shared" ca="1" si="179"/>
        <v>-381843818249590.94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-381843818249590.94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-1591015909373.2957</v>
      </c>
      <c r="L5022" s="444">
        <f t="shared" ca="1" si="179"/>
        <v>-383434834158964.25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-383434834158964.25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-1597645142329.0176</v>
      </c>
      <c r="L5023" s="444">
        <f t="shared" ca="1" si="179"/>
        <v>-385032479301293.25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-385032479301293.25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-1604301997088.7219</v>
      </c>
      <c r="L5024" s="444">
        <f t="shared" ca="1" si="179"/>
        <v>-386636781298382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-386636781298382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-1610986588743.2583</v>
      </c>
      <c r="L5025" s="444">
        <f t="shared" ca="1" si="179"/>
        <v>-388247767887125.25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-388247767887125.25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-1617699032863.022</v>
      </c>
      <c r="L5026" s="444">
        <f t="shared" ca="1" si="179"/>
        <v>-389865466919988.25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-389865466919988.25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-1624439445499.9509</v>
      </c>
      <c r="L5027" s="444">
        <f t="shared" ca="1" si="179"/>
        <v>-391489906365488.19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-391489906365488.19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-1631207943189.5342</v>
      </c>
      <c r="L5028" s="444">
        <f t="shared" ca="1" si="179"/>
        <v>-393121114308677.75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-393121114308677.75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-1638004642952.824</v>
      </c>
      <c r="L5029" s="444">
        <f t="shared" ca="1" si="179"/>
        <v>-394759118951630.56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-394759118951630.56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-1644829662298.4607</v>
      </c>
      <c r="L5030" s="444">
        <f t="shared" ca="1" si="179"/>
        <v>-396403948613929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-396403948613929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-1651683119224.7041</v>
      </c>
      <c r="L5031" s="444">
        <f t="shared" ca="1" si="179"/>
        <v>-398055631733153.69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-398055631733153.69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-1658565132221.4736</v>
      </c>
      <c r="L5032" s="444">
        <f t="shared" ca="1" si="179"/>
        <v>-399714196865375.19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-399714196865375.19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-1665475820272.3965</v>
      </c>
      <c r="L5033" s="444">
        <f t="shared" ca="1" si="179"/>
        <v>-401379672685647.56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-401379672685647.56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-1672415302856.8647</v>
      </c>
      <c r="L5034" s="444">
        <f t="shared" ca="1" si="179"/>
        <v>-403052087988504.44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-403052087988504.44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-1679383699952.1018</v>
      </c>
      <c r="L5035" s="444">
        <f t="shared" ca="1" si="179"/>
        <v>-404731471688456.56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-404731471688456.56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-1686381132035.2356</v>
      </c>
      <c r="L5036" s="444">
        <f t="shared" ca="1" si="179"/>
        <v>-406417852820491.81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-406417852820491.81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-1693407720085.3826</v>
      </c>
      <c r="L5037" s="444">
        <f t="shared" ca="1" si="179"/>
        <v>-408111260540577.19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-408111260540577.19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-1700463585585.7383</v>
      </c>
      <c r="L5038" s="444">
        <f t="shared" ca="1" si="179"/>
        <v>-409811724126162.94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-409811724126162.94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-1707548850525.679</v>
      </c>
      <c r="L5039" s="444">
        <f t="shared" ca="1" si="179"/>
        <v>-411519272976688.63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-411519272976688.63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-1714663637402.8691</v>
      </c>
      <c r="L5040" s="444">
        <f t="shared" ca="1" si="179"/>
        <v>-413233936614091.5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-413233936614091.5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-1721808069225.3813</v>
      </c>
      <c r="L5041" s="444">
        <f t="shared" ca="1" si="179"/>
        <v>-414955744683316.88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-414955744683316.88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-1728982269513.8203</v>
      </c>
      <c r="L5042" s="444">
        <f t="shared" ca="1" si="179"/>
        <v>-416684726952830.69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-416684726952830.69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-1736186362303.4612</v>
      </c>
      <c r="L5043" s="444">
        <f t="shared" ca="1" si="179"/>
        <v>-418420913315134.13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-418420913315134.13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-1743420472146.3921</v>
      </c>
      <c r="L5044" s="444">
        <f t="shared" ca="1" si="179"/>
        <v>-420164333787280.5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-420164333787280.5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-1750684724113.6687</v>
      </c>
      <c r="L5045" s="444">
        <f t="shared" ca="1" si="179"/>
        <v>-421915018511394.19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-421915018511394.19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-1757979243797.4758</v>
      </c>
      <c r="L5046" s="444">
        <f t="shared" ca="1" si="179"/>
        <v>-423672997755191.69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-423672997755191.69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-1765304157313.2986</v>
      </c>
      <c r="L5047" s="444">
        <f t="shared" ca="1" si="179"/>
        <v>-425438301912505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-425438301912505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-1772659591302.1042</v>
      </c>
      <c r="L5048" s="444">
        <f t="shared" ca="1" si="179"/>
        <v>-427210961503807.13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-427210961503807.13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-1780045672932.5295</v>
      </c>
      <c r="L5049" s="444">
        <f t="shared" ca="1" si="179"/>
        <v>-428991007176739.63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-428991007176739.63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-1787462529903.0818</v>
      </c>
      <c r="L5050" s="444">
        <f t="shared" ca="1" si="179"/>
        <v>-430778469706642.69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-430778469706642.69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-1794910290444.3445</v>
      </c>
      <c r="L5051" s="444">
        <f t="shared" ca="1" si="179"/>
        <v>-432573379997087.06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-432573379997087.06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-1802389083321.196</v>
      </c>
      <c r="L5052" s="444">
        <f t="shared" ca="1" si="179"/>
        <v>-434375769080408.25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-434375769080408.25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-1809899037835.0344</v>
      </c>
      <c r="L5053" s="444">
        <f t="shared" ca="1" si="179"/>
        <v>-436185668118243.31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-436185668118243.31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-1817440283826.0137</v>
      </c>
      <c r="L5054" s="444">
        <f t="shared" ca="1" si="179"/>
        <v>-438003108402069.31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-438003108402069.31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-1825012951675.2888</v>
      </c>
      <c r="L5055" s="444">
        <f t="shared" ca="1" si="179"/>
        <v>-439828121353744.63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-439828121353744.63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-1832617172307.269</v>
      </c>
      <c r="L5056" s="444">
        <f t="shared" ca="1" si="179"/>
        <v>-441660738526051.88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-441660738526051.88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-1840253077191.8826</v>
      </c>
      <c r="L5057" s="444">
        <f t="shared" ca="1" si="179"/>
        <v>-443500991603243.75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-443500991603243.75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-1847920798346.8489</v>
      </c>
      <c r="L5058" s="444">
        <f t="shared" ca="1" si="179"/>
        <v>-445348912401590.63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-445348912401590.63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-1855620468339.9607</v>
      </c>
      <c r="L5059" s="444">
        <f t="shared" ca="1" si="179"/>
        <v>-447204532869930.56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-447204532869930.56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-1863352220291.3777</v>
      </c>
      <c r="L5060" s="444">
        <f t="shared" ca="1" si="179"/>
        <v>-449067885090221.94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-449067885090221.94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-1871116187875.9248</v>
      </c>
      <c r="L5061" s="444">
        <f t="shared" ca="1" si="179"/>
        <v>-450939001278097.88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-450939001278097.88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-1878912505325.4075</v>
      </c>
      <c r="L5062" s="444">
        <f t="shared" ca="1" si="179"/>
        <v>-452817913783423.31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-452817913783423.31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-1886741307430.9304</v>
      </c>
      <c r="L5063" s="444">
        <f t="shared" ca="1" si="179"/>
        <v>-454704655090854.25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-454704655090854.25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-1894602729545.2261</v>
      </c>
      <c r="L5064" s="444">
        <f t="shared" ca="1" si="179"/>
        <v>-456599257820399.5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-456599257820399.5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-1902496907584.9978</v>
      </c>
      <c r="L5065" s="444">
        <f t="shared" ca="1" si="179"/>
        <v>-458501754727984.5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-458501754727984.5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-1910423978033.269</v>
      </c>
      <c r="L5066" s="444">
        <f t="shared" ca="1" si="179"/>
        <v>-460412178706017.75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-460412178706017.75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-1918384077941.741</v>
      </c>
      <c r="L5067" s="444">
        <f t="shared" ca="1" si="179"/>
        <v>-462330562783959.5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-462330562783959.5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-1926377344933.1648</v>
      </c>
      <c r="L5068" s="444">
        <f t="shared" ca="1" si="179"/>
        <v>-464256940128892.69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-464256940128892.69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-1934403917203.7197</v>
      </c>
      <c r="L5069" s="444">
        <f t="shared" ca="1" si="179"/>
        <v>-466191344046096.44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-466191344046096.44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-1942463933525.4019</v>
      </c>
      <c r="L5070" s="444">
        <f t="shared" ca="1" si="179"/>
        <v>-468133807979621.81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-468133807979621.81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-1950557533248.4241</v>
      </c>
      <c r="L5071" s="444">
        <f t="shared" ca="1" si="179"/>
        <v>-470084365512870.25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-470084365512870.25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-1958684856303.626</v>
      </c>
      <c r="L5072" s="444">
        <f t="shared" ca="1" si="179"/>
        <v>-472043050369173.88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-472043050369173.88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-1966846043204.8911</v>
      </c>
      <c r="L5073" s="444">
        <f t="shared" ca="1" si="179"/>
        <v>-474009896412378.75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-474009896412378.75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-1975041235051.5784</v>
      </c>
      <c r="L5074" s="444">
        <f t="shared" ca="1" si="179"/>
        <v>-475984937647430.31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-475984937647430.31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-1983270573530.9597</v>
      </c>
      <c r="L5075" s="444">
        <f t="shared" ca="1" si="179"/>
        <v>-477968208220961.25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-477968208220961.25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-1991534200920.6721</v>
      </c>
      <c r="L5076" s="444">
        <f t="shared" ca="1" si="179"/>
        <v>-479959742421881.94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-479959742421881.94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-1999832260091.1748</v>
      </c>
      <c r="L5077" s="444">
        <f t="shared" ca="1" si="179"/>
        <v>-481959574681973.13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-481959574681973.13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-2008164894508.2209</v>
      </c>
      <c r="L5078" s="444">
        <f t="shared" ca="1" si="179"/>
        <v>-483967739576481.38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-483967739576481.38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-2016532248235.3391</v>
      </c>
      <c r="L5079" s="444">
        <f t="shared" ca="1" si="179"/>
        <v>-485984271824716.69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-485984271824716.69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-2024934465936.3196</v>
      </c>
      <c r="L5080" s="444">
        <f t="shared" ca="1" si="179"/>
        <v>-488009206290653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-488009206290653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-2033371692877.7207</v>
      </c>
      <c r="L5081" s="444">
        <f t="shared" ca="1" si="179"/>
        <v>-490042577983530.75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-490042577983530.75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-2041844074931.3782</v>
      </c>
      <c r="L5082" s="444">
        <f t="shared" ca="1" si="179"/>
        <v>-492084422058462.13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-492084422058462.13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-2050351758576.9255</v>
      </c>
      <c r="L5083" s="444">
        <f t="shared" ca="1" si="179"/>
        <v>-494134773817039.06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-494134773817039.06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-2058894890904.3291</v>
      </c>
      <c r="L5084" s="444">
        <f t="shared" ca="1" si="179"/>
        <v>-496193668707943.38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-496193668707943.38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-2067473619616.4309</v>
      </c>
      <c r="L5085" s="444">
        <f t="shared" ca="1" si="179"/>
        <v>-498261142327559.81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-498261142327559.81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-2076088093031.4995</v>
      </c>
      <c r="L5086" s="444">
        <f t="shared" ca="1" si="179"/>
        <v>-500337230420591.31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-500337230420591.31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-2084738460085.7971</v>
      </c>
      <c r="L5087" s="444">
        <f t="shared" ca="1" si="179"/>
        <v>-502421968880677.13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-502421968880677.13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-2093424870336.1545</v>
      </c>
      <c r="L5088" s="444">
        <f t="shared" ca="1" si="179"/>
        <v>-504515393751013.25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-504515393751013.25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-2102147473962.5552</v>
      </c>
      <c r="L5089" s="444">
        <f t="shared" ca="1" si="179"/>
        <v>-506617541224975.81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-506617541224975.81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-2110906421770.7322</v>
      </c>
      <c r="L5090" s="444">
        <f t="shared" ca="1" si="179"/>
        <v>-508728447646746.56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-508728447646746.56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-2119701865194.7773</v>
      </c>
      <c r="L5091" s="444">
        <f t="shared" ca="1" si="179"/>
        <v>-510848149511941.31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-510848149511941.31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-2128533956299.7554</v>
      </c>
      <c r="L5092" s="444">
        <f t="shared" ca="1" si="179"/>
        <v>-512976683468241.06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-512976683468241.06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-2137402847784.3379</v>
      </c>
      <c r="L5093" s="444">
        <f t="shared" ca="1" si="179"/>
        <v>-515114086316025.38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-515114086316025.38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-2146308692983.439</v>
      </c>
      <c r="L5094" s="444">
        <f t="shared" ca="1" si="179"/>
        <v>-517260395009008.81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-517260395009008.81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-2155251645870.8701</v>
      </c>
      <c r="L5095" s="444">
        <f t="shared" ca="1" si="179"/>
        <v>-519415646654879.69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-519415646654879.69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-2164231861061.9988</v>
      </c>
      <c r="L5096" s="444">
        <f t="shared" ca="1" si="179"/>
        <v>-521579878515941.69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-521579878515941.69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-2173249493816.4236</v>
      </c>
      <c r="L5097" s="444">
        <f t="shared" ca="1" si="179"/>
        <v>-523753128009758.13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-523753128009758.13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-2182304700040.6584</v>
      </c>
      <c r="L5098" s="444">
        <f t="shared" ca="1" si="179"/>
        <v>-525935432709798.81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-525935432709798.81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-2191397636290.8284</v>
      </c>
      <c r="L5099" s="444">
        <f t="shared" ca="1" si="179"/>
        <v>-528126830346089.63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-528126830346089.63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-2200528459775.373</v>
      </c>
      <c r="L5100" s="444">
        <f t="shared" ca="1" si="179"/>
        <v>-530327358805865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-530327358805865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-2209697328357.771</v>
      </c>
      <c r="L5101" s="444">
        <f t="shared" ca="1" si="179"/>
        <v>-532537056134222.75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-532537056134222.75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-2218904400559.2617</v>
      </c>
      <c r="L5102" s="444">
        <f t="shared" ca="1" si="179"/>
        <v>-534755960534782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-534755960534782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-2228149835561.5918</v>
      </c>
      <c r="L5103" s="444">
        <f t="shared" ca="1" si="179"/>
        <v>-536984110370343.56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-536984110370343.56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-2237433793209.7646</v>
      </c>
      <c r="L5104" s="444">
        <f t="shared" ca="1" si="179"/>
        <v>-539221544163553.31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-539221544163553.31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-2246756434014.8057</v>
      </c>
      <c r="L5105" s="444">
        <f t="shared" ca="1" si="179"/>
        <v>-541468300597568.13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-541468300597568.13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-2256117919156.5337</v>
      </c>
      <c r="L5106" s="444">
        <f t="shared" ca="1" si="179"/>
        <v>-543724418516724.69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-543724418516724.69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-2265518410486.353</v>
      </c>
      <c r="L5107" s="444">
        <f t="shared" ca="1" si="179"/>
        <v>-545989936927211.06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-545989936927211.06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-2274958070530.0464</v>
      </c>
      <c r="L5108" s="444">
        <f t="shared" ref="L5108:L5362" ca="1" si="184">I5108-J5108+K5108</f>
        <v>-548264894997741.13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-548264894997741.13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-2284437062490.5879</v>
      </c>
      <c r="L5109" s="444">
        <f t="shared" ca="1" si="184"/>
        <v>-550549332060231.69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-550549332060231.69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-2293955550250.9653</v>
      </c>
      <c r="L5110" s="444">
        <f t="shared" ca="1" si="184"/>
        <v>-552843287610482.63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-552843287610482.63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-2303513698377.0107</v>
      </c>
      <c r="L5111" s="444">
        <f t="shared" ca="1" si="184"/>
        <v>-555146801308859.63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-555146801308859.63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-2313111672120.2485</v>
      </c>
      <c r="L5112" s="444">
        <f t="shared" ca="1" si="184"/>
        <v>-557459912980979.88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-557459912980979.88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-2322749637420.7495</v>
      </c>
      <c r="L5113" s="444">
        <f t="shared" ca="1" si="184"/>
        <v>-559782662618400.63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-559782662618400.63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-2332427760910.0029</v>
      </c>
      <c r="L5114" s="444">
        <f t="shared" ca="1" si="184"/>
        <v>-562115090379310.63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-562115090379310.63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-2342146209913.7944</v>
      </c>
      <c r="L5115" s="444">
        <f t="shared" ca="1" si="184"/>
        <v>-564457236589224.38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-564457236589224.38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-2351905152455.1016</v>
      </c>
      <c r="L5116" s="444">
        <f t="shared" ca="1" si="184"/>
        <v>-566809141741679.5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-566809141741679.5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-2361704757256.998</v>
      </c>
      <c r="L5117" s="444">
        <f t="shared" ca="1" si="184"/>
        <v>-569170846498936.5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-569170846498936.5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-2371545193745.5688</v>
      </c>
      <c r="L5118" s="444">
        <f t="shared" ca="1" si="184"/>
        <v>-571542391692682.13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-571542391692682.13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-2381426632052.8423</v>
      </c>
      <c r="L5119" s="444">
        <f t="shared" ca="1" si="184"/>
        <v>-573923818324735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-573923818324735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-2391349243019.729</v>
      </c>
      <c r="L5120" s="444">
        <f t="shared" ca="1" si="184"/>
        <v>-576315167567754.75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-576315167567754.75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-2401313198198.978</v>
      </c>
      <c r="L5121" s="444">
        <f t="shared" ca="1" si="184"/>
        <v>-578716480765953.75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-578716480765953.75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-2411318669858.1406</v>
      </c>
      <c r="L5122" s="444">
        <f t="shared" ca="1" si="184"/>
        <v>-581127799435811.88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-581127799435811.88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-2421365830982.5493</v>
      </c>
      <c r="L5123" s="444">
        <f t="shared" ca="1" si="184"/>
        <v>-583549165266794.38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-583549165266794.38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-2431454855278.3101</v>
      </c>
      <c r="L5124" s="444">
        <f t="shared" ca="1" si="184"/>
        <v>-585980620122072.63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-585980620122072.63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-2441585917175.3027</v>
      </c>
      <c r="L5125" s="444">
        <f t="shared" ca="1" si="184"/>
        <v>-588422206039247.88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-588422206039247.88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-2451759191830.1992</v>
      </c>
      <c r="L5126" s="444">
        <f t="shared" ca="1" si="184"/>
        <v>-590873965231078.13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-590873965231078.13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-2461974855129.4922</v>
      </c>
      <c r="L5127" s="444">
        <f t="shared" ca="1" si="184"/>
        <v>-593335940086207.63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-593335940086207.63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-2472233083692.5317</v>
      </c>
      <c r="L5128" s="444">
        <f t="shared" ca="1" si="184"/>
        <v>-595808173169900.13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-595808173169900.13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-2482534054874.584</v>
      </c>
      <c r="L5129" s="444">
        <f t="shared" ca="1" si="184"/>
        <v>-598290707224774.75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-598290707224774.75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-2492877946769.8945</v>
      </c>
      <c r="L5130" s="444">
        <f t="shared" ca="1" si="184"/>
        <v>-600783585171544.63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-600783585171544.63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-2503264938214.769</v>
      </c>
      <c r="L5131" s="444">
        <f t="shared" ca="1" si="184"/>
        <v>-603286850109759.38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-603286850109759.38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-2513695208790.6641</v>
      </c>
      <c r="L5132" s="444">
        <f t="shared" ca="1" si="184"/>
        <v>-605800545318550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-605800545318550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-2524168938827.2915</v>
      </c>
      <c r="L5133" s="444">
        <f t="shared" ca="1" si="184"/>
        <v>-608324714257377.25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-608324714257377.25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-2534686309405.7383</v>
      </c>
      <c r="L5134" s="444">
        <f t="shared" ca="1" si="184"/>
        <v>-610859400566783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-610859400566783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-2545247502361.5957</v>
      </c>
      <c r="L5135" s="444">
        <f t="shared" ca="1" si="184"/>
        <v>-613404648069144.63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-613404648069144.63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-2555852700288.1025</v>
      </c>
      <c r="L5136" s="444">
        <f t="shared" ca="1" si="184"/>
        <v>-615960500769432.75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-615960500769432.75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-2566502086539.3032</v>
      </c>
      <c r="L5137" s="444">
        <f t="shared" ca="1" si="184"/>
        <v>-618527002855972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-618527002855972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-2577195845233.2168</v>
      </c>
      <c r="L5138" s="444">
        <f t="shared" ca="1" si="184"/>
        <v>-621104198701205.25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-621104198701205.25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-2587934161255.022</v>
      </c>
      <c r="L5139" s="444">
        <f t="shared" ca="1" si="184"/>
        <v>-623692132862460.25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-623692132862460.25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-2598717220260.251</v>
      </c>
      <c r="L5140" s="444">
        <f t="shared" ca="1" si="184"/>
        <v>-626290850082720.5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-626290850082720.5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-2609545208678.002</v>
      </c>
      <c r="L5141" s="444">
        <f t="shared" ca="1" si="184"/>
        <v>-628900395291398.5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-628900395291398.5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-2620418313714.1602</v>
      </c>
      <c r="L5142" s="444">
        <f t="shared" ca="1" si="184"/>
        <v>-631520813605112.63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-631520813605112.63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-2631336723354.6357</v>
      </c>
      <c r="L5143" s="444">
        <f t="shared" ca="1" si="184"/>
        <v>-634152150328467.25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-634152150328467.25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-2642300626368.6133</v>
      </c>
      <c r="L5144" s="444">
        <f t="shared" ca="1" si="184"/>
        <v>-636794450954835.88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-636794450954835.88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-2653310212311.8159</v>
      </c>
      <c r="L5145" s="444">
        <f t="shared" ca="1" si="184"/>
        <v>-639447761167147.75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-639447761167147.75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-2664365671529.7822</v>
      </c>
      <c r="L5146" s="444">
        <f t="shared" ca="1" si="184"/>
        <v>-642112126838677.5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-642112126838677.5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-2675467195161.1563</v>
      </c>
      <c r="L5147" s="444">
        <f t="shared" ca="1" si="184"/>
        <v>-644787594033838.63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-644787594033838.63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-2686614975140.9941</v>
      </c>
      <c r="L5148" s="444">
        <f t="shared" ca="1" si="184"/>
        <v>-647474209008979.63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-647474209008979.63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-2697809204204.0815</v>
      </c>
      <c r="L5149" s="444">
        <f t="shared" ca="1" si="184"/>
        <v>-650172018213183.75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-650172018213183.75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-2709050075888.2656</v>
      </c>
      <c r="L5150" s="444">
        <f t="shared" ca="1" si="184"/>
        <v>-652881068289072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-652881068289072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-2720337784537.7998</v>
      </c>
      <c r="L5151" s="444">
        <f t="shared" ca="1" si="184"/>
        <v>-655601406073609.75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-655601406073609.75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-2731672525306.707</v>
      </c>
      <c r="L5152" s="444">
        <f t="shared" ca="1" si="184"/>
        <v>-658333078598916.5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-658333078598916.5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-2743054494162.1519</v>
      </c>
      <c r="L5153" s="444">
        <f t="shared" ca="1" si="184"/>
        <v>-661076133093078.63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-661076133093078.63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-2754483887887.8276</v>
      </c>
      <c r="L5154" s="444">
        <f t="shared" ca="1" si="184"/>
        <v>-663830616980966.5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-663830616980966.5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-2765960904087.3604</v>
      </c>
      <c r="L5155" s="444">
        <f t="shared" ca="1" si="184"/>
        <v>-666596577885053.88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-666596577885053.88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-2777485741187.7246</v>
      </c>
      <c r="L5156" s="444">
        <f t="shared" ca="1" si="184"/>
        <v>-669374063626241.63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-669374063626241.63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-2789058598442.6733</v>
      </c>
      <c r="L5157" s="444">
        <f t="shared" ca="1" si="184"/>
        <v>-672163122224684.25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-672163122224684.25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-2800679675936.1846</v>
      </c>
      <c r="L5158" s="444">
        <f t="shared" ca="1" si="184"/>
        <v>-674963801900620.38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-674963801900620.38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-2812349174585.918</v>
      </c>
      <c r="L5159" s="444">
        <f t="shared" ca="1" si="184"/>
        <v>-677776151075206.25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-677776151075206.25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-2824067296146.6929</v>
      </c>
      <c r="L5160" s="444">
        <f t="shared" ca="1" si="184"/>
        <v>-680600218371353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-680600218371353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-2835834243213.9707</v>
      </c>
      <c r="L5161" s="444">
        <f t="shared" ca="1" si="184"/>
        <v>-683436052614567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-683436052614567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-2847650219227.3623</v>
      </c>
      <c r="L5162" s="444">
        <f t="shared" ca="1" si="184"/>
        <v>-686283702833794.38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-686283702833794.38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-2859515428474.1431</v>
      </c>
      <c r="L5163" s="444">
        <f t="shared" ca="1" si="184"/>
        <v>-689143218262268.5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-689143218262268.5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-2871430076092.7852</v>
      </c>
      <c r="L5164" s="444">
        <f t="shared" ca="1" si="184"/>
        <v>-692014648338361.25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-692014648338361.25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-2883394368076.5054</v>
      </c>
      <c r="L5165" s="444">
        <f t="shared" ca="1" si="184"/>
        <v>-694898042706437.75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-694898042706437.75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-2895408511276.8237</v>
      </c>
      <c r="L5166" s="444">
        <f t="shared" ca="1" si="184"/>
        <v>-697793451217714.63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-697793451217714.63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-2907472713407.144</v>
      </c>
      <c r="L5167" s="444">
        <f t="shared" ca="1" si="184"/>
        <v>-700700923931121.75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-700700923931121.75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-2919587183046.3408</v>
      </c>
      <c r="L5168" s="444">
        <f t="shared" ca="1" si="184"/>
        <v>-703620511114168.13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-703620511114168.13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-2931752129642.3672</v>
      </c>
      <c r="L5169" s="444">
        <f t="shared" ca="1" si="184"/>
        <v>-706552263243810.5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-706552263243810.5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-2943967763515.877</v>
      </c>
      <c r="L5170" s="444">
        <f t="shared" ca="1" si="184"/>
        <v>-709496231007326.38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-709496231007326.38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-2956234295863.8599</v>
      </c>
      <c r="L5171" s="444">
        <f t="shared" ca="1" si="184"/>
        <v>-712452465303190.25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-712452465303190.25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-2968551938763.2925</v>
      </c>
      <c r="L5172" s="444">
        <f t="shared" ca="1" si="184"/>
        <v>-715421017241953.5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-715421017241953.5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-2980920905174.8062</v>
      </c>
      <c r="L5173" s="444">
        <f t="shared" ca="1" si="184"/>
        <v>-718401938147128.25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-718401938147128.25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-2993341408946.3677</v>
      </c>
      <c r="L5174" s="444">
        <f t="shared" ca="1" si="184"/>
        <v>-721395279556074.63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-721395279556074.63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-3005813664816.9775</v>
      </c>
      <c r="L5175" s="444">
        <f t="shared" ca="1" si="184"/>
        <v>-724401093220891.63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-724401093220891.63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-3018337888420.3818</v>
      </c>
      <c r="L5176" s="444">
        <f t="shared" ca="1" si="184"/>
        <v>-727419431109312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-727419431109312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-3030914296288.7998</v>
      </c>
      <c r="L5177" s="444">
        <f t="shared" ca="1" si="184"/>
        <v>-730450345405600.75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-730450345405600.75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-3043543105856.6699</v>
      </c>
      <c r="L5178" s="444">
        <f t="shared" ca="1" si="184"/>
        <v>-733493888511457.38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-733493888511457.38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-3056224535464.4058</v>
      </c>
      <c r="L5179" s="444">
        <f t="shared" ca="1" si="184"/>
        <v>-736550113046921.75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-736550113046921.75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-3068958804362.1738</v>
      </c>
      <c r="L5180" s="444">
        <f t="shared" ca="1" si="184"/>
        <v>-739619071851283.88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-739619071851283.88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-3081746132713.6826</v>
      </c>
      <c r="L5181" s="444">
        <f t="shared" ca="1" si="184"/>
        <v>-742700817983997.5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-742700817983997.5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-3094586741599.9897</v>
      </c>
      <c r="L5182" s="444">
        <f t="shared" ca="1" si="184"/>
        <v>-745795404725597.5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-745795404725597.5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-3107480853023.3228</v>
      </c>
      <c r="L5183" s="444">
        <f t="shared" ca="1" si="184"/>
        <v>-748902885578620.88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-748902885578620.88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-3120428689910.9204</v>
      </c>
      <c r="L5184" s="444">
        <f t="shared" ca="1" si="184"/>
        <v>-752023314268531.75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-752023314268531.75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-3133430476118.8823</v>
      </c>
      <c r="L5185" s="444">
        <f t="shared" ca="1" si="184"/>
        <v>-755156744744650.63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-755156744744650.63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-3146486436436.0444</v>
      </c>
      <c r="L5186" s="444">
        <f t="shared" ca="1" si="184"/>
        <v>-758303231181086.63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-758303231181086.63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-3159596796587.8608</v>
      </c>
      <c r="L5187" s="444">
        <f t="shared" ca="1" si="184"/>
        <v>-761462827977674.5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-761462827977674.5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-3172761783240.3105</v>
      </c>
      <c r="L5188" s="444">
        <f t="shared" ca="1" si="184"/>
        <v>-764635589760914.75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-764635589760914.75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-3185981624003.8115</v>
      </c>
      <c r="L5189" s="444">
        <f t="shared" ca="1" si="184"/>
        <v>-767821571384918.5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-767821571384918.5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-3199256547437.1602</v>
      </c>
      <c r="L5190" s="444">
        <f t="shared" ca="1" si="184"/>
        <v>-771020827932355.63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-771020827932355.63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-3212586783051.4819</v>
      </c>
      <c r="L5191" s="444">
        <f t="shared" ca="1" si="184"/>
        <v>-774233414715407.13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-774233414715407.13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-3225972561314.1963</v>
      </c>
      <c r="L5192" s="444">
        <f t="shared" ca="1" si="184"/>
        <v>-777459387276721.38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-777459387276721.38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-3239414113653.0059</v>
      </c>
      <c r="L5193" s="444">
        <f t="shared" ca="1" si="184"/>
        <v>-780698801390374.38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-780698801390374.38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-3252911672459.8931</v>
      </c>
      <c r="L5194" s="444">
        <f t="shared" ca="1" si="184"/>
        <v>-783951713062834.25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-783951713062834.25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-3266465471095.1426</v>
      </c>
      <c r="L5195" s="444">
        <f t="shared" ca="1" si="184"/>
        <v>-787218178533929.38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-787218178533929.38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-3280075743891.3726</v>
      </c>
      <c r="L5196" s="444">
        <f t="shared" ca="1" si="184"/>
        <v>-790498254277820.75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-790498254277820.75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-3293742726157.5864</v>
      </c>
      <c r="L5197" s="444">
        <f t="shared" ca="1" si="184"/>
        <v>-793791997003978.38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-793791997003978.38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-3307466654183.2432</v>
      </c>
      <c r="L5198" s="444">
        <f t="shared" ca="1" si="184"/>
        <v>-797099463658161.63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-797099463658161.63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-3321247765242.3398</v>
      </c>
      <c r="L5199" s="444">
        <f t="shared" ca="1" si="184"/>
        <v>-800420711423404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-800420711423404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-3335086297597.5166</v>
      </c>
      <c r="L5200" s="444">
        <f t="shared" ca="1" si="184"/>
        <v>-803755797721001.5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-803755797721001.5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-3348982490504.1729</v>
      </c>
      <c r="L5201" s="444">
        <f t="shared" ca="1" si="184"/>
        <v>-807104780211505.63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-807104780211505.63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-3362936584214.6069</v>
      </c>
      <c r="L5202" s="444">
        <f t="shared" ca="1" si="184"/>
        <v>-810467716795720.25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-810467716795720.25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-3376948819982.1675</v>
      </c>
      <c r="L5203" s="444">
        <f t="shared" ca="1" si="184"/>
        <v>-813844665615702.38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-813844665615702.38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-3391019440065.4268</v>
      </c>
      <c r="L5204" s="444">
        <f t="shared" ca="1" si="184"/>
        <v>-817235685055767.75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-817235685055767.75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-3405148687732.3657</v>
      </c>
      <c r="L5205" s="444">
        <f t="shared" ca="1" si="184"/>
        <v>-820640833743500.13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-820640833743500.13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-3419336807264.584</v>
      </c>
      <c r="L5206" s="444">
        <f t="shared" ca="1" si="184"/>
        <v>-824060170550764.75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-824060170550764.75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-3433584043961.5195</v>
      </c>
      <c r="L5207" s="444">
        <f t="shared" ca="1" si="184"/>
        <v>-827493754594726.25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-827493754594726.25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-3447890644144.6929</v>
      </c>
      <c r="L5208" s="444">
        <f t="shared" ca="1" si="184"/>
        <v>-830941645238871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-830941645238871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-3462256855161.9624</v>
      </c>
      <c r="L5209" s="444">
        <f t="shared" ca="1" si="184"/>
        <v>-834403902094033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-834403902094033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-3476682925391.8042</v>
      </c>
      <c r="L5210" s="444">
        <f t="shared" ca="1" si="184"/>
        <v>-837880585019424.75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-837880585019424.75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-3491169104247.603</v>
      </c>
      <c r="L5211" s="444">
        <f t="shared" ca="1" si="184"/>
        <v>-841371754123672.38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-841371754123672.38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-3505715642181.9683</v>
      </c>
      <c r="L5212" s="444">
        <f t="shared" ca="1" si="184"/>
        <v>-844877469765854.38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-844877469765854.38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-3520322790691.0601</v>
      </c>
      <c r="L5213" s="444">
        <f t="shared" ca="1" si="184"/>
        <v>-848397792556545.38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-848397792556545.38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-3534990802318.939</v>
      </c>
      <c r="L5214" s="444">
        <f t="shared" ca="1" si="184"/>
        <v>-851932783358864.38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-851932783358864.38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-3549719930661.9351</v>
      </c>
      <c r="L5215" s="444">
        <f t="shared" ca="1" si="184"/>
        <v>-855482503289526.25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-855482503289526.25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-3564510430373.0259</v>
      </c>
      <c r="L5216" s="444">
        <f t="shared" ca="1" si="184"/>
        <v>-859047013719899.25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-859047013719899.25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-3579362557166.2466</v>
      </c>
      <c r="L5217" s="444">
        <f t="shared" ca="1" si="184"/>
        <v>-862626376277065.5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-862626376277065.5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-3594276567821.106</v>
      </c>
      <c r="L5218" s="444">
        <f t="shared" ca="1" si="184"/>
        <v>-866220652844886.63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-866220652844886.63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-3609252720187.0273</v>
      </c>
      <c r="L5219" s="444">
        <f t="shared" ca="1" si="184"/>
        <v>-869829905565073.63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-869829905565073.63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-3624291273187.8066</v>
      </c>
      <c r="L5220" s="444">
        <f t="shared" ca="1" si="184"/>
        <v>-873454196838261.38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-873454196838261.38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-3639392486826.0889</v>
      </c>
      <c r="L5221" s="444">
        <f t="shared" ca="1" si="184"/>
        <v>-877093589325087.5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-877093589325087.5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-3654556622187.8647</v>
      </c>
      <c r="L5222" s="444">
        <f t="shared" ca="1" si="184"/>
        <v>-880748145947275.38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-880748145947275.38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-3669783941446.9805</v>
      </c>
      <c r="L5223" s="444">
        <f t="shared" ca="1" si="184"/>
        <v>-884417929888722.38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-884417929888722.38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-3685074707869.6763</v>
      </c>
      <c r="L5224" s="444">
        <f t="shared" ca="1" si="184"/>
        <v>-888103004596592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-888103004596592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-3700429185819.1328</v>
      </c>
      <c r="L5225" s="444">
        <f t="shared" ca="1" si="184"/>
        <v>-891803433782411.13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-891803433782411.13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-3715847640760.0464</v>
      </c>
      <c r="L5226" s="444">
        <f t="shared" ca="1" si="184"/>
        <v>-895519281423171.13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-895519281423171.13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-3731330339263.2134</v>
      </c>
      <c r="L5227" s="444">
        <f t="shared" ca="1" si="184"/>
        <v>-899250611762434.38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-899250611762434.38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-3746877549010.1436</v>
      </c>
      <c r="L5228" s="444">
        <f t="shared" ca="1" si="184"/>
        <v>-902997489311444.5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-902997489311444.5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-3762489538797.686</v>
      </c>
      <c r="L5229" s="444">
        <f t="shared" ca="1" si="184"/>
        <v>-906759978850242.13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-906759978850242.13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-3778166578542.6758</v>
      </c>
      <c r="L5230" s="444">
        <f t="shared" ca="1" si="184"/>
        <v>-910538145428784.75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-910538145428784.75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-3793908939286.6035</v>
      </c>
      <c r="L5231" s="444">
        <f t="shared" ca="1" si="184"/>
        <v>-914332054368071.38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-914332054368071.38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-3809716893200.2969</v>
      </c>
      <c r="L5232" s="444">
        <f t="shared" ca="1" si="184"/>
        <v>-918141771261271.63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-918141771261271.63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-3825590713588.6318</v>
      </c>
      <c r="L5233" s="444">
        <f t="shared" ca="1" si="184"/>
        <v>-921967361974860.25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-921967361974860.25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-3841530674895.251</v>
      </c>
      <c r="L5234" s="444">
        <f t="shared" ca="1" si="184"/>
        <v>-925808892649755.5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-925808892649755.5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-3857537052707.3145</v>
      </c>
      <c r="L5235" s="444">
        <f t="shared" ca="1" si="184"/>
        <v>-929666429702462.88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-929666429702462.88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-3873610123760.2617</v>
      </c>
      <c r="L5236" s="444">
        <f t="shared" ca="1" si="184"/>
        <v>-933540039826223.13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-933540039826223.13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-3889750165942.5957</v>
      </c>
      <c r="L5237" s="444">
        <f t="shared" ca="1" si="184"/>
        <v>-937429789992165.75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-937429789992165.75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-3905957458300.6904</v>
      </c>
      <c r="L5238" s="444">
        <f t="shared" ca="1" si="184"/>
        <v>-941335747450466.5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-941335747450466.5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-3922232281043.6104</v>
      </c>
      <c r="L5239" s="444">
        <f t="shared" ca="1" si="184"/>
        <v>-945257979731510.13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-945257979731510.13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-3938574915547.959</v>
      </c>
      <c r="L5240" s="444">
        <f t="shared" ca="1" si="184"/>
        <v>-949196554647058.13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-949196554647058.13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-3954985644362.7417</v>
      </c>
      <c r="L5241" s="444">
        <f t="shared" ca="1" si="184"/>
        <v>-953151540291420.88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-953151540291420.88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-3971464751214.2529</v>
      </c>
      <c r="L5242" s="444">
        <f t="shared" ca="1" si="184"/>
        <v>-957123005042635.13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-957123005042635.13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-3988012521010.9795</v>
      </c>
      <c r="L5243" s="444">
        <f t="shared" ca="1" si="184"/>
        <v>-961111017563646.13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-961111017563646.13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-4004629239848.5254</v>
      </c>
      <c r="L5244" s="444">
        <f t="shared" ca="1" si="184"/>
        <v>-965115646803494.63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-965115646803494.63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-4021315195014.5605</v>
      </c>
      <c r="L5245" s="444">
        <f t="shared" ca="1" si="184"/>
        <v>-969136961998509.13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-969136961998509.13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-4038070674993.7881</v>
      </c>
      <c r="L5246" s="444">
        <f t="shared" ca="1" si="184"/>
        <v>-973175032673502.88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-973175032673502.88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-4054895969472.9287</v>
      </c>
      <c r="L5247" s="444">
        <f t="shared" ca="1" si="184"/>
        <v>-977229928642975.75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-977229928642975.75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-4071791369345.7324</v>
      </c>
      <c r="L5248" s="444">
        <f t="shared" ca="1" si="184"/>
        <v>-981301720012321.5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-981301720012321.5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-4088757166718.0063</v>
      </c>
      <c r="L5249" s="444">
        <f t="shared" ca="1" si="184"/>
        <v>-985390477179039.5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-985390477179039.5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-4105793654912.665</v>
      </c>
      <c r="L5250" s="444">
        <f t="shared" ca="1" si="184"/>
        <v>-989496270833952.13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-989496270833952.13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-4122901128474.8003</v>
      </c>
      <c r="L5251" s="444">
        <f t="shared" ca="1" si="184"/>
        <v>-993619171962426.88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-993619171962426.88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-4140079883176.7788</v>
      </c>
      <c r="L5252" s="444">
        <f t="shared" ca="1" si="184"/>
        <v>-997759251845603.63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-997759251845603.63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-4157330216023.3481</v>
      </c>
      <c r="L5253" s="444">
        <f t="shared" ca="1" si="184"/>
        <v>-1001916582061627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-1001916582061627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-4174652425256.7793</v>
      </c>
      <c r="L5254" s="444">
        <f t="shared" ca="1" si="184"/>
        <v>-1006091234486883.8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-1006091234486883.8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-4192046810362.0156</v>
      </c>
      <c r="L5255" s="444">
        <f t="shared" ca="1" si="184"/>
        <v>-1010283281297245.8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-1010283281297245.8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-4209513672071.8574</v>
      </c>
      <c r="L5256" s="444">
        <f t="shared" ca="1" si="184"/>
        <v>-1014492794969317.6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-1014492794969317.6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-4227053312372.1572</v>
      </c>
      <c r="L5257" s="444">
        <f t="shared" ca="1" si="184"/>
        <v>-1018719848281689.8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-1018719848281689.8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-4244666034507.0405</v>
      </c>
      <c r="L5258" s="444">
        <f t="shared" ca="1" si="184"/>
        <v>-1022964514316196.8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-1022964514316196.8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-4262352142984.1528</v>
      </c>
      <c r="L5259" s="444">
        <f t="shared" ca="1" si="184"/>
        <v>-1027226866459180.9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-1027226866459180.9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-4280111943579.9204</v>
      </c>
      <c r="L5260" s="444">
        <f t="shared" ca="1" si="184"/>
        <v>-1031506978402760.8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-1031506978402760.8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-4297945743344.8364</v>
      </c>
      <c r="L5261" s="444">
        <f t="shared" ca="1" si="184"/>
        <v>-1035804924146105.6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-1035804924146105.6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-4315853850608.7734</v>
      </c>
      <c r="L5262" s="444">
        <f t="shared" ca="1" si="184"/>
        <v>-1040120777996714.4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-1040120777996714.4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-4333836574986.3101</v>
      </c>
      <c r="L5263" s="444">
        <f t="shared" ca="1" si="184"/>
        <v>-1044454614571700.6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-1044454614571700.6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-4351894227382.0859</v>
      </c>
      <c r="L5264" s="444">
        <f t="shared" ca="1" si="184"/>
        <v>-1048806508799082.8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-1048806508799082.8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-4370027119996.1782</v>
      </c>
      <c r="L5265" s="444">
        <f t="shared" ca="1" si="184"/>
        <v>-1053176535919078.9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-1053176535919078.9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-4388235566329.4956</v>
      </c>
      <c r="L5266" s="444">
        <f t="shared" ca="1" si="184"/>
        <v>-1057564771485408.4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-1057564771485408.4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-4406519881189.2012</v>
      </c>
      <c r="L5267" s="444">
        <f t="shared" ca="1" si="184"/>
        <v>-1061971291366597.6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-1061971291366597.6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-4424880380694.1572</v>
      </c>
      <c r="L5268" s="444">
        <f t="shared" ca="1" si="184"/>
        <v>-1066396171747291.8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-1066396171747291.8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-4443317382280.3828</v>
      </c>
      <c r="L5269" s="444">
        <f t="shared" ca="1" si="184"/>
        <v>-1070839489129572.1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-1070839489129572.1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-4461831204706.5498</v>
      </c>
      <c r="L5270" s="444">
        <f t="shared" ca="1" si="184"/>
        <v>-1075301320334278.6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-1075301320334278.6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-4480422168059.4941</v>
      </c>
      <c r="L5271" s="444">
        <f t="shared" ca="1" si="184"/>
        <v>-1079781742502338.1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-1079781742502338.1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-4499090593759.7422</v>
      </c>
      <c r="L5272" s="444">
        <f t="shared" ca="1" si="184"/>
        <v>-1084280833096097.9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-1084280833096097.9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-4517836804567.0742</v>
      </c>
      <c r="L5273" s="444">
        <f t="shared" ca="1" si="184"/>
        <v>-1088798669900665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-1088798669900665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-4536661124586.1045</v>
      </c>
      <c r="L5274" s="444">
        <f t="shared" ca="1" si="184"/>
        <v>-1093335331025251.1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-1093335331025251.1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-4555563879271.8799</v>
      </c>
      <c r="L5275" s="444">
        <f t="shared" ca="1" si="184"/>
        <v>-1097890894904523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-1097890894904523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-4574545395435.5127</v>
      </c>
      <c r="L5276" s="444">
        <f t="shared" ca="1" si="184"/>
        <v>-1102465440299958.5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-1102465440299958.5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-4593606001249.8271</v>
      </c>
      <c r="L5277" s="444">
        <f t="shared" ca="1" si="184"/>
        <v>-1107059046301208.4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-1107059046301208.4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-4612746026255.0352</v>
      </c>
      <c r="L5278" s="444">
        <f t="shared" ca="1" si="184"/>
        <v>-1111671792327463.4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-1111671792327463.4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-4631965801364.4307</v>
      </c>
      <c r="L5279" s="444">
        <f t="shared" ca="1" si="184"/>
        <v>-1116303758128827.8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-1116303758128827.8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-4651265658870.1152</v>
      </c>
      <c r="L5280" s="444">
        <f t="shared" ca="1" si="184"/>
        <v>-1120955023787697.9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-1120955023787697.9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-4670645932448.7412</v>
      </c>
      <c r="L5281" s="444">
        <f t="shared" ca="1" si="184"/>
        <v>-1125625669720146.6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-1125625669720146.6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-4690106957167.2773</v>
      </c>
      <c r="L5282" s="444">
        <f t="shared" ca="1" si="184"/>
        <v>-1130315776677314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-1130315776677314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-4709649069488.8086</v>
      </c>
      <c r="L5283" s="444">
        <f t="shared" ca="1" si="184"/>
        <v>-1135025425746802.8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-1135025425746802.8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-4729272607278.3447</v>
      </c>
      <c r="L5284" s="444">
        <f t="shared" ca="1" si="184"/>
        <v>-1139754698354081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-1139754698354081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-4748977909808.6709</v>
      </c>
      <c r="L5285" s="444">
        <f t="shared" ca="1" si="184"/>
        <v>-1144503676263889.8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-1144503676263889.8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-4768765317766.207</v>
      </c>
      <c r="L5286" s="444">
        <f t="shared" ca="1" si="184"/>
        <v>-1149272441581656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-1149272441581656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-4788635173256.9004</v>
      </c>
      <c r="L5287" s="444">
        <f t="shared" ca="1" si="184"/>
        <v>-1154061076754913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-1154061076754913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-4808587819812.1377</v>
      </c>
      <c r="L5288" s="444">
        <f t="shared" ca="1" si="184"/>
        <v>-1158869664574725.3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-1158869664574725.3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-4828623602394.6885</v>
      </c>
      <c r="L5289" s="444">
        <f t="shared" ca="1" si="184"/>
        <v>-1163698288177120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-1163698288177120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-4848742867404.667</v>
      </c>
      <c r="L5290" s="444">
        <f t="shared" ca="1" si="184"/>
        <v>-1168547031044524.8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-1168547031044524.8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-4868945962685.5195</v>
      </c>
      <c r="L5291" s="444">
        <f t="shared" ca="1" si="184"/>
        <v>-1173415977007210.3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-1173415977007210.3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-4889233237530.043</v>
      </c>
      <c r="L5292" s="444">
        <f t="shared" ca="1" si="184"/>
        <v>-1178305210244740.3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-1178305210244740.3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-4909605042686.418</v>
      </c>
      <c r="L5293" s="444">
        <f t="shared" ca="1" si="184"/>
        <v>-1183214815287426.8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-1183214815287426.8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-4930061730364.2783</v>
      </c>
      <c r="L5294" s="444">
        <f t="shared" ca="1" si="184"/>
        <v>-1188144877017791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-1188144877017791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-4950603654240.7959</v>
      </c>
      <c r="L5295" s="444">
        <f t="shared" ca="1" si="184"/>
        <v>-1193095480672031.8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-1193095480672031.8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-4971231169466.7988</v>
      </c>
      <c r="L5296" s="444">
        <f t="shared" ca="1" si="184"/>
        <v>-1198066711841498.5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-1198066711841498.5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-4991944632672.9102</v>
      </c>
      <c r="L5297" s="444">
        <f t="shared" ca="1" si="184"/>
        <v>-1203058656474171.5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-1203058656474171.5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-5012744401975.7148</v>
      </c>
      <c r="L5298" s="444">
        <f t="shared" ca="1" si="184"/>
        <v>-1208071400876147.3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-1208071400876147.3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-5033630836983.9473</v>
      </c>
      <c r="L5299" s="444">
        <f t="shared" ca="1" si="184"/>
        <v>-1213105031713131.3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-1213105031713131.3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-5054604298804.7139</v>
      </c>
      <c r="L5300" s="444">
        <f t="shared" ca="1" si="184"/>
        <v>-1218159636011936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-1218159636011936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-5075665150049.7334</v>
      </c>
      <c r="L5301" s="444">
        <f t="shared" ca="1" si="184"/>
        <v>-1223235301161985.8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-1223235301161985.8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-5096813754841.6074</v>
      </c>
      <c r="L5302" s="444">
        <f t="shared" ca="1" si="184"/>
        <v>-1228332114916827.3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-1228332114916827.3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-5118050478820.1133</v>
      </c>
      <c r="L5303" s="444">
        <f t="shared" ca="1" si="184"/>
        <v>-1233450165395647.3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-1233450165395647.3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-5139375689148.5303</v>
      </c>
      <c r="L5304" s="444">
        <f t="shared" ca="1" si="184"/>
        <v>-1238589541084795.8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-1238589541084795.8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-5160789754519.9824</v>
      </c>
      <c r="L5305" s="444">
        <f t="shared" ca="1" si="184"/>
        <v>-1243750330839315.8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-1243750330839315.8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-5182293045163.8154</v>
      </c>
      <c r="L5306" s="444">
        <f t="shared" ca="1" si="184"/>
        <v>-1248932623884479.5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-1248932623884479.5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-5203885932851.998</v>
      </c>
      <c r="L5307" s="444">
        <f t="shared" ca="1" si="184"/>
        <v>-1254136509817331.5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-1254136509817331.5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-5225568790905.5479</v>
      </c>
      <c r="L5308" s="444">
        <f t="shared" ca="1" si="184"/>
        <v>-1259362078608237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-1259362078608237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-5247341994200.9873</v>
      </c>
      <c r="L5309" s="444">
        <f t="shared" ca="1" si="184"/>
        <v>-1264609420602438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-1264609420602438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-5269205919176.8252</v>
      </c>
      <c r="L5310" s="444">
        <f t="shared" ca="1" si="184"/>
        <v>-1269878626521614.8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-1269878626521614.8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-5291160943840.0615</v>
      </c>
      <c r="L5311" s="444">
        <f t="shared" ca="1" si="184"/>
        <v>-1275169787465454.8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-1275169787465454.8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-5313207447772.7285</v>
      </c>
      <c r="L5312" s="444">
        <f t="shared" ca="1" si="184"/>
        <v>-1280482994913227.5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-1280482994913227.5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-5335345812138.4482</v>
      </c>
      <c r="L5313" s="444">
        <f t="shared" ca="1" si="184"/>
        <v>-1285818340725366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-1285818340725366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-5357576419689.0254</v>
      </c>
      <c r="L5314" s="444">
        <f t="shared" ca="1" si="184"/>
        <v>-1291175917145055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-1291175917145055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-5379899654771.0625</v>
      </c>
      <c r="L5315" s="444">
        <f t="shared" ca="1" si="184"/>
        <v>-1296555816799826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-1296555816799826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-5402315903332.6084</v>
      </c>
      <c r="L5316" s="444">
        <f t="shared" ca="1" si="184"/>
        <v>-1301958132703158.5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-1301958132703158.5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-5424825552929.8271</v>
      </c>
      <c r="L5317" s="444">
        <f t="shared" ca="1" si="184"/>
        <v>-1307382958256088.3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-1307382958256088.3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-5447428992733.7012</v>
      </c>
      <c r="L5318" s="444">
        <f t="shared" ca="1" si="184"/>
        <v>-1312830387248822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-1312830387248822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-5470126613536.7578</v>
      </c>
      <c r="L5319" s="444">
        <f t="shared" ca="1" si="184"/>
        <v>-1318300513862358.8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-1318300513862358.8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-5492918807759.8281</v>
      </c>
      <c r="L5320" s="444">
        <f t="shared" ca="1" si="184"/>
        <v>-1323793432670118.5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-1323793432670118.5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-5515805969458.8271</v>
      </c>
      <c r="L5321" s="444">
        <f t="shared" ca="1" si="184"/>
        <v>-1329309238639577.3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-1329309238639577.3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-5538788494331.5723</v>
      </c>
      <c r="L5322" s="444">
        <f t="shared" ca="1" si="184"/>
        <v>-1334848027133908.8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-1334848027133908.8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-5561866779724.6201</v>
      </c>
      <c r="L5323" s="444">
        <f t="shared" ca="1" si="184"/>
        <v>-1340409893913633.3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-1340409893913633.3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-5585041224640.1387</v>
      </c>
      <c r="L5324" s="444">
        <f t="shared" ca="1" si="184"/>
        <v>-1345994935138273.5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-1345994935138273.5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-5608312229742.8066</v>
      </c>
      <c r="L5325" s="444">
        <f t="shared" ca="1" si="184"/>
        <v>-1351603247368016.3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-1351603247368016.3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-5631680197366.7344</v>
      </c>
      <c r="L5326" s="444">
        <f t="shared" ca="1" si="184"/>
        <v>-1357234927565383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-1357234927565383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-5655145531522.4287</v>
      </c>
      <c r="L5327" s="444">
        <f t="shared" ca="1" si="184"/>
        <v>-1362890073096905.5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-1362890073096905.5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-5678708637903.7725</v>
      </c>
      <c r="L5328" s="444">
        <f t="shared" ca="1" si="184"/>
        <v>-1368568781734809.3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-1368568781734809.3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-5702369923895.0381</v>
      </c>
      <c r="L5329" s="444">
        <f t="shared" ca="1" si="184"/>
        <v>-1374271151658704.3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-1374271151658704.3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-5726129798577.9346</v>
      </c>
      <c r="L5330" s="444">
        <f t="shared" ca="1" si="184"/>
        <v>-1379997281457282.3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-1379997281457282.3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-5749988672738.6758</v>
      </c>
      <c r="L5331" s="444">
        <f t="shared" ca="1" si="184"/>
        <v>-1385747270130021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-1385747270130021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-5773946958875.0879</v>
      </c>
      <c r="L5332" s="444">
        <f t="shared" ca="1" si="184"/>
        <v>-1391521217088896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-1391521217088896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-5798005071203.7334</v>
      </c>
      <c r="L5333" s="444">
        <f t="shared" ca="1" si="184"/>
        <v>-1397319222160099.8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-1397319222160099.8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-5822163425667.082</v>
      </c>
      <c r="L5334" s="444">
        <f t="shared" ca="1" si="184"/>
        <v>-1403141385585766.8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-1403141385585766.8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-5846422439940.6943</v>
      </c>
      <c r="L5335" s="444">
        <f t="shared" ca="1" si="184"/>
        <v>-1408987808025707.5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-1408987808025707.5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-5870782533440.4482</v>
      </c>
      <c r="L5336" s="444">
        <f t="shared" ca="1" si="184"/>
        <v>-1414858590559148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-1414858590559148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-5895244127329.7832</v>
      </c>
      <c r="L5337" s="444">
        <f t="shared" ca="1" si="184"/>
        <v>-1420753834686477.8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-1420753834686477.8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-5919807644526.9902</v>
      </c>
      <c r="L5338" s="444">
        <f t="shared" ca="1" si="184"/>
        <v>-1426673642331004.8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-1426673642331004.8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-5944473509712.5195</v>
      </c>
      <c r="L5339" s="444">
        <f t="shared" ca="1" si="184"/>
        <v>-1432618115840717.3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-1432618115840717.3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-5969242149336.3223</v>
      </c>
      <c r="L5340" s="444">
        <f t="shared" ca="1" si="184"/>
        <v>-1438587357990053.5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-1438587357990053.5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-5994113991625.2227</v>
      </c>
      <c r="L5341" s="444">
        <f t="shared" ca="1" si="184"/>
        <v>-1444581471981678.8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-1444581471981678.8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-6019089466590.3281</v>
      </c>
      <c r="L5342" s="444">
        <f t="shared" ca="1" si="184"/>
        <v>-1450600561448269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-1450600561448269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-6044169006034.4541</v>
      </c>
      <c r="L5343" s="444">
        <f t="shared" ca="1" si="184"/>
        <v>-1456644730454303.5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-1456644730454303.5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-6069353043559.5977</v>
      </c>
      <c r="L5344" s="444">
        <f t="shared" ca="1" si="184"/>
        <v>-1462714083497863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-1462714083497863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-6094642014574.4287</v>
      </c>
      <c r="L5345" s="444">
        <f t="shared" ca="1" si="184"/>
        <v>-1468808725512437.5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-1468808725512437.5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-6120036356301.8232</v>
      </c>
      <c r="L5346" s="444">
        <f t="shared" ca="1" si="184"/>
        <v>-1474928761868739.3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-1474928761868739.3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-6145536507786.4131</v>
      </c>
      <c r="L5347" s="444">
        <f t="shared" ca="1" si="184"/>
        <v>-1481074298376525.8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-1481074298376525.8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-6171142909902.1904</v>
      </c>
      <c r="L5348" s="444">
        <f t="shared" ca="1" si="184"/>
        <v>-1487245441286428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-1487245441286428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-6196856005360.1162</v>
      </c>
      <c r="L5349" s="444">
        <f t="shared" ca="1" si="184"/>
        <v>-1493442297291788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-1493442297291788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-6222676238715.7832</v>
      </c>
      <c r="L5350" s="444">
        <f t="shared" ca="1" si="184"/>
        <v>-1499664973530503.8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-1499664973530503.8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-6248604056377.0986</v>
      </c>
      <c r="L5351" s="444">
        <f t="shared" ca="1" si="184"/>
        <v>-1505913577586880.8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-1505913577586880.8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-6274639906612.0029</v>
      </c>
      <c r="L5352" s="444">
        <f t="shared" ca="1" si="184"/>
        <v>-1512188217493492.8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-1512188217493492.8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-6300784239556.2197</v>
      </c>
      <c r="L5353" s="444">
        <f t="shared" ca="1" si="184"/>
        <v>-1518489001733049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-1518489001733049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-6327037507221.0371</v>
      </c>
      <c r="L5354" s="444">
        <f t="shared" ca="1" si="184"/>
        <v>-1524816039240270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-1524816039240270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-6353400163501.125</v>
      </c>
      <c r="L5355" s="444">
        <f t="shared" ca="1" si="184"/>
        <v>-1531169439403771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-1531169439403771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-6379872664182.3789</v>
      </c>
      <c r="L5356" s="444">
        <f t="shared" ca="1" si="184"/>
        <v>-1537549312067953.5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-1537549312067953.5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-6406455466949.8066</v>
      </c>
      <c r="L5357" s="444">
        <f t="shared" ca="1" si="184"/>
        <v>-1543955767534903.3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-1543955767534903.3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-6433149031395.4297</v>
      </c>
      <c r="L5358" s="444">
        <f t="shared" ca="1" si="184"/>
        <v>-1550388916566298.8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-1550388916566298.8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-6459953819026.2451</v>
      </c>
      <c r="L5359" s="444">
        <f t="shared" ca="1" si="184"/>
        <v>-1556848870385325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-1556848870385325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-6486870293272.1875</v>
      </c>
      <c r="L5360" s="444">
        <f t="shared" ca="1" si="184"/>
        <v>-1563335740678597.3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-1563335740678597.3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-6513898919494.1553</v>
      </c>
      <c r="L5361" s="444">
        <f t="shared" ca="1" si="184"/>
        <v>-1569849639598091.5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-1569849639598091.5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-6541040164992.0479</v>
      </c>
      <c r="L5362" s="444">
        <f t="shared" ca="1" si="184"/>
        <v>-1576390679763083.5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-1576390679763083.5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-6568294499012.8477</v>
      </c>
      <c r="L5363" s="444">
        <f t="shared" ref="L5363:L5617" ca="1" si="189">I5363-J5363+K5363</f>
        <v>-1582958974262096.3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-1582958974262096.3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-6595662392758.7344</v>
      </c>
      <c r="L5364" s="444">
        <f t="shared" ca="1" si="189"/>
        <v>-1589554636654855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-1589554636654855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-6623144319395.2295</v>
      </c>
      <c r="L5365" s="444">
        <f t="shared" ca="1" si="189"/>
        <v>-1596177780974250.3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-1596177780974250.3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-6650740754059.376</v>
      </c>
      <c r="L5366" s="444">
        <f t="shared" ca="1" si="189"/>
        <v>-1602828521728309.8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-1602828521728309.8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-6678452173867.957</v>
      </c>
      <c r="L5367" s="444">
        <f t="shared" ca="1" si="189"/>
        <v>-1609506973902177.8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-1609506973902177.8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-6706279057925.7402</v>
      </c>
      <c r="L5368" s="444">
        <f t="shared" ca="1" si="189"/>
        <v>-1616213252960103.5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-1616213252960103.5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-6734221887333.7646</v>
      </c>
      <c r="L5369" s="444">
        <f t="shared" ca="1" si="189"/>
        <v>-1622947474847437.3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-1622947474847437.3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-6762281145197.6553</v>
      </c>
      <c r="L5370" s="444">
        <f t="shared" ca="1" si="189"/>
        <v>-1629709755992635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-1629709755992635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-6790457316635.9795</v>
      </c>
      <c r="L5371" s="444">
        <f t="shared" ca="1" si="189"/>
        <v>-1636500213309271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-1636500213309271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-6818750888788.6289</v>
      </c>
      <c r="L5372" s="444">
        <f t="shared" ca="1" si="189"/>
        <v>-1643318964198059.8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-1643318964198059.8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-6847162350825.249</v>
      </c>
      <c r="L5373" s="444">
        <f t="shared" ca="1" si="189"/>
        <v>-1650166126548885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-1650166126548885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-6875692193953.6875</v>
      </c>
      <c r="L5374" s="444">
        <f t="shared" ca="1" si="189"/>
        <v>-1657041818742838.8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-1657041818742838.8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-6904340911428.4951</v>
      </c>
      <c r="L5375" s="444">
        <f t="shared" ca="1" si="189"/>
        <v>-1663946159654267.3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-1663946159654267.3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-6933108998559.4473</v>
      </c>
      <c r="L5376" s="444">
        <f t="shared" ca="1" si="189"/>
        <v>-1670879268652826.8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-1670879268652826.8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-6961996952720.1113</v>
      </c>
      <c r="L5377" s="444">
        <f t="shared" ca="1" si="189"/>
        <v>-1677841265605546.8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-1677841265605546.8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-6991005273356.4443</v>
      </c>
      <c r="L5378" s="444">
        <f t="shared" ca="1" si="189"/>
        <v>-1684832270878903.3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-1684832270878903.3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-7020134461995.4297</v>
      </c>
      <c r="L5379" s="444">
        <f t="shared" ca="1" si="189"/>
        <v>-1691852405340898.8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-1691852405340898.8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-7049385022253.7451</v>
      </c>
      <c r="L5380" s="444">
        <f t="shared" ca="1" si="189"/>
        <v>-1698901790363152.5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-1698901790363152.5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-7078757459846.4688</v>
      </c>
      <c r="L5381" s="444">
        <f t="shared" ca="1" si="189"/>
        <v>-1705980547822999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-1705980547822999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-7108252282595.8291</v>
      </c>
      <c r="L5382" s="444">
        <f t="shared" ca="1" si="189"/>
        <v>-1713088800105594.8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-1713088800105594.8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-7137870000439.9775</v>
      </c>
      <c r="L5383" s="444">
        <f t="shared" ca="1" si="189"/>
        <v>-1720226670106034.8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-1720226670106034.8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-7167611125441.8115</v>
      </c>
      <c r="L5384" s="444">
        <f t="shared" ca="1" si="189"/>
        <v>-1727394281231476.5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-1727394281231476.5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-7197476171797.8184</v>
      </c>
      <c r="L5385" s="444">
        <f t="shared" ca="1" si="189"/>
        <v>-1734591757403274.3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-1734591757403274.3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-7227465655846.9756</v>
      </c>
      <c r="L5386" s="444">
        <f t="shared" ca="1" si="189"/>
        <v>-1741819223059121.3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-1741819223059121.3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-7257580096079.6719</v>
      </c>
      <c r="L5387" s="444">
        <f t="shared" ca="1" si="189"/>
        <v>-1749076803155201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-1749076803155201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-7287820013146.6709</v>
      </c>
      <c r="L5388" s="444">
        <f t="shared" ca="1" si="189"/>
        <v>-1756364623168347.8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-1756364623168347.8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-7318185929868.1152</v>
      </c>
      <c r="L5389" s="444">
        <f t="shared" ca="1" si="189"/>
        <v>-1763682809098215.8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-1763682809098215.8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-7348678371242.5664</v>
      </c>
      <c r="L5390" s="444">
        <f t="shared" ca="1" si="189"/>
        <v>-1771031487469458.3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-1771031487469458.3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-7379297864456.0762</v>
      </c>
      <c r="L5391" s="444">
        <f t="shared" ca="1" si="189"/>
        <v>-1778410785333914.3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-1778410785333914.3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-7410044938891.3096</v>
      </c>
      <c r="L5392" s="444">
        <f t="shared" ca="1" si="189"/>
        <v>-1785820830272805.5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-1785820830272805.5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-7440920126136.6885</v>
      </c>
      <c r="L5393" s="444">
        <f t="shared" ca="1" si="189"/>
        <v>-1793261750398942.3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-1793261750398942.3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-7471923959995.5928</v>
      </c>
      <c r="L5394" s="444">
        <f t="shared" ca="1" si="189"/>
        <v>-1800733674358937.8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-1800733674358937.8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-7503056976495.5742</v>
      </c>
      <c r="L5395" s="444">
        <f t="shared" ca="1" si="189"/>
        <v>-1808236731335433.3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-1808236731335433.3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-7534319713897.6387</v>
      </c>
      <c r="L5396" s="444">
        <f t="shared" ca="1" si="189"/>
        <v>-1815771051049331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-1815771051049331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-7565712712705.5469</v>
      </c>
      <c r="L5397" s="444">
        <f t="shared" ca="1" si="189"/>
        <v>-1823336763762036.5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-1823336763762036.5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-7597236515675.1523</v>
      </c>
      <c r="L5398" s="444">
        <f t="shared" ca="1" si="189"/>
        <v>-1830934000277711.8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-1830934000277711.8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-7628891667823.7979</v>
      </c>
      <c r="L5399" s="444">
        <f t="shared" ca="1" si="189"/>
        <v>-1838562891945535.5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-1838562891945535.5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-7660678716439.7324</v>
      </c>
      <c r="L5400" s="444">
        <f t="shared" ca="1" si="189"/>
        <v>-1846223570661975.3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-1846223570661975.3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-7692598211091.5635</v>
      </c>
      <c r="L5401" s="444">
        <f t="shared" ca="1" si="189"/>
        <v>-1853916168873066.8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-1853916168873066.8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-7724650703637.7773</v>
      </c>
      <c r="L5402" s="444">
        <f t="shared" ca="1" si="189"/>
        <v>-1861640819576704.5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-1861640819576704.5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-7756836748236.2695</v>
      </c>
      <c r="L5403" s="444">
        <f t="shared" ca="1" si="189"/>
        <v>-1869397656324940.8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-1869397656324940.8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-7789156901353.9199</v>
      </c>
      <c r="L5404" s="444">
        <f t="shared" ca="1" si="189"/>
        <v>-1877186813226294.8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-1877186813226294.8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-7821611721776.2275</v>
      </c>
      <c r="L5405" s="444">
        <f t="shared" ca="1" si="189"/>
        <v>-1885008424948071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-1885008424948071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-7854201770616.9619</v>
      </c>
      <c r="L5406" s="444">
        <f t="shared" ca="1" si="189"/>
        <v>-1892862626718688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-1892862626718688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-7886927611327.8662</v>
      </c>
      <c r="L5407" s="444">
        <f t="shared" ca="1" si="189"/>
        <v>-1900749554330015.8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-1900749554330015.8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-7919789809708.3984</v>
      </c>
      <c r="L5408" s="444">
        <f t="shared" ca="1" si="189"/>
        <v>-1908669344139724.3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-1908669344139724.3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-7952788933915.5176</v>
      </c>
      <c r="L5409" s="444">
        <f t="shared" ca="1" si="189"/>
        <v>-1916622133073639.8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-1916622133073639.8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-7985925554473.499</v>
      </c>
      <c r="L5410" s="444">
        <f t="shared" ca="1" si="189"/>
        <v>-1924608058628113.3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-1924608058628113.3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-8019200244283.8037</v>
      </c>
      <c r="L5411" s="444">
        <f t="shared" ca="1" si="189"/>
        <v>-1932627258872397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-1932627258872397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-8052613578634.9873</v>
      </c>
      <c r="L5412" s="444">
        <f t="shared" ca="1" si="189"/>
        <v>-1940679872451032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-1940679872451032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-8086166135212.6328</v>
      </c>
      <c r="L5413" s="444">
        <f t="shared" ca="1" si="189"/>
        <v>-1948766038586244.8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-1948766038586244.8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-8119858494109.3516</v>
      </c>
      <c r="L5414" s="444">
        <f t="shared" ca="1" si="189"/>
        <v>-1956885897080354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-1956885897080354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-8153691237834.8086</v>
      </c>
      <c r="L5415" s="444">
        <f t="shared" ca="1" si="189"/>
        <v>-1965039588318188.8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-1965039588318188.8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-8187664951325.7871</v>
      </c>
      <c r="L5416" s="444">
        <f t="shared" ca="1" si="189"/>
        <v>-1973227253269514.5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-1973227253269514.5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-8221780221956.3096</v>
      </c>
      <c r="L5417" s="444">
        <f t="shared" ca="1" si="189"/>
        <v>-1981449033491470.8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-1981449033491470.8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-8256037639547.7939</v>
      </c>
      <c r="L5418" s="444">
        <f t="shared" ca="1" si="189"/>
        <v>-1989705071131018.5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-1989705071131018.5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-8290437796379.2432</v>
      </c>
      <c r="L5419" s="444">
        <f t="shared" ca="1" si="189"/>
        <v>-1997995508927397.8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-1997995508927397.8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-8324981287197.4912</v>
      </c>
      <c r="L5420" s="444">
        <f t="shared" ca="1" si="189"/>
        <v>-2006320490214595.3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-2006320490214595.3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-8359668709227.4805</v>
      </c>
      <c r="L5421" s="444">
        <f t="shared" ca="1" si="189"/>
        <v>-2014680158923822.8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-2014680158923822.8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-8394500662182.5957</v>
      </c>
      <c r="L5422" s="444">
        <f t="shared" ca="1" si="189"/>
        <v>-2023074659586005.3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-2023074659586005.3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-8429477748275.0205</v>
      </c>
      <c r="L5423" s="444">
        <f t="shared" ca="1" si="189"/>
        <v>-2031504137334280.3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-2031504137334280.3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-8464600572226.168</v>
      </c>
      <c r="L5424" s="444">
        <f t="shared" ca="1" si="189"/>
        <v>-2039968737906506.5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-2039968737906506.5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-8499869741277.1104</v>
      </c>
      <c r="L5425" s="444">
        <f t="shared" ca="1" si="189"/>
        <v>-2048468607647783.5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-2048468607647783.5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-8535285865199.0977</v>
      </c>
      <c r="L5426" s="444">
        <f t="shared" ca="1" si="189"/>
        <v>-2057003893512982.5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-2057003893512982.5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-8570849556304.0938</v>
      </c>
      <c r="L5427" s="444">
        <f t="shared" ca="1" si="189"/>
        <v>-2065574743069286.5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-2065574743069286.5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-8606561429455.3594</v>
      </c>
      <c r="L5428" s="444">
        <f t="shared" ca="1" si="189"/>
        <v>-2074181304498741.8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-2074181304498741.8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-8642422102078.0908</v>
      </c>
      <c r="L5429" s="444">
        <f t="shared" ca="1" si="189"/>
        <v>-2082823726600819.8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-2082823726600819.8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-8678432194170.0811</v>
      </c>
      <c r="L5430" s="444">
        <f t="shared" ca="1" si="189"/>
        <v>-2091502158794989.8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-2091502158794989.8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-8714592328312.457</v>
      </c>
      <c r="L5431" s="444">
        <f t="shared" ca="1" si="189"/>
        <v>-2100216751123302.3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-2100216751123302.3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-8750903129680.4258</v>
      </c>
      <c r="L5432" s="444">
        <f t="shared" ca="1" si="189"/>
        <v>-2108967654252982.8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-2108967654252982.8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-8787365226054.0947</v>
      </c>
      <c r="L5433" s="444">
        <f t="shared" ca="1" si="189"/>
        <v>-2117755019479036.8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-2117755019479036.8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-8823979247829.3203</v>
      </c>
      <c r="L5434" s="444">
        <f t="shared" ca="1" si="189"/>
        <v>-2126578998726866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-2126578998726866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-8860745828028.6074</v>
      </c>
      <c r="L5435" s="444">
        <f t="shared" ca="1" si="189"/>
        <v>-2135439744554894.5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-2135439744554894.5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-8897665602312.0605</v>
      </c>
      <c r="L5436" s="444">
        <f t="shared" ca="1" si="189"/>
        <v>-2144337410157206.5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-2144337410157206.5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-8934739208988.3594</v>
      </c>
      <c r="L5437" s="444">
        <f t="shared" ca="1" si="189"/>
        <v>-2153272149366194.8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-2153272149366194.8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-8971967289025.8105</v>
      </c>
      <c r="L5438" s="444">
        <f t="shared" ca="1" si="189"/>
        <v>-2162244116655220.5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-2162244116655220.5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-9009350486063.4199</v>
      </c>
      <c r="L5439" s="444">
        <f t="shared" ca="1" si="189"/>
        <v>-2171253467141284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-2171253467141284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-9046889446422.0156</v>
      </c>
      <c r="L5440" s="444">
        <f t="shared" ca="1" si="189"/>
        <v>-2180300356587706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-2180300356587706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-9084584819115.4414</v>
      </c>
      <c r="L5441" s="444">
        <f t="shared" ca="1" si="189"/>
        <v>-2189384941406821.5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-2189384941406821.5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-9122437255861.7559</v>
      </c>
      <c r="L5442" s="444">
        <f t="shared" ca="1" si="189"/>
        <v>-2198507378662683.3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-2198507378662683.3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-9160447411094.5137</v>
      </c>
      <c r="L5443" s="444">
        <f t="shared" ca="1" si="189"/>
        <v>-2207667826073777.8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-2207667826073777.8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-9198615941974.0723</v>
      </c>
      <c r="L5444" s="444">
        <f t="shared" ca="1" si="189"/>
        <v>-2216866442015751.8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-2216866442015751.8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-9236943508398.9648</v>
      </c>
      <c r="L5445" s="444">
        <f t="shared" ca="1" si="189"/>
        <v>-2226103385524150.8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-2226103385524150.8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-9275430773017.2949</v>
      </c>
      <c r="L5446" s="444">
        <f t="shared" ca="1" si="189"/>
        <v>-2235378816297168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-2235378816297168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-9314078401238.2012</v>
      </c>
      <c r="L5447" s="444">
        <f t="shared" ca="1" si="189"/>
        <v>-2244692894698406.3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-2244692894698406.3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-9352887061243.3594</v>
      </c>
      <c r="L5448" s="444">
        <f t="shared" ca="1" si="189"/>
        <v>-2254045781759649.5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-2254045781759649.5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-9391857423998.5391</v>
      </c>
      <c r="L5449" s="444">
        <f t="shared" ca="1" si="189"/>
        <v>-2263437639183648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-2263437639183648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-9430990163265.1992</v>
      </c>
      <c r="L5450" s="444">
        <f t="shared" ca="1" si="189"/>
        <v>-2272868629346913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-2272868629346913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-9470285955612.1367</v>
      </c>
      <c r="L5451" s="444">
        <f t="shared" ca="1" si="189"/>
        <v>-2282338915302525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-2282338915302525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-9509745480427.1875</v>
      </c>
      <c r="L5452" s="444">
        <f t="shared" ca="1" si="189"/>
        <v>-2291848660782952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-2291848660782952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-9549369419928.9668</v>
      </c>
      <c r="L5453" s="444">
        <f t="shared" ca="1" si="189"/>
        <v>-2301398030202881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-2301398030202881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-9589158459178.6699</v>
      </c>
      <c r="L5454" s="444">
        <f t="shared" ca="1" si="189"/>
        <v>-2310987188662059.5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-2310987188662059.5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-9629113286091.9141</v>
      </c>
      <c r="L5455" s="444">
        <f t="shared" ca="1" si="189"/>
        <v>-2320616301948151.5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-2320616301948151.5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-9669234591450.6309</v>
      </c>
      <c r="L5456" s="444">
        <f t="shared" ca="1" si="189"/>
        <v>-2330285536539602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-2330285536539602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-9709523068915.0078</v>
      </c>
      <c r="L5457" s="444">
        <f t="shared" ca="1" si="189"/>
        <v>-2339995059608517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-2339995059608517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-9749979415035.4883</v>
      </c>
      <c r="L5458" s="444">
        <f t="shared" ca="1" si="189"/>
        <v>-2349745039023552.5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-2349745039023552.5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-9790604329264.8027</v>
      </c>
      <c r="L5459" s="444">
        <f t="shared" ca="1" si="189"/>
        <v>-2359535643352817.5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-2359535643352817.5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-9831398513970.0723</v>
      </c>
      <c r="L5460" s="444">
        <f t="shared" ca="1" si="189"/>
        <v>-2369367041866787.5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-2369367041866787.5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-9872362674444.9473</v>
      </c>
      <c r="L5461" s="444">
        <f t="shared" ca="1" si="189"/>
        <v>-2379239404541232.5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-2379239404541232.5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-9913497518921.8027</v>
      </c>
      <c r="L5462" s="444">
        <f t="shared" ca="1" si="189"/>
        <v>-2389152902060154.5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-2389152902060154.5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-9954803758583.9766</v>
      </c>
      <c r="L5463" s="444">
        <f t="shared" ca="1" si="189"/>
        <v>-2399107705818738.5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-2399107705818738.5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-9996282107578.0762</v>
      </c>
      <c r="L5464" s="444">
        <f t="shared" ca="1" si="189"/>
        <v>-2409103987926316.5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-2409103987926316.5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-10037933283026.318</v>
      </c>
      <c r="L5465" s="444">
        <f t="shared" ca="1" si="189"/>
        <v>-2419141921209343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-2419141921209343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-10079758005038.93</v>
      </c>
      <c r="L5466" s="444">
        <f t="shared" ca="1" si="189"/>
        <v>-2429221679214382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-2429221679214382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-10121756996726.592</v>
      </c>
      <c r="L5467" s="444">
        <f t="shared" ca="1" si="189"/>
        <v>-2439343436211108.5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-2439343436211108.5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-10163930984212.951</v>
      </c>
      <c r="L5468" s="444">
        <f t="shared" ca="1" si="189"/>
        <v>-2449507367195321.5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-2449507367195321.5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-10206280696647.172</v>
      </c>
      <c r="L5469" s="444">
        <f t="shared" ca="1" si="189"/>
        <v>-2459713647891968.5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-2459713647891968.5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-10248806866216.535</v>
      </c>
      <c r="L5470" s="444">
        <f t="shared" ca="1" si="189"/>
        <v>-2469962454758185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-2469962454758185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-10291510228159.104</v>
      </c>
      <c r="L5471" s="444">
        <f t="shared" ca="1" si="189"/>
        <v>-2480253964986344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-2480253964986344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-10334391520776.434</v>
      </c>
      <c r="L5472" s="444">
        <f t="shared" ca="1" si="189"/>
        <v>-2490588356507120.5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-2490588356507120.5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-10377451485446.336</v>
      </c>
      <c r="L5473" s="444">
        <f t="shared" ca="1" si="189"/>
        <v>-2500965807992567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-2500965807992567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-10420690866635.695</v>
      </c>
      <c r="L5474" s="444">
        <f t="shared" ca="1" si="189"/>
        <v>-2511386498859202.5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-2511386498859202.5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-10464110411913.344</v>
      </c>
      <c r="L5475" s="444">
        <f t="shared" ca="1" si="189"/>
        <v>-2521850609271116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-2521850609271116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-10507710871962.982</v>
      </c>
      <c r="L5476" s="444">
        <f t="shared" ca="1" si="189"/>
        <v>-2532358320143079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-2532358320143079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-10551493000596.162</v>
      </c>
      <c r="L5477" s="444">
        <f t="shared" ca="1" si="189"/>
        <v>-2542909813143675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-2542909813143675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-10595457554765.313</v>
      </c>
      <c r="L5478" s="444">
        <f t="shared" ca="1" si="189"/>
        <v>-2553505270698440.5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-2553505270698440.5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-10639605294576.836</v>
      </c>
      <c r="L5479" s="444">
        <f t="shared" ca="1" si="189"/>
        <v>-2564144875993017.5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-2564144875993017.5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-10683936983304.24</v>
      </c>
      <c r="L5480" s="444">
        <f t="shared" ca="1" si="189"/>
        <v>-2574828812976321.5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-2574828812976321.5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-10728453387401.34</v>
      </c>
      <c r="L5481" s="444">
        <f t="shared" ca="1" si="189"/>
        <v>-2585557266363723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-2585557266363723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-10773155276515.512</v>
      </c>
      <c r="L5482" s="444">
        <f t="shared" ca="1" si="189"/>
        <v>-2596330421640238.5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-2596330421640238.5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-10818043423500.994</v>
      </c>
      <c r="L5483" s="444">
        <f t="shared" ca="1" si="189"/>
        <v>-2607148465063739.5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-2607148465063739.5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-10863118604432.248</v>
      </c>
      <c r="L5484" s="444">
        <f t="shared" ca="1" si="189"/>
        <v>-2618011583668171.5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-2618011583668171.5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-10908381598617.381</v>
      </c>
      <c r="L5485" s="444">
        <f t="shared" ca="1" si="189"/>
        <v>-2628919965266789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-2628919965266789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-10953833188611.621</v>
      </c>
      <c r="L5486" s="444">
        <f t="shared" ca="1" si="189"/>
        <v>-2639873798455400.5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-2639873798455400.5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-10999474160230.836</v>
      </c>
      <c r="L5487" s="444">
        <f t="shared" ca="1" si="189"/>
        <v>-2650873272615631.5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-2650873272615631.5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-11045305302565.131</v>
      </c>
      <c r="L5488" s="444">
        <f t="shared" ca="1" si="189"/>
        <v>-2661918577918196.5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-2661918577918196.5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-11091327407992.484</v>
      </c>
      <c r="L5489" s="444">
        <f t="shared" ca="1" si="189"/>
        <v>-2673009905326189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-2673009905326189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-11137541272192.453</v>
      </c>
      <c r="L5490" s="444">
        <f t="shared" ca="1" si="189"/>
        <v>-2684147446598381.5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-2684147446598381.5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-11183947694159.922</v>
      </c>
      <c r="L5491" s="444">
        <f t="shared" ca="1" si="189"/>
        <v>-2695331394292541.5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-2695331394292541.5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-11230547476218.922</v>
      </c>
      <c r="L5492" s="444">
        <f t="shared" ca="1" si="189"/>
        <v>-2706561941768760.5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-2706561941768760.5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-11277341424036.502</v>
      </c>
      <c r="L5493" s="444">
        <f t="shared" ca="1" si="189"/>
        <v>-2717839283192797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-2717839283192797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-11324330346636.654</v>
      </c>
      <c r="L5494" s="444">
        <f t="shared" ca="1" si="189"/>
        <v>-2729163613539433.5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-2729163613539433.5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-11371515056414.307</v>
      </c>
      <c r="L5495" s="444">
        <f t="shared" ca="1" si="189"/>
        <v>-2740535128595848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-2740535128595848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-11418896369149.367</v>
      </c>
      <c r="L5496" s="444">
        <f t="shared" ca="1" si="189"/>
        <v>-2751954024964997.5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-2751954024964997.5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-11466475104020.822</v>
      </c>
      <c r="L5497" s="444">
        <f t="shared" ca="1" si="189"/>
        <v>-2763420500069018.5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-2763420500069018.5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-11514252083620.91</v>
      </c>
      <c r="L5498" s="444">
        <f t="shared" ca="1" si="189"/>
        <v>-2774934752152639.5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-2774934752152639.5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-11562228133969.332</v>
      </c>
      <c r="L5499" s="444">
        <f t="shared" ca="1" si="189"/>
        <v>-2786496980286609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-2786496980286609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-11610404084527.537</v>
      </c>
      <c r="L5500" s="444">
        <f t="shared" ca="1" si="189"/>
        <v>-2798107384371136.5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-2798107384371136.5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-11658780768213.068</v>
      </c>
      <c r="L5501" s="444">
        <f t="shared" ca="1" si="189"/>
        <v>-2809766165139349.5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-2809766165139349.5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-11707359021413.957</v>
      </c>
      <c r="L5502" s="444">
        <f t="shared" ca="1" si="189"/>
        <v>-2821473524160763.5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-2821473524160763.5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-11756139684003.182</v>
      </c>
      <c r="L5503" s="444">
        <f t="shared" ca="1" si="189"/>
        <v>-2833229663844766.5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-2833229663844766.5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-11805123599353.193</v>
      </c>
      <c r="L5504" s="444">
        <f t="shared" ca="1" si="189"/>
        <v>-2845034787444119.5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-2845034787444119.5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-11854311614350.498</v>
      </c>
      <c r="L5505" s="444">
        <f t="shared" ca="1" si="189"/>
        <v>-2856889099058470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-2856889099058470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-11903704579410.291</v>
      </c>
      <c r="L5506" s="444">
        <f t="shared" ca="1" si="189"/>
        <v>-2868792803637880.5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-2868792803637880.5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-11953303348491.168</v>
      </c>
      <c r="L5507" s="444">
        <f t="shared" ca="1" si="189"/>
        <v>-2880746106986371.5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-2880746106986371.5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-12003108779109.881</v>
      </c>
      <c r="L5508" s="444">
        <f t="shared" ca="1" si="189"/>
        <v>-2892749215765481.5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-2892749215765481.5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-12053121732356.172</v>
      </c>
      <c r="L5509" s="444">
        <f t="shared" ca="1" si="189"/>
        <v>-2904802337497837.5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-2904802337497837.5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-12103343072907.656</v>
      </c>
      <c r="L5510" s="444">
        <f t="shared" ca="1" si="189"/>
        <v>-2916905680570745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-2916905680570745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-12153773669044.771</v>
      </c>
      <c r="L5511" s="444">
        <f t="shared" ca="1" si="189"/>
        <v>-2929059454239790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-2929059454239790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-12204414392665.791</v>
      </c>
      <c r="L5512" s="444">
        <f t="shared" ca="1" si="189"/>
        <v>-2941263868632456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-2941263868632456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-12255266119301.9</v>
      </c>
      <c r="L5513" s="444">
        <f t="shared" ca="1" si="189"/>
        <v>-2953519134751758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-2953519134751758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-12306329728132.324</v>
      </c>
      <c r="L5514" s="444">
        <f t="shared" ca="1" si="189"/>
        <v>-2965825464479890.5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-2965825464479890.5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-12357606101999.543</v>
      </c>
      <c r="L5515" s="444">
        <f t="shared" ca="1" si="189"/>
        <v>-2978183070581890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-2978183070581890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-12409096127424.541</v>
      </c>
      <c r="L5516" s="444">
        <f t="shared" ca="1" si="189"/>
        <v>-2990592166709314.5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-2990592166709314.5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-12460800694622.145</v>
      </c>
      <c r="L5517" s="444">
        <f t="shared" ca="1" si="189"/>
        <v>-3003052967403936.5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-3003052967403936.5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-12512720697516.402</v>
      </c>
      <c r="L5518" s="444">
        <f t="shared" ca="1" si="189"/>
        <v>-3015565688101453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-3015565688101453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-12564857033756.055</v>
      </c>
      <c r="L5519" s="444">
        <f t="shared" ca="1" si="189"/>
        <v>-3028130545135209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-3028130545135209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-12617210604730.037</v>
      </c>
      <c r="L5520" s="444">
        <f t="shared" ca="1" si="189"/>
        <v>-3040747755739939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-3040747755739939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-12669782315583.078</v>
      </c>
      <c r="L5521" s="444">
        <f t="shared" ca="1" si="189"/>
        <v>-3053417538055522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-3053417538055522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-12722573075231.342</v>
      </c>
      <c r="L5522" s="444">
        <f t="shared" ca="1" si="189"/>
        <v>-3066140111130753.5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-3066140111130753.5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-12775583796378.139</v>
      </c>
      <c r="L5523" s="444">
        <f t="shared" ca="1" si="189"/>
        <v>-3078915694927131.5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-3078915694927131.5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-12828815395529.715</v>
      </c>
      <c r="L5524" s="444">
        <f t="shared" ca="1" si="189"/>
        <v>-3091744510322661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-3091744510322661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-12882268793011.088</v>
      </c>
      <c r="L5525" s="444">
        <f t="shared" ca="1" si="189"/>
        <v>-3104626779115672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-3104626779115672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-12935944912981.967</v>
      </c>
      <c r="L5526" s="444">
        <f t="shared" ca="1" si="189"/>
        <v>-3117562724028654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-3117562724028654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-12989844683452.725</v>
      </c>
      <c r="L5527" s="444">
        <f t="shared" ca="1" si="189"/>
        <v>-3130552568712106.5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-3130552568712106.5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-13043969036300.443</v>
      </c>
      <c r="L5528" s="444">
        <f t="shared" ca="1" si="189"/>
        <v>-3143596537748407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-3143596537748407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-13098318907285.029</v>
      </c>
      <c r="L5529" s="444">
        <f t="shared" ca="1" si="189"/>
        <v>-3156694856655692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-3156694856655692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-13152895236065.383</v>
      </c>
      <c r="L5530" s="444">
        <f t="shared" ca="1" si="189"/>
        <v>-3169847751891757.5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-3169847751891757.5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-13207698966215.656</v>
      </c>
      <c r="L5531" s="444">
        <f t="shared" ca="1" si="189"/>
        <v>-3183055450857973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-3183055450857973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-13262731045241.555</v>
      </c>
      <c r="L5532" s="444">
        <f t="shared" ca="1" si="189"/>
        <v>-3196318181903214.5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-3196318181903214.5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-13317992424596.727</v>
      </c>
      <c r="L5533" s="444">
        <f t="shared" ca="1" si="189"/>
        <v>-3209636174327811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-3209636174327811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-13373484059699.213</v>
      </c>
      <c r="L5534" s="444">
        <f t="shared" ca="1" si="189"/>
        <v>-3223009658387510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-3223009658387510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-13429206909947.959</v>
      </c>
      <c r="L5535" s="444">
        <f t="shared" ca="1" si="189"/>
        <v>-3236438865297458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-3236438865297458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-13485161938739.408</v>
      </c>
      <c r="L5536" s="444">
        <f t="shared" ca="1" si="189"/>
        <v>-3249924027236197.5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-3249924027236197.5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-13541350113484.156</v>
      </c>
      <c r="L5537" s="444">
        <f t="shared" ca="1" si="189"/>
        <v>-3263465377349681.5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-3263465377349681.5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-13597772405623.672</v>
      </c>
      <c r="L5538" s="444">
        <f t="shared" ca="1" si="189"/>
        <v>-3277063149755305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-3277063149755305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-13654429790647.104</v>
      </c>
      <c r="L5539" s="444">
        <f t="shared" ca="1" si="189"/>
        <v>-3290717579545952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-3290717579545952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-13711323248108.133</v>
      </c>
      <c r="L5540" s="444">
        <f t="shared" ca="1" si="189"/>
        <v>-3304428902794060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-3304428902794060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-13768453761641.916</v>
      </c>
      <c r="L5541" s="444">
        <f t="shared" ca="1" si="189"/>
        <v>-3318197356555702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-3318197356555702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-13825822318982.092</v>
      </c>
      <c r="L5542" s="444">
        <f t="shared" ca="1" si="189"/>
        <v>-3332023178874684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-3332023178874684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-13883429911977.85</v>
      </c>
      <c r="L5543" s="444">
        <f t="shared" ca="1" si="189"/>
        <v>-3345906608786662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-3345906608786662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-13941277536611.092</v>
      </c>
      <c r="L5544" s="444">
        <f t="shared" ca="1" si="189"/>
        <v>-3359847886323273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-3359847886323273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-13999366193013.637</v>
      </c>
      <c r="L5545" s="444">
        <f t="shared" ca="1" si="189"/>
        <v>-3373847252516286.5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-3373847252516286.5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-14057696885484.527</v>
      </c>
      <c r="L5546" s="444">
        <f t="shared" ca="1" si="189"/>
        <v>-3387904949401771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-3387904949401771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-14116270622507.379</v>
      </c>
      <c r="L5547" s="444">
        <f t="shared" ca="1" si="189"/>
        <v>-3402021220024278.5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-3402021220024278.5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-14175088416767.826</v>
      </c>
      <c r="L5548" s="444">
        <f t="shared" ca="1" si="189"/>
        <v>-3416196308441046.5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-3416196308441046.5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-14234151285171.027</v>
      </c>
      <c r="L5549" s="444">
        <f t="shared" ca="1" si="189"/>
        <v>-3430430459726217.5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-3430430459726217.5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-14293460248859.24</v>
      </c>
      <c r="L5550" s="444">
        <f t="shared" ca="1" si="189"/>
        <v>-3444723919975076.5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-3444723919975076.5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-14353016333229.484</v>
      </c>
      <c r="L5551" s="444">
        <f t="shared" ca="1" si="189"/>
        <v>-3459076936308306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-3459076936308306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-14412820567951.275</v>
      </c>
      <c r="L5552" s="444">
        <f t="shared" ca="1" si="189"/>
        <v>-3473489756876257.5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-3473489756876257.5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-14472873986984.406</v>
      </c>
      <c r="L5553" s="444">
        <f t="shared" ca="1" si="189"/>
        <v>-3487962630863242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-3487962630863242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-14533177628596.842</v>
      </c>
      <c r="L5554" s="444">
        <f t="shared" ca="1" si="189"/>
        <v>-3502495808491839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-3502495808491839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-14593732535382.662</v>
      </c>
      <c r="L5555" s="444">
        <f t="shared" ca="1" si="189"/>
        <v>-3517089541027221.5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-3517089541027221.5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-14654539754280.09</v>
      </c>
      <c r="L5556" s="444">
        <f t="shared" ca="1" si="189"/>
        <v>-3531744080781501.5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-3531744080781501.5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-14715600336589.592</v>
      </c>
      <c r="L5557" s="444">
        <f t="shared" ca="1" si="189"/>
        <v>-3546459681118091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-3546459681118091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-14776915337992.045</v>
      </c>
      <c r="L5558" s="444">
        <f t="shared" ca="1" si="189"/>
        <v>-3561236596456083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-3561236596456083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-14838485818567.012</v>
      </c>
      <c r="L5559" s="444">
        <f t="shared" ca="1" si="189"/>
        <v>-3576075082274650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-3576075082274650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-14900312842811.041</v>
      </c>
      <c r="L5560" s="444">
        <f t="shared" ca="1" si="189"/>
        <v>-3590975395117461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-3590975395117461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-14962397479656.088</v>
      </c>
      <c r="L5561" s="444">
        <f t="shared" ca="1" si="189"/>
        <v>-3605937792597117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-3605937792597117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-15024740802487.986</v>
      </c>
      <c r="L5562" s="444">
        <f t="shared" ca="1" si="189"/>
        <v>-3620962533399605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-3620962533399605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-15087343889165.021</v>
      </c>
      <c r="L5563" s="444">
        <f t="shared" ca="1" si="189"/>
        <v>-3636049877288770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-3636049877288770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-15150207822036.541</v>
      </c>
      <c r="L5564" s="444">
        <f t="shared" ca="1" si="189"/>
        <v>-3651200085110806.5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-3651200085110806.5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-15213333687961.693</v>
      </c>
      <c r="L5565" s="444">
        <f t="shared" ca="1" si="189"/>
        <v>-3666413418798768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-3666413418798768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-15276722578328.201</v>
      </c>
      <c r="L5566" s="444">
        <f t="shared" ca="1" si="189"/>
        <v>-3681690141377096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-3681690141377096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-15340375589071.232</v>
      </c>
      <c r="L5567" s="444">
        <f t="shared" ca="1" si="189"/>
        <v>-3697030516966167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-3697030516966167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-15404293820692.359</v>
      </c>
      <c r="L5568" s="444">
        <f t="shared" ca="1" si="189"/>
        <v>-3712434810786859.5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-3712434810786859.5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-15468478378278.578</v>
      </c>
      <c r="L5569" s="444">
        <f t="shared" ca="1" si="189"/>
        <v>-3727903289165138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-3727903289165138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-15532930371521.408</v>
      </c>
      <c r="L5570" s="444">
        <f t="shared" ca="1" si="189"/>
        <v>-3743436219536659.5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-3743436219536659.5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-15597650914736.08</v>
      </c>
      <c r="L5571" s="444">
        <f t="shared" ca="1" si="189"/>
        <v>-3759033870451395.5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-3759033870451395.5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-15662641126880.814</v>
      </c>
      <c r="L5572" s="444">
        <f t="shared" ca="1" si="189"/>
        <v>-3774696511578276.5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-3774696511578276.5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-15727902131576.154</v>
      </c>
      <c r="L5573" s="444">
        <f t="shared" ca="1" si="189"/>
        <v>-3790424413709852.5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-3790424413709852.5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-15793435057124.385</v>
      </c>
      <c r="L5574" s="444">
        <f t="shared" ca="1" si="189"/>
        <v>-3806217848766977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-3806217848766977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-15859241036529.07</v>
      </c>
      <c r="L5575" s="444">
        <f t="shared" ca="1" si="189"/>
        <v>-3822077089803506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-3822077089803506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-15925321207514.607</v>
      </c>
      <c r="L5576" s="444">
        <f t="shared" ca="1" si="189"/>
        <v>-3838002411011020.5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-3838002411011020.5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-15991676712545.918</v>
      </c>
      <c r="L5577" s="444">
        <f t="shared" ca="1" si="189"/>
        <v>-3853994087723566.5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-3853994087723566.5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-16058308698848.193</v>
      </c>
      <c r="L5578" s="444">
        <f t="shared" ca="1" si="189"/>
        <v>-3870052396422414.5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-3870052396422414.5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-16125218318426.727</v>
      </c>
      <c r="L5579" s="444">
        <f t="shared" ca="1" si="189"/>
        <v>-3886177614740841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-3886177614740841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-16192406728086.84</v>
      </c>
      <c r="L5580" s="444">
        <f t="shared" ca="1" si="189"/>
        <v>-3902370021468928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-3902370021468928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-16259875089453.867</v>
      </c>
      <c r="L5581" s="444">
        <f t="shared" ca="1" si="189"/>
        <v>-3918629896558382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-3918629896558382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-16327624568993.258</v>
      </c>
      <c r="L5582" s="444">
        <f t="shared" ca="1" si="189"/>
        <v>-3934957521127375.5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-3934957521127375.5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-16395656338030.729</v>
      </c>
      <c r="L5583" s="444">
        <f t="shared" ca="1" si="189"/>
        <v>-3951353177465406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-3951353177465406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-16463971572772.525</v>
      </c>
      <c r="L5584" s="444">
        <f t="shared" ca="1" si="189"/>
        <v>-3967817149038178.5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-3967817149038178.5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-16532571454325.742</v>
      </c>
      <c r="L5585" s="444">
        <f t="shared" ca="1" si="189"/>
        <v>-3984349720492504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-3984349720492504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-16601457168718.766</v>
      </c>
      <c r="L5586" s="444">
        <f t="shared" ca="1" si="189"/>
        <v>-4000951177661223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-4000951177661223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-16670629906921.762</v>
      </c>
      <c r="L5587" s="444">
        <f t="shared" ca="1" si="189"/>
        <v>-4017621807568145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-4017621807568145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-16740090864867.268</v>
      </c>
      <c r="L5588" s="444">
        <f t="shared" ca="1" si="189"/>
        <v>-4034361898433012.5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-4034361898433012.5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-16809841243470.885</v>
      </c>
      <c r="L5589" s="444">
        <f t="shared" ca="1" si="189"/>
        <v>-4051171739676483.5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-4051171739676483.5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-16879882248652.014</v>
      </c>
      <c r="L5590" s="444">
        <f t="shared" ca="1" si="189"/>
        <v>-4068051621925135.5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-4068051621925135.5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-16950215091354.73</v>
      </c>
      <c r="L5591" s="444">
        <f t="shared" ca="1" si="189"/>
        <v>-4085001837016490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-4085001837016490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-17020840987568.709</v>
      </c>
      <c r="L5592" s="444">
        <f t="shared" ca="1" si="189"/>
        <v>-4102022678004058.5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-4102022678004058.5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-17091761158350.244</v>
      </c>
      <c r="L5593" s="444">
        <f t="shared" ca="1" si="189"/>
        <v>-4119114439162408.5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-4119114439162408.5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-17162976829843.369</v>
      </c>
      <c r="L5594" s="444">
        <f t="shared" ca="1" si="189"/>
        <v>-4136277415992252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-4136277415992252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-17234489233301.049</v>
      </c>
      <c r="L5595" s="444">
        <f t="shared" ca="1" si="189"/>
        <v>-4153511905225553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-4153511905225553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-17306299605106.471</v>
      </c>
      <c r="L5596" s="444">
        <f t="shared" ca="1" si="189"/>
        <v>-4170818204830659.5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-4170818204830659.5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-17378409186794.414</v>
      </c>
      <c r="L5597" s="444">
        <f t="shared" ca="1" si="189"/>
        <v>-4188196614017454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-4188196614017454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-17450819225072.723</v>
      </c>
      <c r="L5598" s="444">
        <f t="shared" ca="1" si="189"/>
        <v>-4205647433242526.5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-4205647433242526.5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-17523530971843.859</v>
      </c>
      <c r="L5599" s="444">
        <f t="shared" ca="1" si="189"/>
        <v>-4223170964214370.5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-4223170964214370.5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-17596545684226.543</v>
      </c>
      <c r="L5600" s="444">
        <f t="shared" ca="1" si="189"/>
        <v>-4240767509898597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-4240767509898597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-17669864624577.488</v>
      </c>
      <c r="L5601" s="444">
        <f t="shared" ca="1" si="189"/>
        <v>-4258437374523174.5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-4258437374523174.5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-17743489060513.23</v>
      </c>
      <c r="L5602" s="444">
        <f t="shared" ca="1" si="189"/>
        <v>-4276180863583687.5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-4276180863583687.5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-17817420264932.031</v>
      </c>
      <c r="L5603" s="444">
        <f t="shared" ca="1" si="189"/>
        <v>-4293998283848619.5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-4293998283848619.5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-17891659516035.914</v>
      </c>
      <c r="L5604" s="444">
        <f t="shared" ca="1" si="189"/>
        <v>-4311889943364655.5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-4311889943364655.5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-17966208097352.734</v>
      </c>
      <c r="L5605" s="444">
        <f t="shared" ca="1" si="189"/>
        <v>-4329856151462008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-4329856151462008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-18041067297758.363</v>
      </c>
      <c r="L5606" s="444">
        <f t="shared" ca="1" si="189"/>
        <v>-4347897218759766.5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-4347897218759766.5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-18116238411499.027</v>
      </c>
      <c r="L5607" s="444">
        <f t="shared" ca="1" si="189"/>
        <v>-4366013457171265.5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-4366013457171265.5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-18191722738213.605</v>
      </c>
      <c r="L5608" s="444">
        <f t="shared" ca="1" si="189"/>
        <v>-4384205179909479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-4384205179909479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-18267521582956.164</v>
      </c>
      <c r="L5609" s="444">
        <f t="shared" ca="1" si="189"/>
        <v>-4402472701492435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-4402472701492435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-18343636256218.48</v>
      </c>
      <c r="L5610" s="444">
        <f t="shared" ca="1" si="189"/>
        <v>-4420816337748653.5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-4420816337748653.5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-18420068073952.723</v>
      </c>
      <c r="L5611" s="444">
        <f t="shared" ca="1" si="189"/>
        <v>-4439236405822606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-4439236405822606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-18496818357594.191</v>
      </c>
      <c r="L5612" s="444">
        <f t="shared" ca="1" si="189"/>
        <v>-4457733224180200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-4457733224180200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-18573888434084.168</v>
      </c>
      <c r="L5613" s="444">
        <f t="shared" ca="1" si="189"/>
        <v>-4476307112614284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-4476307112614284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-18651279635892.852</v>
      </c>
      <c r="L5614" s="444">
        <f t="shared" ca="1" si="189"/>
        <v>-4494958392250177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-4494958392250177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-18728993301042.402</v>
      </c>
      <c r="L5615" s="444">
        <f t="shared" ca="1" si="189"/>
        <v>-4513687385551219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-4513687385551219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-18807030773130.078</v>
      </c>
      <c r="L5616" s="444">
        <f t="shared" ca="1" si="189"/>
        <v>-4532494416324349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-4532494416324349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-18885393401351.453</v>
      </c>
      <c r="L5617" s="444">
        <f t="shared" ca="1" si="189"/>
        <v>-4551379809725700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-4551379809725700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-18964082540523.75</v>
      </c>
      <c r="L5618" s="444">
        <f t="shared" ref="L5618:L5872" ca="1" si="194">I5618-J5618+K5618</f>
        <v>-4570343892266224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-4570343892266224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-19043099551109.266</v>
      </c>
      <c r="L5619" s="444">
        <f t="shared" ca="1" si="194"/>
        <v>-4589386991817333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-4589386991817333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-19122445799238.887</v>
      </c>
      <c r="L5620" s="444">
        <f t="shared" ca="1" si="194"/>
        <v>-4608509437616572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-4608509437616572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-19202122656735.715</v>
      </c>
      <c r="L5621" s="444">
        <f t="shared" ca="1" si="194"/>
        <v>-4627711560273308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-4627711560273308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-19282131501138.781</v>
      </c>
      <c r="L5622" s="444">
        <f t="shared" ca="1" si="194"/>
        <v>-4646993691774447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-4646993691774447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-19362473715726.863</v>
      </c>
      <c r="L5623" s="444">
        <f t="shared" ca="1" si="194"/>
        <v>-4666356165490174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-4666356165490174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-19443150689542.391</v>
      </c>
      <c r="L5624" s="444">
        <f t="shared" ca="1" si="194"/>
        <v>-4685799316179716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-4685799316179716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-19524163817415.484</v>
      </c>
      <c r="L5625" s="444">
        <f t="shared" ca="1" si="194"/>
        <v>-4705323479997131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-4705323479997131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-19605514499988.047</v>
      </c>
      <c r="L5626" s="444">
        <f t="shared" ca="1" si="194"/>
        <v>-4724928994497119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-4724928994497119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-19687204143737.996</v>
      </c>
      <c r="L5627" s="444">
        <f t="shared" ca="1" si="194"/>
        <v>-4744616198640857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-4744616198640857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-19769234161003.57</v>
      </c>
      <c r="L5628" s="444">
        <f t="shared" ca="1" si="194"/>
        <v>-4764385432801861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-4764385432801861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-19851605970007.754</v>
      </c>
      <c r="L5629" s="444">
        <f t="shared" ca="1" si="194"/>
        <v>-4784237038771869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-4784237038771869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-19934320994882.789</v>
      </c>
      <c r="L5630" s="444">
        <f t="shared" ca="1" si="194"/>
        <v>-4804171359766752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-4804171359766752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-20017380665694.801</v>
      </c>
      <c r="L5631" s="444">
        <f t="shared" ca="1" si="194"/>
        <v>-4824188740432447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-4824188740432447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-20100786418468.527</v>
      </c>
      <c r="L5632" s="444">
        <f t="shared" ca="1" si="194"/>
        <v>-4844289526850916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-4844289526850916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-20184539695212.148</v>
      </c>
      <c r="L5633" s="444">
        <f t="shared" ca="1" si="194"/>
        <v>-4864474066546128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-4864474066546128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-20268641943942.199</v>
      </c>
      <c r="L5634" s="444">
        <f t="shared" ca="1" si="194"/>
        <v>-4884742708490070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-4884742708490070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-20353094618708.625</v>
      </c>
      <c r="L5635" s="444">
        <f t="shared" ca="1" si="194"/>
        <v>-4905095803108779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-4905095803108779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-20437899179619.914</v>
      </c>
      <c r="L5636" s="444">
        <f t="shared" ca="1" si="194"/>
        <v>-4925533702288399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-4925533702288399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-20523057092868.328</v>
      </c>
      <c r="L5637" s="444">
        <f t="shared" ca="1" si="194"/>
        <v>-4946056759381267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-4946056759381267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-20608569830755.277</v>
      </c>
      <c r="L5638" s="444">
        <f t="shared" ca="1" si="194"/>
        <v>-4966665329212022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-4966665329212022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-20694438871716.758</v>
      </c>
      <c r="L5639" s="444">
        <f t="shared" ca="1" si="194"/>
        <v>-4987359768083739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-4987359768083739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-20780665700348.914</v>
      </c>
      <c r="L5640" s="444">
        <f t="shared" ca="1" si="194"/>
        <v>-5008140433784088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-5008140433784088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-20867251807433.699</v>
      </c>
      <c r="L5641" s="444">
        <f t="shared" ca="1" si="194"/>
        <v>-5029007685591522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-5029007685591522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-20954198689964.676</v>
      </c>
      <c r="L5642" s="444">
        <f t="shared" ca="1" si="194"/>
        <v>-5049961884281487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-5049961884281487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-21041507851172.863</v>
      </c>
      <c r="L5643" s="444">
        <f t="shared" ca="1" si="194"/>
        <v>-5071003392132660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-5071003392132660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-21129180800552.75</v>
      </c>
      <c r="L5644" s="444">
        <f t="shared" ca="1" si="194"/>
        <v>-5092132572933213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-5092132572933213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-21217219053888.387</v>
      </c>
      <c r="L5645" s="444">
        <f t="shared" ca="1" si="194"/>
        <v>-5113349791987101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-5113349791987101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-21305624133279.586</v>
      </c>
      <c r="L5646" s="444">
        <f t="shared" ca="1" si="194"/>
        <v>-5134655416120381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-5134655416120381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-21394397567168.254</v>
      </c>
      <c r="L5647" s="444">
        <f t="shared" ca="1" si="194"/>
        <v>-5156049813687549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-5156049813687549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-21483540890364.789</v>
      </c>
      <c r="L5648" s="444">
        <f t="shared" ca="1" si="194"/>
        <v>-5177533354577914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-5177533354577914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-21573055644074.641</v>
      </c>
      <c r="L5649" s="444">
        <f t="shared" ca="1" si="194"/>
        <v>-5199106410221989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-5199106410221989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-21662943375924.953</v>
      </c>
      <c r="L5650" s="444">
        <f t="shared" ca="1" si="194"/>
        <v>-5220769353597914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-5220769353597914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-21753205639991.309</v>
      </c>
      <c r="L5651" s="444">
        <f t="shared" ca="1" si="194"/>
        <v>-5242522559237905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-5242522559237905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-21843843996824.605</v>
      </c>
      <c r="L5652" s="444">
        <f t="shared" ca="1" si="194"/>
        <v>-5264366403234730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-5264366403234730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-21934860013478.043</v>
      </c>
      <c r="L5653" s="444">
        <f t="shared" ca="1" si="194"/>
        <v>-5286301263248208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-5286301263248208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-22026255263534.199</v>
      </c>
      <c r="L5654" s="444">
        <f t="shared" ca="1" si="194"/>
        <v>-5308327518511742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-5308327518511742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-22118031327132.258</v>
      </c>
      <c r="L5655" s="444">
        <f t="shared" ca="1" si="194"/>
        <v>-5330445549838874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-5330445549838874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-22210189790995.309</v>
      </c>
      <c r="L5656" s="444">
        <f t="shared" ca="1" si="194"/>
        <v>-5352655739629869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-5352655739629869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-22302732248457.789</v>
      </c>
      <c r="L5657" s="444">
        <f t="shared" ca="1" si="194"/>
        <v>-5374958471878327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-5374958471878327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-22395660299493.027</v>
      </c>
      <c r="L5658" s="444">
        <f t="shared" ca="1" si="194"/>
        <v>-5397354132177820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-5397354132177820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-22488975550740.918</v>
      </c>
      <c r="L5659" s="444">
        <f t="shared" ca="1" si="194"/>
        <v>-5419843107728561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-5419843107728561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-22582679615535.672</v>
      </c>
      <c r="L5660" s="444">
        <f t="shared" ca="1" si="194"/>
        <v>-5442425787344097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-5442425787344097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-22676774113933.738</v>
      </c>
      <c r="L5661" s="444">
        <f t="shared" ca="1" si="194"/>
        <v>-5465102561458031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-5465102561458031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-22771260672741.797</v>
      </c>
      <c r="L5662" s="444">
        <f t="shared" ca="1" si="194"/>
        <v>-5487873822130773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-5487873822130773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-22866140925544.887</v>
      </c>
      <c r="L5663" s="444">
        <f t="shared" ca="1" si="194"/>
        <v>-5510739963056318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-5510739963056318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-22961416512734.656</v>
      </c>
      <c r="L5664" s="444">
        <f t="shared" ca="1" si="194"/>
        <v>-5533701379569053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-5533701379569053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-23057089081537.719</v>
      </c>
      <c r="L5665" s="444">
        <f t="shared" ca="1" si="194"/>
        <v>-5556758468650591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-5556758468650591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-23153160286044.129</v>
      </c>
      <c r="L5666" s="444">
        <f t="shared" ca="1" si="194"/>
        <v>-5579911628936635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-5579911628936635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-23249631787235.98</v>
      </c>
      <c r="L5667" s="444">
        <f t="shared" ca="1" si="194"/>
        <v>-5603161260723871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-5603161260723871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-23346505253016.129</v>
      </c>
      <c r="L5668" s="444">
        <f t="shared" ca="1" si="194"/>
        <v>-5626507765976887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-5626507765976887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-23443782358237.027</v>
      </c>
      <c r="L5669" s="444">
        <f t="shared" ca="1" si="194"/>
        <v>-5649951548335124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-5649951548335124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-23541464784729.684</v>
      </c>
      <c r="L5670" s="444">
        <f t="shared" ca="1" si="194"/>
        <v>-5673493013119854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-5673493013119854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-23639554221332.727</v>
      </c>
      <c r="L5671" s="444">
        <f t="shared" ca="1" si="194"/>
        <v>-5697132567341187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-5697132567341187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-23738052363921.613</v>
      </c>
      <c r="L5672" s="444">
        <f t="shared" ca="1" si="194"/>
        <v>-5720870619705109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-5720870619705109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-23836960915437.953</v>
      </c>
      <c r="L5673" s="444">
        <f t="shared" ca="1" si="194"/>
        <v>-5744707580620547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-5744707580620547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-23936281585918.945</v>
      </c>
      <c r="L5674" s="444">
        <f t="shared" ca="1" si="194"/>
        <v>-5768643862206466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-5768643862206466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-24036016092526.941</v>
      </c>
      <c r="L5675" s="444">
        <f t="shared" ca="1" si="194"/>
        <v>-5792679878298993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-5792679878298993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-24136166159579.137</v>
      </c>
      <c r="L5676" s="444">
        <f t="shared" ca="1" si="194"/>
        <v>-5816816044458572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-5816816044458572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-24236733518577.383</v>
      </c>
      <c r="L5677" s="444">
        <f t="shared" ca="1" si="194"/>
        <v>-5841052777977149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-5841052777977149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-24337719908238.121</v>
      </c>
      <c r="L5678" s="444">
        <f t="shared" ca="1" si="194"/>
        <v>-5865390497885387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-5865390497885387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-24439127074522.445</v>
      </c>
      <c r="L5679" s="444">
        <f t="shared" ca="1" si="194"/>
        <v>-5889829624959909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-5889829624959909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-24540956770666.289</v>
      </c>
      <c r="L5680" s="444">
        <f t="shared" ca="1" si="194"/>
        <v>-5914370581730575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-5914370581730575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-24643210757210.73</v>
      </c>
      <c r="L5681" s="444">
        <f t="shared" ca="1" si="194"/>
        <v>-5939013792487786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-5939013792487786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-24745890802032.441</v>
      </c>
      <c r="L5682" s="444">
        <f t="shared" ca="1" si="194"/>
        <v>-5963759683289818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-5963759683289818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-24848998680374.242</v>
      </c>
      <c r="L5683" s="444">
        <f t="shared" ca="1" si="194"/>
        <v>-5988608681970192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-5988608681970192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-24952536174875.801</v>
      </c>
      <c r="L5684" s="444">
        <f t="shared" ca="1" si="194"/>
        <v>-6013561218145068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-6013561218145068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-25056505075604.449</v>
      </c>
      <c r="L5685" s="444">
        <f t="shared" ca="1" si="194"/>
        <v>-6038617723220672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-6038617723220672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-25160907180086.133</v>
      </c>
      <c r="L5686" s="444">
        <f t="shared" ca="1" si="194"/>
        <v>-6063778630400758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-6063778630400758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-25265744293336.492</v>
      </c>
      <c r="L5687" s="444">
        <f t="shared" ca="1" si="194"/>
        <v>-6089044374694094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-6089044374694094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-25371018227892.059</v>
      </c>
      <c r="L5688" s="444">
        <f t="shared" ca="1" si="194"/>
        <v>-6114415392921986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-6114415392921986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-25476730803841.609</v>
      </c>
      <c r="L5689" s="444">
        <f t="shared" ca="1" si="194"/>
        <v>-6139892123725828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-6139892123725828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-25582883848857.617</v>
      </c>
      <c r="L5690" s="444">
        <f t="shared" ca="1" si="194"/>
        <v>-6165475007574686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-6165475007574686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-25689479198227.859</v>
      </c>
      <c r="L5691" s="444">
        <f t="shared" ca="1" si="194"/>
        <v>-6191164486772914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-6191164486772914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-25796518694887.141</v>
      </c>
      <c r="L5692" s="444">
        <f t="shared" ca="1" si="194"/>
        <v>-6216961005467801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-6216961005467801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-25904004189449.172</v>
      </c>
      <c r="L5693" s="444">
        <f t="shared" ca="1" si="194"/>
        <v>-6242865009657250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-6242865009657250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-26011937540238.543</v>
      </c>
      <c r="L5694" s="444">
        <f t="shared" ca="1" si="194"/>
        <v>-6268876947197489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-6268876947197489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-26120320613322.871</v>
      </c>
      <c r="L5695" s="444">
        <f t="shared" ca="1" si="194"/>
        <v>-6294997267810812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-6294997267810812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-26229155282545.051</v>
      </c>
      <c r="L5696" s="444">
        <f t="shared" ca="1" si="194"/>
        <v>-6321226423093357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-6321226423093357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-26338443429555.652</v>
      </c>
      <c r="L5697" s="444">
        <f t="shared" ca="1" si="194"/>
        <v>-6347564866522913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-6347564866522913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-26448186943845.469</v>
      </c>
      <c r="L5698" s="444">
        <f t="shared" ca="1" si="194"/>
        <v>-6374013053466758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-6374013053466758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-26558387722778.156</v>
      </c>
      <c r="L5699" s="444">
        <f t="shared" ca="1" si="194"/>
        <v>-6400571441189536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-6400571441189536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-26669047671623.066</v>
      </c>
      <c r="L5700" s="444">
        <f t="shared" ca="1" si="194"/>
        <v>-6427240488861159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-6427240488861159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-26780168703588.164</v>
      </c>
      <c r="L5701" s="444">
        <f t="shared" ca="1" si="194"/>
        <v>-6454020657564747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-6454020657564747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-26891752739853.113</v>
      </c>
      <c r="L5702" s="444">
        <f t="shared" ca="1" si="194"/>
        <v>-6480912410304600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-6480912410304600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-27003801709602.5</v>
      </c>
      <c r="L5703" s="444">
        <f t="shared" ca="1" si="194"/>
        <v>-6507916212014202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-6507916212014202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-27116317550059.176</v>
      </c>
      <c r="L5704" s="444">
        <f t="shared" ca="1" si="194"/>
        <v>-6535032529564261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-6535032529564261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-27229302206517.754</v>
      </c>
      <c r="L5705" s="444">
        <f t="shared" ca="1" si="194"/>
        <v>-6562261831770779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-6562261831770779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-27342757632378.246</v>
      </c>
      <c r="L5706" s="444">
        <f t="shared" ca="1" si="194"/>
        <v>-6589604589403157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-6589604589403157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-27456685789179.82</v>
      </c>
      <c r="L5707" s="444">
        <f t="shared" ca="1" si="194"/>
        <v>-6617061275192337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-6617061275192337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-27571088646634.738</v>
      </c>
      <c r="L5708" s="444">
        <f t="shared" ca="1" si="194"/>
        <v>-6644632363838972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-6644632363838972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-27685968182662.383</v>
      </c>
      <c r="L5709" s="444">
        <f t="shared" ca="1" si="194"/>
        <v>-6672318332021634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-6672318332021634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-27801326383423.477</v>
      </c>
      <c r="L5710" s="444">
        <f t="shared" ca="1" si="194"/>
        <v>-6700119658405057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-6700119658405057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-27917165243354.402</v>
      </c>
      <c r="L5711" s="444">
        <f t="shared" ca="1" si="194"/>
        <v>-6728036823648411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-6728036823648411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-28033486765201.711</v>
      </c>
      <c r="L5712" s="444">
        <f t="shared" ca="1" si="194"/>
        <v>-6756070310413613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-6756070310413613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-28150292960056.719</v>
      </c>
      <c r="L5713" s="444">
        <f t="shared" ca="1" si="194"/>
        <v>-6784220603373670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-6784220603373670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-28267585847390.293</v>
      </c>
      <c r="L5714" s="444">
        <f t="shared" ca="1" si="194"/>
        <v>-6812488189221060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-6812488189221060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-28385367455087.75</v>
      </c>
      <c r="L5715" s="444">
        <f t="shared" ca="1" si="194"/>
        <v>-6840873556676148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-6840873556676148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-28503639819483.949</v>
      </c>
      <c r="L5716" s="444">
        <f t="shared" ca="1" si="194"/>
        <v>-6869377196495632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-6869377196495632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-28622404985398.465</v>
      </c>
      <c r="L5717" s="444">
        <f t="shared" ca="1" si="194"/>
        <v>-6897999601481030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-6897999601481030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-28741665006170.957</v>
      </c>
      <c r="L5718" s="444">
        <f t="shared" ca="1" si="194"/>
        <v>-6926741266487201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-6926741266487201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-28861421943696.672</v>
      </c>
      <c r="L5719" s="444">
        <f t="shared" ca="1" si="194"/>
        <v>-6955602688430898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-6955602688430898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-28981677868462.074</v>
      </c>
      <c r="L5720" s="444">
        <f t="shared" ca="1" si="194"/>
        <v>-6984584366299360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-6984584366299360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-29102434859580.668</v>
      </c>
      <c r="L5721" s="444">
        <f t="shared" ca="1" si="194"/>
        <v>-7013686801158941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-7013686801158941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-29223695004828.922</v>
      </c>
      <c r="L5722" s="444">
        <f t="shared" ca="1" si="194"/>
        <v>-7042910496163770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-7042910496163770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-29345460400682.379</v>
      </c>
      <c r="L5723" s="444">
        <f t="shared" ca="1" si="194"/>
        <v>-7072255956564452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-7072255956564452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-29467733152351.883</v>
      </c>
      <c r="L5724" s="444">
        <f t="shared" ca="1" si="194"/>
        <v>-7101723689716804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-7101723689716804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-29590515373820.02</v>
      </c>
      <c r="L5725" s="444">
        <f t="shared" ca="1" si="194"/>
        <v>-7131314205090624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-7131314205090624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-29713809187877.598</v>
      </c>
      <c r="L5726" s="444">
        <f t="shared" ca="1" si="194"/>
        <v>-7161028014278502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-7161028014278502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-29837616726160.422</v>
      </c>
      <c r="L5727" s="444">
        <f t="shared" ca="1" si="194"/>
        <v>-7190865631004662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-7190865631004662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-29961940129186.086</v>
      </c>
      <c r="L5728" s="444">
        <f t="shared" ca="1" si="194"/>
        <v>-7220827571133848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-7220827571133848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-30086781546391.031</v>
      </c>
      <c r="L5729" s="444">
        <f t="shared" ca="1" si="194"/>
        <v>-7250914352680239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-7250914352680239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-30212143136167.668</v>
      </c>
      <c r="L5730" s="444">
        <f t="shared" ca="1" si="194"/>
        <v>-7281126495816407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-7281126495816407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-30338027065901.695</v>
      </c>
      <c r="L5731" s="444">
        <f t="shared" ca="1" si="194"/>
        <v>-7311464522882309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-7311464522882309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-30464435512009.621</v>
      </c>
      <c r="L5732" s="444">
        <f t="shared" ca="1" si="194"/>
        <v>-7341928958394319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-7341928958394319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-30591370659976.328</v>
      </c>
      <c r="L5733" s="444">
        <f t="shared" ca="1" si="194"/>
        <v>-7372520329054295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-7372520329054295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-30718834704392.891</v>
      </c>
      <c r="L5734" s="444">
        <f t="shared" ca="1" si="194"/>
        <v>-7403239163758688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-7403239163758688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-30846829848994.531</v>
      </c>
      <c r="L5735" s="444">
        <f t="shared" ca="1" si="194"/>
        <v>-7434085993607683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-7434085993607683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-30975358306698.68</v>
      </c>
      <c r="L5736" s="444">
        <f t="shared" ca="1" si="194"/>
        <v>-7465061351914382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-7465061351914382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-31104422299643.258</v>
      </c>
      <c r="L5737" s="444">
        <f t="shared" ca="1" si="194"/>
        <v>-7496165774214025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-7496165774214025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-31234024059225.105</v>
      </c>
      <c r="L5738" s="444">
        <f t="shared" ca="1" si="194"/>
        <v>-7527399798273250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-7527399798273250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-31364165826138.543</v>
      </c>
      <c r="L5739" s="444">
        <f t="shared" ca="1" si="194"/>
        <v>-7558763964099389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-7558763964099389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-31494849850414.117</v>
      </c>
      <c r="L5740" s="444">
        <f t="shared" ca="1" si="194"/>
        <v>-7590258813949803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-7590258813949803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-31626078391457.512</v>
      </c>
      <c r="L5741" s="444">
        <f t="shared" ca="1" si="194"/>
        <v>-7621884892341261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-7621884892341261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-31757853718088.582</v>
      </c>
      <c r="L5742" s="444">
        <f t="shared" ca="1" si="194"/>
        <v>-7653642746059350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-7653642746059350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-31890178108580.625</v>
      </c>
      <c r="L5743" s="444">
        <f t="shared" ca="1" si="194"/>
        <v>-7685532924167931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-7685532924167931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-32023053850699.711</v>
      </c>
      <c r="L5744" s="444">
        <f t="shared" ca="1" si="194"/>
        <v>-7717555978018631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-7717555978018631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-32156483241744.297</v>
      </c>
      <c r="L5745" s="444">
        <f t="shared" ca="1" si="194"/>
        <v>-7749712461260375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-7749712461260375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-32290468588584.891</v>
      </c>
      <c r="L5746" s="444">
        <f t="shared" ca="1" si="194"/>
        <v>-7782002929848960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-7782002929848960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-32425012207704</v>
      </c>
      <c r="L5747" s="444">
        <f t="shared" ca="1" si="194"/>
        <v>-7814427942056664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-7814427942056664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-32560116425236.098</v>
      </c>
      <c r="L5748" s="444">
        <f t="shared" ca="1" si="194"/>
        <v>-7846988058481900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-7846988058481900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-32695783577007.918</v>
      </c>
      <c r="L5749" s="444">
        <f t="shared" ca="1" si="194"/>
        <v>-7879683842058908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-7879683842058908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-32832016008578.781</v>
      </c>
      <c r="L5750" s="444">
        <f t="shared" ca="1" si="194"/>
        <v>-7912515858067487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-7912515858067487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-32968816075281.195</v>
      </c>
      <c r="L5751" s="444">
        <f t="shared" ca="1" si="194"/>
        <v>-7945484674142768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-7945484674142768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-33106186142261.531</v>
      </c>
      <c r="L5752" s="444">
        <f t="shared" ca="1" si="194"/>
        <v>-7978590860285030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-7978590860285030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-33244128584520.953</v>
      </c>
      <c r="L5753" s="444">
        <f t="shared" ca="1" si="194"/>
        <v>-8011834988869551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-8011834988869551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-33382645786956.461</v>
      </c>
      <c r="L5754" s="444">
        <f t="shared" ca="1" si="194"/>
        <v>-8045217634656507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-8045217634656507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-33521740144402.109</v>
      </c>
      <c r="L5755" s="444">
        <f t="shared" ca="1" si="194"/>
        <v>-8078739374800909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-8078739374800909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-33661414061670.457</v>
      </c>
      <c r="L5756" s="444">
        <f t="shared" ca="1" si="194"/>
        <v>-8112400788862579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-8112400788862579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-33801669953594.078</v>
      </c>
      <c r="L5757" s="444">
        <f t="shared" ca="1" si="194"/>
        <v>-8146202458816173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-8146202458816173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-33942510245067.391</v>
      </c>
      <c r="L5758" s="444">
        <f t="shared" ca="1" si="194"/>
        <v>-8180144969061240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-8180144969061240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-34083937371088.496</v>
      </c>
      <c r="L5759" s="444">
        <f t="shared" ca="1" si="194"/>
        <v>-8214228906432328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-8214228906432328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-34225953776801.363</v>
      </c>
      <c r="L5760" s="444">
        <f t="shared" ca="1" si="194"/>
        <v>-8248454860209129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-8248454860209129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-34368561917538.031</v>
      </c>
      <c r="L5761" s="444">
        <f t="shared" ca="1" si="194"/>
        <v>-8282823422126667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-8282823422126667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-34511764258861.113</v>
      </c>
      <c r="L5762" s="444">
        <f t="shared" ca="1" si="194"/>
        <v>-8317335186385528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-8317335186385528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-34655563276606.371</v>
      </c>
      <c r="L5763" s="444">
        <f t="shared" ca="1" si="194"/>
        <v>-8351990749662134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-8351990749662134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-34799961456925.559</v>
      </c>
      <c r="L5764" s="444">
        <f t="shared" ca="1" si="194"/>
        <v>-8386790711119060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-8386790711119060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-34944961296329.422</v>
      </c>
      <c r="L5765" s="444">
        <f t="shared" ca="1" si="194"/>
        <v>-8421735672415389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-8421735672415389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-35090565301730.785</v>
      </c>
      <c r="L5766" s="444">
        <f t="shared" ca="1" si="194"/>
        <v>-8456826237717120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-8456826237717120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-35236775990488</v>
      </c>
      <c r="L5767" s="444">
        <f t="shared" ca="1" si="194"/>
        <v>-8492063013707608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-8492063013707608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-35383595890448.367</v>
      </c>
      <c r="L5768" s="444">
        <f t="shared" ca="1" si="194"/>
        <v>-8527446609598056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-8527446609598056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-35531027539991.898</v>
      </c>
      <c r="L5769" s="444">
        <f t="shared" ca="1" si="194"/>
        <v>-8562977637138048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-8562977637138048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-35679073488075.203</v>
      </c>
      <c r="L5770" s="444">
        <f t="shared" ca="1" si="194"/>
        <v>-8598656710626123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-8598656710626123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-35827736294275.516</v>
      </c>
      <c r="L5771" s="444">
        <f t="shared" ca="1" si="194"/>
        <v>-8634484446920399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-8634484446920399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-35977018528834.992</v>
      </c>
      <c r="L5772" s="444">
        <f t="shared" ca="1" si="194"/>
        <v>-8670461465449234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-8670461465449234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-36126922772705.141</v>
      </c>
      <c r="L5773" s="444">
        <f t="shared" ca="1" si="194"/>
        <v>-8706588388221939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-8706588388221939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-36277451617591.414</v>
      </c>
      <c r="L5774" s="444">
        <f t="shared" ca="1" si="194"/>
        <v>-8742865839839530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-8742865839839530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-36428607665998.047</v>
      </c>
      <c r="L5775" s="444">
        <f t="shared" ca="1" si="194"/>
        <v>-8779294447505528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-8779294447505528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-36580393531273.039</v>
      </c>
      <c r="L5776" s="444">
        <f t="shared" ca="1" si="194"/>
        <v>-8815874841036801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-8815874841036801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-36732811837653.336</v>
      </c>
      <c r="L5777" s="444">
        <f t="shared" ca="1" si="194"/>
        <v>-8852607652874454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-8852607652874454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-36885865220310.227</v>
      </c>
      <c r="L5778" s="444">
        <f t="shared" ca="1" si="194"/>
        <v>-8889493518094764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-8889493518094764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-37039556325394.852</v>
      </c>
      <c r="L5779" s="444">
        <f t="shared" ca="1" si="194"/>
        <v>-8926533074420159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-8926533074420159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-37193887810083.992</v>
      </c>
      <c r="L5780" s="444">
        <f t="shared" ca="1" si="194"/>
        <v>-8963726962230243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-8963726962230243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-37348862342626.016</v>
      </c>
      <c r="L5781" s="444">
        <f t="shared" ca="1" si="194"/>
        <v>-9001075824572869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-9001075824572869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-37504482602386.953</v>
      </c>
      <c r="L5782" s="444">
        <f t="shared" ca="1" si="194"/>
        <v>-9038580307175256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-9038580307175256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-37660751279896.898</v>
      </c>
      <c r="L5783" s="444">
        <f t="shared" ca="1" si="194"/>
        <v>-9076241058455152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-9076241058455152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-37817671076896.469</v>
      </c>
      <c r="L5784" s="444">
        <f t="shared" ca="1" si="194"/>
        <v>-9114058729532048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-9114058729532048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-37975244706383.531</v>
      </c>
      <c r="L5785" s="444">
        <f t="shared" ca="1" si="194"/>
        <v>-9152033974238432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-9152033974238432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-38133474892660.133</v>
      </c>
      <c r="L5786" s="444">
        <f t="shared" ca="1" si="194"/>
        <v>-9190167449131092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-9190167449131092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-38292364371379.547</v>
      </c>
      <c r="L5787" s="444">
        <f t="shared" ca="1" si="194"/>
        <v>-9228459813502472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-9228459813502472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-38451915889593.633</v>
      </c>
      <c r="L5788" s="444">
        <f t="shared" ca="1" si="194"/>
        <v>-9266911729392066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-9266911729392066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-38612132205800.273</v>
      </c>
      <c r="L5789" s="444">
        <f t="shared" ca="1" si="194"/>
        <v>-9305523861597866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-9305523861597866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-38773016089991.109</v>
      </c>
      <c r="L5790" s="444">
        <f t="shared" ca="1" si="194"/>
        <v>-9344296877687858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-9344296877687858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-38934570323699.406</v>
      </c>
      <c r="L5791" s="444">
        <f t="shared" ca="1" si="194"/>
        <v>-9383231448011558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-9383231448011558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-39096797700048.156</v>
      </c>
      <c r="L5792" s="444">
        <f t="shared" ca="1" si="194"/>
        <v>-9422328245711606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-9422328245711606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-39259701023798.359</v>
      </c>
      <c r="L5793" s="444">
        <f t="shared" ca="1" si="194"/>
        <v>-9461587946735404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-9461587946735404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-39423283111397.516</v>
      </c>
      <c r="L5794" s="444">
        <f t="shared" ca="1" si="194"/>
        <v>-9501011229846802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-9501011229846802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-39587546791028.344</v>
      </c>
      <c r="L5795" s="444">
        <f t="shared" ca="1" si="194"/>
        <v>-9540598776637830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-9540598776637830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-39752494902657.625</v>
      </c>
      <c r="L5796" s="444">
        <f t="shared" ca="1" si="194"/>
        <v>-9580351271540488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-9580351271540488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-39918130298085.367</v>
      </c>
      <c r="L5797" s="444">
        <f t="shared" ca="1" si="194"/>
        <v>-9620269401838574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-9620269401838574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-40084455840994.055</v>
      </c>
      <c r="L5798" s="444">
        <f t="shared" ca="1" si="194"/>
        <v>-9660353857679568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-9660353857679568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-40251474406998.203</v>
      </c>
      <c r="L5799" s="444">
        <f t="shared" ca="1" si="194"/>
        <v>-9700605332086566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-9700605332086566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-40419188883694.023</v>
      </c>
      <c r="L5800" s="444">
        <f t="shared" ca="1" si="194"/>
        <v>-9741024520970260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-9741024520970260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-40587602170709.414</v>
      </c>
      <c r="L5801" s="444">
        <f t="shared" ca="1" si="194"/>
        <v>-9781612123140970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-9781612123140970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-40756717179754.039</v>
      </c>
      <c r="L5802" s="444">
        <f t="shared" ca="1" si="194"/>
        <v>-9822368840320724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-9822368840320724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-40926536834669.68</v>
      </c>
      <c r="L5803" s="444">
        <f t="shared" ca="1" si="194"/>
        <v>-9863295377155394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-9863295377155394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-41097064071480.805</v>
      </c>
      <c r="L5804" s="444">
        <f t="shared" ca="1" si="194"/>
        <v>-9904392441226874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-9904392441226874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-41268301838445.305</v>
      </c>
      <c r="L5805" s="444">
        <f t="shared" ca="1" si="194"/>
        <v>-9945660743065320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-9945660743065320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-41440253096105.5</v>
      </c>
      <c r="L5806" s="444">
        <f t="shared" ca="1" si="194"/>
        <v>-9987100996161426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-9987100996161426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-41612920817339.273</v>
      </c>
      <c r="L5807" s="444">
        <f t="shared" ca="1" si="194"/>
        <v>-1.0028713916978766E+16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-1.0028713916978766E+16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-41786307987411.523</v>
      </c>
      <c r="L5808" s="444">
        <f t="shared" ca="1" si="194"/>
        <v>-1.0070500224966178E+16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-1.0070500224966178E+16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-41960417604025.742</v>
      </c>
      <c r="L5809" s="444">
        <f t="shared" ca="1" si="194"/>
        <v>-1.0112460642570204E+16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-1.0112460642570204E+16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-42135252677375.852</v>
      </c>
      <c r="L5810" s="444">
        <f t="shared" ca="1" si="194"/>
        <v>-1.015459589524758E+16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-1.015459589524758E+16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-42310816230198.25</v>
      </c>
      <c r="L5811" s="444">
        <f t="shared" ca="1" si="194"/>
        <v>-1.0196906711477778E+16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-1.0196906711477778E+16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-42487111297824.078</v>
      </c>
      <c r="L5812" s="444">
        <f t="shared" ca="1" si="194"/>
        <v>-1.0239393822775602E+16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-1.0239393822775602E+16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-42664140928231.672</v>
      </c>
      <c r="L5813" s="444">
        <f t="shared" ca="1" si="194"/>
        <v>-1.0282057963703834E+16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-1.0282057963703834E+16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-42841908182099.305</v>
      </c>
      <c r="L5814" s="444">
        <f t="shared" ca="1" si="194"/>
        <v>-1.0324899871885934E+16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-1.0324899871885934E+16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-43020416132858.055</v>
      </c>
      <c r="L5815" s="444">
        <f t="shared" ca="1" si="194"/>
        <v>-1.0367920288018792E+16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-1.0367920288018792E+16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-43199667866744.969</v>
      </c>
      <c r="L5816" s="444">
        <f t="shared" ca="1" si="194"/>
        <v>-1.0411119955885536E+16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-1.0411119955885536E+16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-43379666482856.398</v>
      </c>
      <c r="L5817" s="444">
        <f t="shared" ca="1" si="194"/>
        <v>-1.0454499622368392E+16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-1.0454499622368392E+16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-43560415093201.633</v>
      </c>
      <c r="L5818" s="444">
        <f t="shared" ca="1" si="194"/>
        <v>-1.0498060037461594E+16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-1.0498060037461594E+16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-43741916822756.641</v>
      </c>
      <c r="L5819" s="444">
        <f t="shared" ca="1" si="194"/>
        <v>-1.054180195428435E+16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-1.054180195428435E+16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-43924174809518.125</v>
      </c>
      <c r="L5820" s="444">
        <f t="shared" ca="1" si="194"/>
        <v>-1.0585726129093868E+16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-1.0585726129093868E+16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-44107192204557.781</v>
      </c>
      <c r="L5821" s="444">
        <f t="shared" ca="1" si="194"/>
        <v>-1.0629833321298426E+16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-1.0629833321298426E+16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-44290972172076.773</v>
      </c>
      <c r="L5822" s="444">
        <f t="shared" ca="1" si="194"/>
        <v>-1.0674124293470502E+16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-1.0674124293470502E+16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-44475517889460.422</v>
      </c>
      <c r="L5823" s="444">
        <f t="shared" ca="1" si="194"/>
        <v>-1.0718599811359962E+16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-1.0718599811359962E+16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-44660832547333.172</v>
      </c>
      <c r="L5824" s="444">
        <f t="shared" ca="1" si="194"/>
        <v>-1.0763260643907296E+16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-1.0763260643907296E+16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-44846919349613.734</v>
      </c>
      <c r="L5825" s="444">
        <f t="shared" ca="1" si="194"/>
        <v>-1.080810756325691E+16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-1.080810756325691E+16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-45033781513570.461</v>
      </c>
      <c r="L5826" s="444">
        <f t="shared" ca="1" si="194"/>
        <v>-1.085314134477048E+16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-1.085314134477048E+16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-45221422269877</v>
      </c>
      <c r="L5827" s="444">
        <f t="shared" ca="1" si="194"/>
        <v>-1.0898362767040356E+16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-1.0898362767040356E+16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-45409844862668.148</v>
      </c>
      <c r="L5828" s="444">
        <f t="shared" ca="1" si="194"/>
        <v>-1.0943772611903024E+16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-1.0943772611903024E+16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-45599052549595.93</v>
      </c>
      <c r="L5829" s="444">
        <f t="shared" ca="1" si="194"/>
        <v>-1.098937166445262E+16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-1.098937166445262E+16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-45789048601885.914</v>
      </c>
      <c r="L5830" s="444">
        <f t="shared" ca="1" si="194"/>
        <v>-1.1035160713054506E+16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-1.1035160713054506E+16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-45979836304393.773</v>
      </c>
      <c r="L5831" s="444">
        <f t="shared" ca="1" si="194"/>
        <v>-1.10811405493589E+16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-1.10811405493589E+16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-46171418955662.086</v>
      </c>
      <c r="L5832" s="444">
        <f t="shared" ca="1" si="194"/>
        <v>-1.1127311968314562E+16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-1.1127311968314562E+16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-46363799867977.344</v>
      </c>
      <c r="L5833" s="444">
        <f t="shared" ca="1" si="194"/>
        <v>-1.117367576818254E+16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-1.117367576818254E+16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-46556982367427.25</v>
      </c>
      <c r="L5834" s="444">
        <f t="shared" ca="1" si="194"/>
        <v>-1.1220232750549968E+16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-1.1220232750549968E+16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-46750969793958.203</v>
      </c>
      <c r="L5835" s="444">
        <f t="shared" ca="1" si="194"/>
        <v>-1.1266983720343926E+16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-1.1266983720343926E+16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-46945765501433.023</v>
      </c>
      <c r="L5836" s="444">
        <f t="shared" ca="1" si="194"/>
        <v>-1.131392948584536E+16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-1.131392948584536E+16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-47141372857689</v>
      </c>
      <c r="L5837" s="444">
        <f t="shared" ca="1" si="194"/>
        <v>-1.1361070858703048E+16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-1.1361070858703048E+16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-47337795244596.031</v>
      </c>
      <c r="L5838" s="444">
        <f t="shared" ca="1" si="194"/>
        <v>-1.1408408653947644E+16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-1.1408408653947644E+16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-47535036058115.18</v>
      </c>
      <c r="L5839" s="444">
        <f t="shared" ca="1" si="194"/>
        <v>-1.145594369000576E+16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-1.145594369000576E+16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-47733098708357.336</v>
      </c>
      <c r="L5840" s="444">
        <f t="shared" ca="1" si="194"/>
        <v>-1.1503676788714118E+16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-1.1503676788714118E+16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-47931986619642.156</v>
      </c>
      <c r="L5841" s="444">
        <f t="shared" ca="1" si="194"/>
        <v>-1.155160877533376E+16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-1.155160877533376E+16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-48131703230557.336</v>
      </c>
      <c r="L5842" s="444">
        <f t="shared" ca="1" si="194"/>
        <v>-1.1599740478564318E+16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-1.1599740478564318E+16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-48332251994017.992</v>
      </c>
      <c r="L5843" s="444">
        <f t="shared" ca="1" si="194"/>
        <v>-1.1648072730558336E+16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-1.1648072730558336E+16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-48533636377326.398</v>
      </c>
      <c r="L5844" s="444">
        <f t="shared" ca="1" si="194"/>
        <v>-1.1696606366935662E+16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-1.1696606366935662E+16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-48735859862231.922</v>
      </c>
      <c r="L5845" s="444">
        <f t="shared" ca="1" si="194"/>
        <v>-1.1745342226797894E+16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-1.1745342226797894E+16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-48938925944991.227</v>
      </c>
      <c r="L5846" s="444">
        <f t="shared" ca="1" si="194"/>
        <v>-1.1794281152742886E+16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-1.1794281152742886E+16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-49142838136428.688</v>
      </c>
      <c r="L5847" s="444">
        <f t="shared" ca="1" si="194"/>
        <v>-1.1843423990879314E+16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-1.1843423990879314E+16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-49347599961997.141</v>
      </c>
      <c r="L5848" s="444">
        <f t="shared" ca="1" si="194"/>
        <v>-1.1892771590841312E+16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-1.1892771590841312E+16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-49553214961838.797</v>
      </c>
      <c r="L5849" s="444">
        <f t="shared" ca="1" si="194"/>
        <v>-1.194232480580315E+16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-1.194232480580315E+16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-49759686690846.461</v>
      </c>
      <c r="L5850" s="444">
        <f t="shared" ca="1" si="194"/>
        <v>-1.1992084492493996E+16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-1.1992084492493996E+16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-49967018718724.984</v>
      </c>
      <c r="L5851" s="444">
        <f t="shared" ca="1" si="194"/>
        <v>-1.204205151121272E+16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-1.204205151121272E+16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-50175214630053</v>
      </c>
      <c r="L5852" s="444">
        <f t="shared" ca="1" si="194"/>
        <v>-1.2092226725842772E+16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-1.2092226725842772E+16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-50384278024344.883</v>
      </c>
      <c r="L5853" s="444">
        <f t="shared" ca="1" si="194"/>
        <v>-1.2142611003867116E+16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-1.2142611003867116E+16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-50594212516112.984</v>
      </c>
      <c r="L5854" s="444">
        <f t="shared" ca="1" si="194"/>
        <v>-1.2193205216383228E+16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-1.2193205216383228E+16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-50805021734930.117</v>
      </c>
      <c r="L5855" s="444">
        <f t="shared" ca="1" si="194"/>
        <v>-1.2244010238118158E+16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-1.2244010238118158E+16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-51016709325492.328</v>
      </c>
      <c r="L5856" s="444">
        <f t="shared" ca="1" si="194"/>
        <v>-1.229502694744365E+16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-1.229502694744365E+16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-51229278947681.875</v>
      </c>
      <c r="L5857" s="444">
        <f t="shared" ca="1" si="194"/>
        <v>-1.2346256226391332E+16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-1.2346256226391332E+16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-51442734276630.547</v>
      </c>
      <c r="L5858" s="444">
        <f t="shared" ca="1" si="194"/>
        <v>-1.2397698960667962E+16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-1.2397698960667962E+16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-51657079002783.172</v>
      </c>
      <c r="L5859" s="444">
        <f t="shared" ca="1" si="194"/>
        <v>-1.2449356039670746E+16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-1.2449356039670746E+16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-51872316831961.438</v>
      </c>
      <c r="L5860" s="444">
        <f t="shared" ca="1" si="194"/>
        <v>-1.2501228356502708E+16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-1.2501228356502708E+16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-52088451485427.953</v>
      </c>
      <c r="L5861" s="444">
        <f t="shared" ca="1" si="194"/>
        <v>-1.2553316807988136E+16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-1.2553316807988136E+16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-52305486699950.563</v>
      </c>
      <c r="L5862" s="444">
        <f t="shared" ca="1" si="194"/>
        <v>-1.2605622294688086E+16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-1.2605622294688086E+16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-52523426227867.023</v>
      </c>
      <c r="L5863" s="444">
        <f t="shared" ca="1" si="194"/>
        <v>-1.2658145720915954E+16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-1.2658145720915954E+16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-52742273837149.805</v>
      </c>
      <c r="L5864" s="444">
        <f t="shared" ca="1" si="194"/>
        <v>-1.2710887994753104E+16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-1.2710887994753104E+16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-52962033311471.266</v>
      </c>
      <c r="L5865" s="444">
        <f t="shared" ca="1" si="194"/>
        <v>-1.2763850028064576E+16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-1.2763850028064576E+16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-53182708450269.063</v>
      </c>
      <c r="L5866" s="444">
        <f t="shared" ca="1" si="194"/>
        <v>-1.2817032736514846E+16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-1.2817032736514846E+16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-53404303068811.859</v>
      </c>
      <c r="L5867" s="444">
        <f t="shared" ca="1" si="194"/>
        <v>-1.2870437039583658E+16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-1.2870437039583658E+16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-53626820998265.242</v>
      </c>
      <c r="L5868" s="444">
        <f t="shared" ca="1" si="194"/>
        <v>-1.2924063860581924E+16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-1.2924063860581924E+16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-53850266085758.016</v>
      </c>
      <c r="L5869" s="444">
        <f t="shared" ca="1" si="194"/>
        <v>-1.2977914126667682E+16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-1.2977914126667682E+16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-54074642194448.672</v>
      </c>
      <c r="L5870" s="444">
        <f t="shared" ca="1" si="194"/>
        <v>-1.303198876886213E+16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-1.303198876886213E+16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-54299953203592.211</v>
      </c>
      <c r="L5871" s="444">
        <f t="shared" ca="1" si="194"/>
        <v>-1.3086288722065722E+16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-1.3086288722065722E+16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-54526203008607.172</v>
      </c>
      <c r="L5872" s="444">
        <f t="shared" ca="1" si="194"/>
        <v>-1.314081492507433E+16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-1.314081492507433E+16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-54753395521143.039</v>
      </c>
      <c r="L5873" s="444">
        <f t="shared" ref="L5873:L6127" ca="1" si="199">I5873-J5873+K5873</f>
        <v>-1.3195568320595474E+16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-1.3195568320595474E+16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-54981534669147.805</v>
      </c>
      <c r="L5874" s="444">
        <f t="shared" ca="1" si="199"/>
        <v>-1.3250549855264622E+16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-1.3250549855264622E+16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-55210624396935.922</v>
      </c>
      <c r="L5875" s="444">
        <f t="shared" ca="1" si="199"/>
        <v>-1.3305760479661558E+16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-1.3305760479661558E+16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-55440668665256.492</v>
      </c>
      <c r="L5876" s="444">
        <f t="shared" ca="1" si="199"/>
        <v>-1.3361201148326814E+16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-1.3361201148326814E+16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-55671671451361.727</v>
      </c>
      <c r="L5877" s="444">
        <f t="shared" ca="1" si="199"/>
        <v>-1.3416872819778176E+16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-1.3416872819778176E+16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-55903636749075.734</v>
      </c>
      <c r="L5878" s="444">
        <f t="shared" ca="1" si="199"/>
        <v>-1.3472776456527252E+16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-1.3472776456527252E+16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-56136568568863.547</v>
      </c>
      <c r="L5879" s="444">
        <f t="shared" ca="1" si="199"/>
        <v>-1.3528913025096116E+16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-1.3528913025096116E+16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-56370470937900.484</v>
      </c>
      <c r="L5880" s="444">
        <f t="shared" ca="1" si="199"/>
        <v>-1.3585283496034016E+16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-1.3585283496034016E+16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-56605347900141.734</v>
      </c>
      <c r="L5881" s="444">
        <f t="shared" ca="1" si="199"/>
        <v>-1.3641888843934158E+16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-1.3641888843934158E+16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-56841203516392.32</v>
      </c>
      <c r="L5882" s="444">
        <f t="shared" ca="1" si="199"/>
        <v>-1.369873004745055E+16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-1.369873004745055E+16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-57078041864377.289</v>
      </c>
      <c r="L5883" s="444">
        <f t="shared" ca="1" si="199"/>
        <v>-1.3755808089314928E+16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-1.3755808089314928E+16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-57315867038812.195</v>
      </c>
      <c r="L5884" s="444">
        <f t="shared" ca="1" si="199"/>
        <v>-1.381312395635374E+16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-1.381312395635374E+16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-57554683151473.914</v>
      </c>
      <c r="L5885" s="444">
        <f t="shared" ca="1" si="199"/>
        <v>-1.3870678639505214E+16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-1.3870678639505214E+16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-57794494331271.727</v>
      </c>
      <c r="L5886" s="444">
        <f t="shared" ca="1" si="199"/>
        <v>-1.3928473133836486E+16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-1.3928473133836486E+16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-58035304724318.688</v>
      </c>
      <c r="L5887" s="444">
        <f t="shared" ca="1" si="199"/>
        <v>-1.3986508438560804E+16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-1.3986508438560804E+16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-58277118494003.352</v>
      </c>
      <c r="L5888" s="444">
        <f t="shared" ca="1" si="199"/>
        <v>-1.4044785557054808E+16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-1.4044785557054808E+16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-58519939821061.711</v>
      </c>
      <c r="L5889" s="444">
        <f t="shared" ca="1" si="199"/>
        <v>-1.410330549687587E+16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-1.410330549687587E+16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-58763772903649.461</v>
      </c>
      <c r="L5890" s="444">
        <f t="shared" ca="1" si="199"/>
        <v>-1.416206926977952E+16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-1.416206926977952E+16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-59008621957414.664</v>
      </c>
      <c r="L5891" s="444">
        <f t="shared" ca="1" si="199"/>
        <v>-1.4221077891736934E+16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-1.4221077891736934E+16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-59254491215570.555</v>
      </c>
      <c r="L5892" s="444">
        <f t="shared" ca="1" si="199"/>
        <v>-1.4280332382952504E+16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-1.4280332382952504E+16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-59501384928968.773</v>
      </c>
      <c r="L5893" s="444">
        <f t="shared" ca="1" si="199"/>
        <v>-1.4339833767881472E+16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-1.4339833767881472E+16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-59749307366172.805</v>
      </c>
      <c r="L5894" s="444">
        <f t="shared" ca="1" si="199"/>
        <v>-1.4399583075247644E+16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-1.4399583075247644E+16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-59998262813531.852</v>
      </c>
      <c r="L5895" s="444">
        <f t="shared" ca="1" si="199"/>
        <v>-1.4459581338061176E+16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-1.4459581338061176E+16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-60248255575254.891</v>
      </c>
      <c r="L5896" s="444">
        <f t="shared" ca="1" si="199"/>
        <v>-1.451982959363643E+16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-1.451982959363643E+16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-60499289973485.125</v>
      </c>
      <c r="L5897" s="444">
        <f t="shared" ca="1" si="199"/>
        <v>-1.4580328883609916E+16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-1.4580328883609916E+16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-60751370348374.641</v>
      </c>
      <c r="L5898" s="444">
        <f t="shared" ca="1" si="199"/>
        <v>-1.464108025395829E+16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-1.464108025395829E+16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-61004501058159.539</v>
      </c>
      <c r="L5899" s="444">
        <f t="shared" ca="1" si="199"/>
        <v>-1.470208475501645E+16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-1.470208475501645E+16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-61258686479235.211</v>
      </c>
      <c r="L5900" s="444">
        <f t="shared" ca="1" si="199"/>
        <v>-1.4763343441495686E+16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-1.4763343441495686E+16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-61513931006232.016</v>
      </c>
      <c r="L5901" s="444">
        <f t="shared" ca="1" si="199"/>
        <v>-1.4824857372501918E+16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-1.4824857372501918E+16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-61770239052091.32</v>
      </c>
      <c r="L5902" s="444">
        <f t="shared" ca="1" si="199"/>
        <v>-1.488662761155401E+16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-1.488662761155401E+16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-62027615048141.711</v>
      </c>
      <c r="L5903" s="444">
        <f t="shared" ca="1" si="199"/>
        <v>-1.4948655226602152E+16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-1.4948655226602152E+16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-62286063444175.625</v>
      </c>
      <c r="L5904" s="444">
        <f t="shared" ca="1" si="199"/>
        <v>-1.5010941290046328E+16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-1.5010941290046328E+16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-62545588708526.375</v>
      </c>
      <c r="L5905" s="444">
        <f t="shared" ca="1" si="199"/>
        <v>-1.5073486878754854E+16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-1.5073486878754854E+16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-62806195328145.219</v>
      </c>
      <c r="L5906" s="444">
        <f t="shared" ca="1" si="199"/>
        <v>-1.5136293074083E+16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-1.5136293074083E+16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-63067887808679.164</v>
      </c>
      <c r="L5907" s="444">
        <f t="shared" ca="1" si="199"/>
        <v>-1.519936096189168E+16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-1.519936096189168E+16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-63330670674548.664</v>
      </c>
      <c r="L5908" s="444">
        <f t="shared" ca="1" si="199"/>
        <v>-1.5262691632566228E+16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-1.5262691632566228E+16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-63594548469025.945</v>
      </c>
      <c r="L5909" s="444">
        <f t="shared" ca="1" si="199"/>
        <v>-1.5326286181035254E+16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-1.5326286181035254E+16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-63859525754313.555</v>
      </c>
      <c r="L5910" s="444">
        <f t="shared" ca="1" si="199"/>
        <v>-1.5390145706789568E+16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-1.5390145706789568E+16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-64125607111623.195</v>
      </c>
      <c r="L5911" s="444">
        <f t="shared" ca="1" si="199"/>
        <v>-1.5454271313901192E+16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-1.5454271313901192E+16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-64392797141254.977</v>
      </c>
      <c r="L5912" s="444">
        <f t="shared" ca="1" si="199"/>
        <v>-1.5518664111042446E+16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-1.5518664111042446E+16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-64661100462676.852</v>
      </c>
      <c r="L5913" s="444">
        <f t="shared" ca="1" si="199"/>
        <v>-1.5583325211505122E+16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-1.5583325211505122E+16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-64930521714604.672</v>
      </c>
      <c r="L5914" s="444">
        <f t="shared" ca="1" si="199"/>
        <v>-1.5648255733219726E+16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-1.5648255733219726E+16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-65201065555082.188</v>
      </c>
      <c r="L5915" s="444">
        <f t="shared" ca="1" si="199"/>
        <v>-1.5713456798774808E+16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-1.5713456798774808E+16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-65472736661561.711</v>
      </c>
      <c r="L5916" s="444">
        <f t="shared" ca="1" si="199"/>
        <v>-1.577892953543637E+16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-1.577892953543637E+16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-65745539730984.875</v>
      </c>
      <c r="L5917" s="444">
        <f t="shared" ca="1" si="199"/>
        <v>-1.5844675075167354E+16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-1.5844675075167354E+16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-66019479479863.977</v>
      </c>
      <c r="L5918" s="444">
        <f t="shared" ca="1" si="199"/>
        <v>-1.5910694554647218E+16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-1.5910694554647218E+16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-66294560644363.406</v>
      </c>
      <c r="L5919" s="444">
        <f t="shared" ca="1" si="199"/>
        <v>-1.5976989115291582E+16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-1.5976989115291582E+16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-66570787980381.594</v>
      </c>
      <c r="L5920" s="444">
        <f t="shared" ca="1" si="199"/>
        <v>-1.6043559903271964E+16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-1.6043559903271964E+16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-66848166263633.172</v>
      </c>
      <c r="L5921" s="444">
        <f t="shared" ca="1" si="199"/>
        <v>-1.6110408069535598E+16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-1.6110408069535598E+16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-67126700289731.656</v>
      </c>
      <c r="L5922" s="444">
        <f t="shared" ca="1" si="199"/>
        <v>-1.617753476982533E+16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-1.617753476982533E+16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-67406394874272.211</v>
      </c>
      <c r="L5923" s="444">
        <f t="shared" ca="1" si="199"/>
        <v>-1.6244941164699602E+16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-1.6244941164699602E+16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-67687254852915</v>
      </c>
      <c r="L5924" s="444">
        <f t="shared" ca="1" si="199"/>
        <v>-1.6312628419552516E+16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-1.6312628419552516E+16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-67969285081468.813</v>
      </c>
      <c r="L5925" s="444">
        <f t="shared" ca="1" si="199"/>
        <v>-1.6380597704633984E+16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-1.6380597704633984E+16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-68252490435974.93</v>
      </c>
      <c r="L5926" s="444">
        <f t="shared" ca="1" si="199"/>
        <v>-1.6448850195069958E+16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-1.6448850195069958E+16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-68536875812791.492</v>
      </c>
      <c r="L5927" s="444">
        <f t="shared" ca="1" si="199"/>
        <v>-1.651738707088275E+16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-1.651738707088275E+16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-68822446128678.117</v>
      </c>
      <c r="L5928" s="444">
        <f t="shared" ca="1" si="199"/>
        <v>-1.6586209517011428E+16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-1.6586209517011428E+16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-69109206320880.945</v>
      </c>
      <c r="L5929" s="444">
        <f t="shared" ca="1" si="199"/>
        <v>-1.6655318723332308E+16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-1.6655318723332308E+16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-69397161347217.945</v>
      </c>
      <c r="L5930" s="444">
        <f t="shared" ca="1" si="199"/>
        <v>-1.6724715884679526E+16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-1.6724715884679526E+16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-69686316186164.68</v>
      </c>
      <c r="L5931" s="444">
        <f t="shared" ca="1" si="199"/>
        <v>-1.679440220086569E+16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-1.679440220086569E+16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-69976675836940.375</v>
      </c>
      <c r="L5932" s="444">
        <f t="shared" ca="1" si="199"/>
        <v>-1.686437887670263E+16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-1.686437887670263E+16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-70268245319594.289</v>
      </c>
      <c r="L5933" s="444">
        <f t="shared" ca="1" si="199"/>
        <v>-1.6934647122022224E+16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-1.6934647122022224E+16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-70561029675092.609</v>
      </c>
      <c r="L5934" s="444">
        <f t="shared" ca="1" si="199"/>
        <v>-1.7005208151697316E+16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-1.7005208151697316E+16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-70855033965405.484</v>
      </c>
      <c r="L5935" s="444">
        <f t="shared" ca="1" si="199"/>
        <v>-1.7076063185662722E+16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-1.7076063185662722E+16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-71150263273594.672</v>
      </c>
      <c r="L5936" s="444">
        <f t="shared" ca="1" si="199"/>
        <v>-1.7147213448936316E+16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-1.7147213448936316E+16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-71446722703901.328</v>
      </c>
      <c r="L5937" s="444">
        <f t="shared" ca="1" si="199"/>
        <v>-1.7218660171640218E+16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-1.7218660171640218E+16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-71744417381834.234</v>
      </c>
      <c r="L5938" s="444">
        <f t="shared" ca="1" si="199"/>
        <v>-1.7290404589022052E+16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-1.7290404589022052E+16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-72043352454258.547</v>
      </c>
      <c r="L5939" s="444">
        <f t="shared" ca="1" si="199"/>
        <v>-1.736244794147631E+16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-1.736244794147631E+16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-72343533089484.625</v>
      </c>
      <c r="L5940" s="444">
        <f t="shared" ca="1" si="199"/>
        <v>-1.7434791474565794E+16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-1.7434791474565794E+16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-72644964477357.469</v>
      </c>
      <c r="L5941" s="444">
        <f t="shared" ca="1" si="199"/>
        <v>-1.7507436439043152E+16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-1.7507436439043152E+16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-72947651829346.469</v>
      </c>
      <c r="L5942" s="444">
        <f t="shared" ca="1" si="199"/>
        <v>-1.7580384090872498E+16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-1.7580384090872498E+16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-73251600378635.406</v>
      </c>
      <c r="L5943" s="444">
        <f t="shared" ca="1" si="199"/>
        <v>-1.7653635691251134E+16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-1.7653635691251134E+16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-73556815380213.047</v>
      </c>
      <c r="L5944" s="444">
        <f t="shared" ca="1" si="199"/>
        <v>-1.7727192506631348E+16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-1.7727192506631348E+16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-73863302110963.953</v>
      </c>
      <c r="L5945" s="444">
        <f t="shared" ca="1" si="199"/>
        <v>-1.7801055808742312E+16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-1.7801055808742312E+16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-74171065869759.625</v>
      </c>
      <c r="L5946" s="444">
        <f t="shared" ca="1" si="199"/>
        <v>-1.7875226874612072E+16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-1.7875226874612072E+16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-74480111977550.297</v>
      </c>
      <c r="L5947" s="444">
        <f t="shared" ca="1" si="199"/>
        <v>-1.7949706986589622E+16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-1.7949706986589622E+16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-74790445777456.75</v>
      </c>
      <c r="L5948" s="444">
        <f t="shared" ca="1" si="199"/>
        <v>-1.802449743236708E+16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-1.802449743236708E+16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-75102072634862.828</v>
      </c>
      <c r="L5949" s="444">
        <f t="shared" ca="1" si="199"/>
        <v>-1.8099599505001944E+16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-1.8099599505001944E+16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-75414997937508.094</v>
      </c>
      <c r="L5950" s="444">
        <f t="shared" ca="1" si="199"/>
        <v>-1.8175014502939452E+16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-1.8175014502939452E+16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-75729227095581.047</v>
      </c>
      <c r="L5951" s="444">
        <f t="shared" ca="1" si="199"/>
        <v>-1.8250743730035032E+16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-1.8250743730035032E+16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-76044765541812.625</v>
      </c>
      <c r="L5952" s="444">
        <f t="shared" ca="1" si="199"/>
        <v>-1.8326788495576844E+16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-1.8326788495576844E+16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-76361618731570.188</v>
      </c>
      <c r="L5953" s="444">
        <f t="shared" ca="1" si="199"/>
        <v>-1.8403150114308416E+16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-1.8403150114308416E+16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-76679792142951.734</v>
      </c>
      <c r="L5954" s="444">
        <f t="shared" ca="1" si="199"/>
        <v>-1.8479829906451368E+16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-1.8479829906451368E+16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-76999291276880.703</v>
      </c>
      <c r="L5955" s="444">
        <f t="shared" ca="1" si="199"/>
        <v>-1.8556829197728248E+16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-1.8556829197728248E+16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-77320121657201.031</v>
      </c>
      <c r="L5956" s="444">
        <f t="shared" ca="1" si="199"/>
        <v>-1.8634149319385448E+16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-1.8634149319385448E+16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-77642288830772.703</v>
      </c>
      <c r="L5957" s="444">
        <f t="shared" ca="1" si="199"/>
        <v>-1.871179160821622E+16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-1.871179160821622E+16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-77965798367567.578</v>
      </c>
      <c r="L5958" s="444">
        <f t="shared" ca="1" si="199"/>
        <v>-1.8789757406583788E+16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-1.8789757406583788E+16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-78290655860765.781</v>
      </c>
      <c r="L5959" s="444">
        <f t="shared" ca="1" si="199"/>
        <v>-1.8868048062444552E+16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-1.8868048062444552E+16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-78616866926852.297</v>
      </c>
      <c r="L5960" s="444">
        <f t="shared" ca="1" si="199"/>
        <v>-1.8946664929371404E+16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-1.8946664929371404E+16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-78944437205714.188</v>
      </c>
      <c r="L5961" s="444">
        <f t="shared" ca="1" si="199"/>
        <v>-1.902560936657712E+16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-1.902560936657712E+16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-79273372360738</v>
      </c>
      <c r="L5962" s="444">
        <f t="shared" ca="1" si="199"/>
        <v>-1.9104882738937856E+16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-1.9104882738937856E+16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-79603678078907.734</v>
      </c>
      <c r="L5963" s="444">
        <f t="shared" ca="1" si="199"/>
        <v>-1.9184486417016764E+16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-1.9184486417016764E+16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-79935360070903.188</v>
      </c>
      <c r="L5964" s="444">
        <f t="shared" ca="1" si="199"/>
        <v>-1.9264421777087668E+16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-1.9264421777087668E+16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-80268424071198.609</v>
      </c>
      <c r="L5965" s="444">
        <f t="shared" ca="1" si="199"/>
        <v>-1.9344690201158868E+16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-1.9344690201158868E+16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-80602875838161.953</v>
      </c>
      <c r="L5966" s="444">
        <f t="shared" ca="1" si="199"/>
        <v>-1.9425293076997028E+16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-1.9425293076997028E+16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-80938721154154.281</v>
      </c>
      <c r="L5967" s="444">
        <f t="shared" ca="1" si="199"/>
        <v>-1.9506231798151184E+16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-1.9506231798151184E+16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-81275965825629.938</v>
      </c>
      <c r="L5968" s="444">
        <f t="shared" ca="1" si="199"/>
        <v>-1.9587507763976812E+16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-1.9587507763976812E+16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-81614615683236.719</v>
      </c>
      <c r="L5969" s="444">
        <f t="shared" ca="1" si="199"/>
        <v>-1.9669122379660048E+16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-1.9669122379660048E+16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-81954676581916.859</v>
      </c>
      <c r="L5970" s="444">
        <f t="shared" ca="1" si="199"/>
        <v>-1.9751077056241964E+16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-1.9751077056241964E+16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-82296154401008.188</v>
      </c>
      <c r="L5971" s="444">
        <f t="shared" ca="1" si="199"/>
        <v>-1.9833373210642972E+16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-1.9833373210642972E+16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-82639055044345.719</v>
      </c>
      <c r="L5972" s="444">
        <f t="shared" ca="1" si="199"/>
        <v>-1.9916012265687316E+16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-1.9916012265687316E+16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-82983384440363.813</v>
      </c>
      <c r="L5973" s="444">
        <f t="shared" ca="1" si="199"/>
        <v>-1.999899565012768E+16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-1.999899565012768E+16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-83329148542198.672</v>
      </c>
      <c r="L5974" s="444">
        <f t="shared" ca="1" si="199"/>
        <v>-2.008232479866988E+16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-2.008232479866988E+16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-83676353327791.172</v>
      </c>
      <c r="L5975" s="444">
        <f t="shared" ca="1" si="199"/>
        <v>-2.0166001151997672E+16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-2.0166001151997672E+16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-84025004799990.297</v>
      </c>
      <c r="L5976" s="444">
        <f t="shared" ca="1" si="199"/>
        <v>-2.0250026156797664E+16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-2.0250026156797664E+16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-84375108986656.938</v>
      </c>
      <c r="L5977" s="444">
        <f t="shared" ca="1" si="199"/>
        <v>-2.033440126578432E+16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-2.033440126578432E+16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-84726671940768</v>
      </c>
      <c r="L5978" s="444">
        <f t="shared" ca="1" si="199"/>
        <v>-2.0419127937725088E+16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-2.0419127937725088E+16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-85079699740521.203</v>
      </c>
      <c r="L5979" s="444">
        <f t="shared" ca="1" si="199"/>
        <v>-2.0504207637465608E+16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-2.0504207637465608E+16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-85434198489440.031</v>
      </c>
      <c r="L5980" s="444">
        <f t="shared" ca="1" si="199"/>
        <v>-2.0589641835955048E+16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-2.0589641835955048E+16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-85790174316479.359</v>
      </c>
      <c r="L5981" s="444">
        <f t="shared" ca="1" si="199"/>
        <v>-2.0675432010271528E+16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-2.0675432010271528E+16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-86147633376131.359</v>
      </c>
      <c r="L5982" s="444">
        <f t="shared" ca="1" si="199"/>
        <v>-2.076157964364766E+16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-2.076157964364766E+16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-86506581848531.922</v>
      </c>
      <c r="L5983" s="444">
        <f t="shared" ca="1" si="199"/>
        <v>-2.0848086225496192E+16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-2.0848086225496192E+16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-86867025939567.469</v>
      </c>
      <c r="L5984" s="444">
        <f t="shared" ca="1" si="199"/>
        <v>-2.093495325143576E+16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-2.093495325143576E+16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-87228971880982.328</v>
      </c>
      <c r="L5985" s="444">
        <f t="shared" ca="1" si="199"/>
        <v>-2.1022182223316744E+16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-2.1022182223316744E+16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-87592425930486.438</v>
      </c>
      <c r="L5986" s="444">
        <f t="shared" ca="1" si="199"/>
        <v>-2.1109774649247232E+16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-2.1109774649247232E+16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-87957394371863.469</v>
      </c>
      <c r="L5987" s="444">
        <f t="shared" ca="1" si="199"/>
        <v>-2.1197732043619096E+16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-2.1197732043619096E+16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-88323883515079.563</v>
      </c>
      <c r="L5988" s="444">
        <f t="shared" ca="1" si="199"/>
        <v>-2.1286055927134176E+16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-2.1286055927134176E+16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-88691899696392.406</v>
      </c>
      <c r="L5989" s="444">
        <f t="shared" ca="1" si="199"/>
        <v>-2.1374747826830568E+16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-2.1374747826830568E+16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-89061449278460.703</v>
      </c>
      <c r="L5990" s="444">
        <f t="shared" ca="1" si="199"/>
        <v>-2.1463809276109028E+16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-2.1463809276109028E+16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-89432538650454.281</v>
      </c>
      <c r="L5991" s="444">
        <f t="shared" ca="1" si="199"/>
        <v>-2.1553241814759484E+16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-2.1553241814759484E+16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-89805174228164.516</v>
      </c>
      <c r="L5992" s="444">
        <f t="shared" ca="1" si="199"/>
        <v>-2.1643046988987648E+16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-2.1643046988987648E+16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-90179362454115.203</v>
      </c>
      <c r="L5993" s="444">
        <f t="shared" ca="1" si="199"/>
        <v>-2.1733226351441764E+16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-2.1733226351441764E+16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-90555109797674.016</v>
      </c>
      <c r="L5994" s="444">
        <f t="shared" ca="1" si="199"/>
        <v>-2.182378146123944E+16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-2.182378146123944E+16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-90932422755164.328</v>
      </c>
      <c r="L5995" s="444">
        <f t="shared" ca="1" si="199"/>
        <v>-2.1914713883994604E+16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-2.1914713883994604E+16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-91311307849977.516</v>
      </c>
      <c r="L5996" s="444">
        <f t="shared" ca="1" si="199"/>
        <v>-2.200602519184458E+16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-2.200602519184458E+16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-91691771632685.75</v>
      </c>
      <c r="L5997" s="444">
        <f t="shared" ca="1" si="199"/>
        <v>-2.2097716963477264E+16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-2.2097716963477264E+16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-92073820681155.266</v>
      </c>
      <c r="L5998" s="444">
        <f t="shared" ca="1" si="199"/>
        <v>-2.218979078415842E+16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-2.218979078415842E+16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-92457461600660.078</v>
      </c>
      <c r="L5999" s="444">
        <f t="shared" ca="1" si="199"/>
        <v>-2.228224824575908E+16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-2.228224824575908E+16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-92842701023996.172</v>
      </c>
      <c r="L6000" s="444">
        <f t="shared" ca="1" si="199"/>
        <v>-2.2375090946783076E+16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-2.2375090946783076E+16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-93229545611596.156</v>
      </c>
      <c r="L6001" s="444">
        <f t="shared" ca="1" si="199"/>
        <v>-2.2468320492394672E+16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-2.2468320492394672E+16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-93618002051644.469</v>
      </c>
      <c r="L6002" s="444">
        <f t="shared" ca="1" si="199"/>
        <v>-2.2561938494446316E+16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-2.2561938494446316E+16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-94008077060192.984</v>
      </c>
      <c r="L6003" s="444">
        <f t="shared" ca="1" si="199"/>
        <v>-2.2655946571506508E+16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-2.2655946571506508E+16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-94399777381277.109</v>
      </c>
      <c r="L6004" s="444">
        <f t="shared" ca="1" si="199"/>
        <v>-2.2750346348887784E+16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-2.2750346348887784E+16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-94793109787032.438</v>
      </c>
      <c r="L6005" s="444">
        <f t="shared" ca="1" si="199"/>
        <v>-2.2845139458674816E+16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-2.2845139458674816E+16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-95188081077811.734</v>
      </c>
      <c r="L6006" s="444">
        <f t="shared" ca="1" si="199"/>
        <v>-2.2940327539752628E+16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-2.2940327539752628E+16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-95584698082302.609</v>
      </c>
      <c r="L6007" s="444">
        <f t="shared" ca="1" si="199"/>
        <v>-2.3035912237834932E+16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-2.3035912237834932E+16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-95982967657645.547</v>
      </c>
      <c r="L6008" s="444">
        <f t="shared" ca="1" si="199"/>
        <v>-2.3131895205492576E+16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-2.3131895205492576E+16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-96382896689552.406</v>
      </c>
      <c r="L6009" s="444">
        <f t="shared" ca="1" si="199"/>
        <v>-2.3228278102182128E+16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-2.3228278102182128E+16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-96784492092425.531</v>
      </c>
      <c r="L6010" s="444">
        <f t="shared" ca="1" si="199"/>
        <v>-2.3325062594274552E+16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-2.3325062594274552E+16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-97187760809477.297</v>
      </c>
      <c r="L6011" s="444">
        <f t="shared" ca="1" si="199"/>
        <v>-2.3422250355084028E+16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-2.3422250355084028E+16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-97592709812850.109</v>
      </c>
      <c r="L6012" s="444">
        <f t="shared" ca="1" si="199"/>
        <v>-2.351984306489688E+16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-2.351984306489688E+16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-97999346103737</v>
      </c>
      <c r="L6013" s="444">
        <f t="shared" ca="1" si="199"/>
        <v>-2.3617842411000616E+16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-2.3617842411000616E+16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-98407676712502.563</v>
      </c>
      <c r="L6014" s="444">
        <f t="shared" ca="1" si="199"/>
        <v>-2.371625008771312E+16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-2.371625008771312E+16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-98817708698804.672</v>
      </c>
      <c r="L6015" s="444">
        <f t="shared" ca="1" si="199"/>
        <v>-2.3815067796411924E+16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-2.3815067796411924E+16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-99229449151716.344</v>
      </c>
      <c r="L6016" s="444">
        <f t="shared" ca="1" si="199"/>
        <v>-2.391429724556364E+16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-2.391429724556364E+16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-99642905189848.5</v>
      </c>
      <c r="L6017" s="444">
        <f t="shared" ca="1" si="199"/>
        <v>-2.4013940150753488E+16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-2.4013940150753488E+16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-100058083961472.86</v>
      </c>
      <c r="L6018" s="444">
        <f t="shared" ca="1" si="199"/>
        <v>-2.411399823471496E+16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-2.411399823471496E+16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-100474992644645.67</v>
      </c>
      <c r="L6019" s="444">
        <f t="shared" ca="1" si="199"/>
        <v>-2.4214473227359604E+16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-2.4214473227359604E+16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-100893638447331.69</v>
      </c>
      <c r="L6020" s="444">
        <f t="shared" ca="1" si="199"/>
        <v>-2.4315366865806936E+16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-2.4315366865806936E+16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-101314028607528.91</v>
      </c>
      <c r="L6021" s="444">
        <f t="shared" ca="1" si="199"/>
        <v>-2.4416680894414464E+16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-2.4416680894414464E+16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-101736170393393.59</v>
      </c>
      <c r="L6022" s="444">
        <f t="shared" ca="1" si="199"/>
        <v>-2.4518417064807856E+16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-2.4518417064807856E+16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-102160071103366.06</v>
      </c>
      <c r="L6023" s="444">
        <f t="shared" ca="1" si="199"/>
        <v>-2.4620577135911224E+16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-2.4620577135911224E+16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-102585738066296.77</v>
      </c>
      <c r="L6024" s="444">
        <f t="shared" ca="1" si="199"/>
        <v>-2.472316287397752E+16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-2.472316287397752E+16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-103013178641573</v>
      </c>
      <c r="L6025" s="444">
        <f t="shared" ca="1" si="199"/>
        <v>-2.4826176052619092E+16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-2.4826176052619092E+16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-103442400219246.22</v>
      </c>
      <c r="L6026" s="444">
        <f t="shared" ca="1" si="199"/>
        <v>-2.492961845283834E+16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-2.492961845283834E+16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-103873410220159.75</v>
      </c>
      <c r="L6027" s="444">
        <f t="shared" ca="1" si="199"/>
        <v>-2.50334918630585E+16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-2.50334918630585E+16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-104306216096077.08</v>
      </c>
      <c r="L6028" s="444">
        <f t="shared" ca="1" si="199"/>
        <v>-2.5137798079154576E+16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-2.5137798079154576E+16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-104740825329810.73</v>
      </c>
      <c r="L6029" s="444">
        <f t="shared" ca="1" si="199"/>
        <v>-2.5242538904484388E+16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-2.5242538904484388E+16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-105177245435351.61</v>
      </c>
      <c r="L6030" s="444">
        <f t="shared" ca="1" si="199"/>
        <v>-2.534771614991974E+16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-2.534771614991974E+16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-105615483957998.92</v>
      </c>
      <c r="L6031" s="444">
        <f t="shared" ca="1" si="199"/>
        <v>-2.545333163387774E+16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-2.545333163387774E+16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-106055548474490.58</v>
      </c>
      <c r="L6032" s="444">
        <f t="shared" ca="1" si="199"/>
        <v>-2.5559387182352232E+16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-2.5559387182352232E+16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-106497446593134.3</v>
      </c>
      <c r="L6033" s="444">
        <f t="shared" ca="1" si="199"/>
        <v>-2.5665884628945368E+16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-2.5665884628945368E+16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-106941185953939.03</v>
      </c>
      <c r="L6034" s="444">
        <f t="shared" ca="1" si="199"/>
        <v>-2.5772825814899308E+16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-2.5772825814899308E+16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-107386774228747.11</v>
      </c>
      <c r="L6035" s="444">
        <f t="shared" ca="1" si="199"/>
        <v>-2.5880212589128056E+16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-2.5880212589128056E+16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-107834219121366.91</v>
      </c>
      <c r="L6036" s="444">
        <f t="shared" ca="1" si="199"/>
        <v>-2.5988046808249424E+16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-2.5988046808249424E+16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-108283528367705.94</v>
      </c>
      <c r="L6037" s="444">
        <f t="shared" ca="1" si="199"/>
        <v>-2.6096330336617128E+16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-2.6096330336617128E+16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-108734709735904.7</v>
      </c>
      <c r="L6038" s="444">
        <f t="shared" ca="1" si="199"/>
        <v>-2.6205065046353032E+16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-2.6205065046353032E+16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-109187771026470.97</v>
      </c>
      <c r="L6039" s="444">
        <f t="shared" ca="1" si="199"/>
        <v>-2.6314252817379504E+16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-2.6314252817379504E+16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-109642720072414.59</v>
      </c>
      <c r="L6040" s="444">
        <f t="shared" ca="1" si="199"/>
        <v>-2.642389553745192E+16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-2.642389553745192E+16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-110099564739383</v>
      </c>
      <c r="L6041" s="444">
        <f t="shared" ca="1" si="199"/>
        <v>-2.6533995102191304E+16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-2.6533995102191304E+16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-110558312925797.09</v>
      </c>
      <c r="L6042" s="444">
        <f t="shared" ca="1" si="199"/>
        <v>-2.66445534151171E+16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-2.66445534151171E+16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-111018972562987.92</v>
      </c>
      <c r="L6043" s="444">
        <f t="shared" ca="1" si="199"/>
        <v>-2.6755572387680088E+16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-2.6755572387680088E+16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-111481551615333.7</v>
      </c>
      <c r="L6044" s="444">
        <f t="shared" ca="1" si="199"/>
        <v>-2.686705393929542E+16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-2.686705393929542E+16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-111946058080397.58</v>
      </c>
      <c r="L6045" s="444">
        <f t="shared" ca="1" si="199"/>
        <v>-2.6978999997375816E+16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-2.6978999997375816E+16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-112412499989065.91</v>
      </c>
      <c r="L6046" s="444">
        <f t="shared" ca="1" si="199"/>
        <v>-2.709141249736488E+16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-2.709141249736488E+16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-112880885405687</v>
      </c>
      <c r="L6047" s="444">
        <f t="shared" ca="1" si="199"/>
        <v>-2.7204293382770568E+16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-2.7204293382770568E+16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-113351222428210.7</v>
      </c>
      <c r="L6048" s="444">
        <f t="shared" ca="1" si="199"/>
        <v>-2.731764460519878E+16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-2.731764460519878E+16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-113823519188328.25</v>
      </c>
      <c r="L6049" s="444">
        <f t="shared" ca="1" si="199"/>
        <v>-2.7431468124387108E+16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-2.7431468124387108E+16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-114297783851612.95</v>
      </c>
      <c r="L6050" s="444">
        <f t="shared" ca="1" si="199"/>
        <v>-2.754576590823872E+16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-2.754576590823872E+16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-114774024617661.33</v>
      </c>
      <c r="L6051" s="444">
        <f t="shared" ca="1" si="199"/>
        <v>-2.766053993285638E+16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-2.766053993285638E+16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-115252249720234.92</v>
      </c>
      <c r="L6052" s="444">
        <f t="shared" ca="1" si="199"/>
        <v>-2.7775792182576616E+16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-2.7775792182576616E+16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-115732467427402.56</v>
      </c>
      <c r="L6053" s="444">
        <f t="shared" ca="1" si="199"/>
        <v>-2.789152465000402E+16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-2.789152465000402E+16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-116214686041683.42</v>
      </c>
      <c r="L6054" s="444">
        <f t="shared" ca="1" si="199"/>
        <v>-2.8007739336045704E+16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-2.8007739336045704E+16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-116698913900190.44</v>
      </c>
      <c r="L6055" s="444">
        <f t="shared" ca="1" si="199"/>
        <v>-2.8124438249945896E+16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-2.8124438249945896E+16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-117185159374774.56</v>
      </c>
      <c r="L6056" s="444">
        <f t="shared" ca="1" si="199"/>
        <v>-2.8241623409320672E+16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-2.8241623409320672E+16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-117673430872169.47</v>
      </c>
      <c r="L6057" s="444">
        <f t="shared" ca="1" si="199"/>
        <v>-2.835929684019284E+16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-2.835929684019284E+16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-118163736834136.83</v>
      </c>
      <c r="L6058" s="444">
        <f t="shared" ca="1" si="199"/>
        <v>-2.8477460577026976E+16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-2.8477460577026976E+16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-118656085737612.42</v>
      </c>
      <c r="L6059" s="444">
        <f t="shared" ca="1" si="199"/>
        <v>-2.8596116662764588E+16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-2.8596116662764588E+16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-119150486094852.45</v>
      </c>
      <c r="L6060" s="444">
        <f t="shared" ca="1" si="199"/>
        <v>-2.871526714885944E+16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-2.871526714885944E+16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-119646946453581</v>
      </c>
      <c r="L6061" s="444">
        <f t="shared" ca="1" si="199"/>
        <v>-2.883491409531302E+16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-2.883491409531302E+16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-120145475397137.59</v>
      </c>
      <c r="L6062" s="444">
        <f t="shared" ca="1" si="199"/>
        <v>-2.8955059570710156E+16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-2.8955059570710156E+16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-120646081544625.64</v>
      </c>
      <c r="L6063" s="444">
        <f t="shared" ca="1" si="199"/>
        <v>-2.907570565225478E+16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-2.907570565225478E+16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-121148773551061.58</v>
      </c>
      <c r="L6064" s="444">
        <f t="shared" ca="1" si="199"/>
        <v>-2.919685442580584E+16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-2.919685442580584E+16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-121653560107524.33</v>
      </c>
      <c r="L6065" s="444">
        <f t="shared" ca="1" si="199"/>
        <v>-2.9318507985913364E+16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-2.9318507985913364E+16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-122160449941305.7</v>
      </c>
      <c r="L6066" s="444">
        <f t="shared" ca="1" si="199"/>
        <v>-2.9440668435854668E+16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-2.9440668435854668E+16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-122669451816061.11</v>
      </c>
      <c r="L6067" s="444">
        <f t="shared" ca="1" si="199"/>
        <v>-2.9563337887670728E+16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-2.9563337887670728E+16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-123180574531961.36</v>
      </c>
      <c r="L6068" s="444">
        <f t="shared" ca="1" si="199"/>
        <v>-2.9686518462202688E+16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-2.9686518462202688E+16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-123693826925844.52</v>
      </c>
      <c r="L6069" s="444">
        <f t="shared" ca="1" si="199"/>
        <v>-2.9810212289128532E+16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-2.9810212289128532E+16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-124209217871368.88</v>
      </c>
      <c r="L6070" s="444">
        <f t="shared" ca="1" si="199"/>
        <v>-2.99344215069999E+16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-2.99344215069999E+16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-124726756279166.25</v>
      </c>
      <c r="L6071" s="444">
        <f t="shared" ca="1" si="199"/>
        <v>-3.0059148263279068E+16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-3.0059148263279068E+16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-125246451096996.11</v>
      </c>
      <c r="L6072" s="444">
        <f t="shared" ca="1" si="199"/>
        <v>-3.0184394714376064E+16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-3.0184394714376064E+16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-125768311309900.27</v>
      </c>
      <c r="L6073" s="444">
        <f t="shared" ca="1" si="199"/>
        <v>-3.0310163025685964E+16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-3.0310163025685964E+16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-126292345940358.19</v>
      </c>
      <c r="L6074" s="444">
        <f t="shared" ca="1" si="199"/>
        <v>-3.0436455371626324E+16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-3.0436455371626324E+16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-126818564048443.02</v>
      </c>
      <c r="L6075" s="444">
        <f t="shared" ca="1" si="199"/>
        <v>-3.0563273935674768E+16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-3.0563273935674768E+16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-127346974731978.19</v>
      </c>
      <c r="L6076" s="444">
        <f t="shared" ca="1" si="199"/>
        <v>-3.0690620910406748E+16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-3.0690620910406748E+16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-127877587126694.78</v>
      </c>
      <c r="L6077" s="444">
        <f t="shared" ca="1" si="199"/>
        <v>-3.0818498497533444E+16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-3.0818498497533444E+16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-128410410406389.34</v>
      </c>
      <c r="L6078" s="444">
        <f t="shared" ca="1" si="199"/>
        <v>-3.0946908907939832E+16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-3.0946908907939832E+16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-128945453783082.61</v>
      </c>
      <c r="L6079" s="444">
        <f t="shared" ca="1" si="199"/>
        <v>-3.1075854361722916E+16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-3.1075854361722916E+16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-129482726507178.81</v>
      </c>
      <c r="L6080" s="444">
        <f t="shared" ca="1" si="199"/>
        <v>-3.1205337088230096E+16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-3.1205337088230096E+16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-130022237867625.39</v>
      </c>
      <c r="L6081" s="444">
        <f t="shared" ca="1" si="199"/>
        <v>-3.133535932609772E+16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-3.133535932609772E+16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-130563997192073.81</v>
      </c>
      <c r="L6082" s="444">
        <f t="shared" ca="1" si="199"/>
        <v>-3.1465923323289792E+16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-3.1465923323289792E+16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-131108013847040.8</v>
      </c>
      <c r="L6083" s="444">
        <f t="shared" ca="1" si="199"/>
        <v>-3.1597031337136832E+16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-3.1597031337136832E+16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-131654297238070.13</v>
      </c>
      <c r="L6084" s="444">
        <f t="shared" ca="1" si="199"/>
        <v>-3.1728685634374904E+16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-3.1728685634374904E+16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-132202856809895.44</v>
      </c>
      <c r="L6085" s="444">
        <f t="shared" ca="1" si="199"/>
        <v>-3.18608884911848E+16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-3.18608884911848E+16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-132753702046603.33</v>
      </c>
      <c r="L6086" s="444">
        <f t="shared" ca="1" si="199"/>
        <v>-3.1993642193231404E+16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-3.1993642193231404E+16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-133306842471797.52</v>
      </c>
      <c r="L6087" s="444">
        <f t="shared" ca="1" si="199"/>
        <v>-3.21269490357032E+16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-3.21269490357032E+16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-133862287648763.33</v>
      </c>
      <c r="L6088" s="444">
        <f t="shared" ca="1" si="199"/>
        <v>-3.2260811323351964E+16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-3.2260811323351964E+16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-134420047180633.17</v>
      </c>
      <c r="L6089" s="444">
        <f t="shared" ca="1" si="199"/>
        <v>-3.2395231370532596E+16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-3.2395231370532596E+16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-134980130710552.47</v>
      </c>
      <c r="L6090" s="444">
        <f t="shared" ca="1" si="199"/>
        <v>-3.2530211501243148E+16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-3.2530211501243148E+16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-135542547921846.44</v>
      </c>
      <c r="L6091" s="444">
        <f t="shared" ca="1" si="199"/>
        <v>-3.2665754049164996E+16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-3.2665754049164996E+16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-136107308538187.48</v>
      </c>
      <c r="L6092" s="444">
        <f t="shared" ca="1" si="199"/>
        <v>-3.2801861357703184E+16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-3.2801861357703184E+16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-136674422323763.27</v>
      </c>
      <c r="L6093" s="444">
        <f t="shared" ca="1" si="199"/>
        <v>-3.2938535780026948E+16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-3.2938535780026948E+16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-137243899083445.61</v>
      </c>
      <c r="L6094" s="444">
        <f t="shared" ca="1" si="199"/>
        <v>-3.3075779679110392E+16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-3.3075779679110392E+16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-137815748662959.97</v>
      </c>
      <c r="L6095" s="444">
        <f t="shared" ca="1" si="199"/>
        <v>-3.3213595427773352E+16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-3.3213595427773352E+16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-138389980949055.63</v>
      </c>
      <c r="L6096" s="444">
        <f t="shared" ca="1" si="199"/>
        <v>-3.3351985408722408E+16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-3.3351985408722408E+16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-138966605869676.7</v>
      </c>
      <c r="L6097" s="444">
        <f t="shared" ca="1" si="199"/>
        <v>-3.3490952014592084E+16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-3.3490952014592084E+16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-139545633394133.67</v>
      </c>
      <c r="L6098" s="444">
        <f t="shared" ca="1" si="199"/>
        <v>-3.3630497647986216E+16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-3.3630497647986216E+16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-140127073533275.89</v>
      </c>
      <c r="L6099" s="444">
        <f t="shared" ca="1" si="199"/>
        <v>-3.3770624721519492E+16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-3.3770624721519492E+16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-140710936339664.55</v>
      </c>
      <c r="L6100" s="444">
        <f t="shared" ca="1" si="199"/>
        <v>-3.3911335657859156E+16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-3.3911335657859156E+16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-141297231907746.5</v>
      </c>
      <c r="L6101" s="444">
        <f t="shared" ca="1" si="199"/>
        <v>-3.4052632889766904E+16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-3.4052632889766904E+16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-141885970374028.75</v>
      </c>
      <c r="L6102" s="444">
        <f t="shared" ca="1" si="199"/>
        <v>-3.4194518860140932E+16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-3.4194518860140932E+16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-142477161917253.88</v>
      </c>
      <c r="L6103" s="444">
        <f t="shared" ca="1" si="199"/>
        <v>-3.4336996022058184E+16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-3.4336996022058184E+16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-143070816758575.75</v>
      </c>
      <c r="L6104" s="444">
        <f t="shared" ca="1" si="199"/>
        <v>-3.448006683881676E+16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-3.448006683881676E+16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-143666945161736.47</v>
      </c>
      <c r="L6105" s="444">
        <f t="shared" ca="1" si="199"/>
        <v>-3.4623733783978496E+16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-3.4623733783978496E+16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-144265557433243.72</v>
      </c>
      <c r="L6106" s="444">
        <f t="shared" ca="1" si="199"/>
        <v>-3.476799934141174E+16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-3.476799934141174E+16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-144866663922548.94</v>
      </c>
      <c r="L6107" s="444">
        <f t="shared" ca="1" si="199"/>
        <v>-3.4912866005334288E+16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-3.4912866005334288E+16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-145470275022226.19</v>
      </c>
      <c r="L6108" s="444">
        <f t="shared" ca="1" si="199"/>
        <v>-3.5058336280356516E+16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-3.5058336280356516E+16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-146076401168152.16</v>
      </c>
      <c r="L6109" s="444">
        <f t="shared" ca="1" si="199"/>
        <v>-3.5204412681524668E+16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-3.5204412681524668E+16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-146685052839686.13</v>
      </c>
      <c r="L6110" s="444">
        <f t="shared" ca="1" si="199"/>
        <v>-3.5351097734364356E+16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-3.5351097734364356E+16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-147296240559851.5</v>
      </c>
      <c r="L6111" s="444">
        <f t="shared" ca="1" si="199"/>
        <v>-3.5498393974924208E+16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-3.5498393974924208E+16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-147909974895517.5</v>
      </c>
      <c r="L6112" s="444">
        <f t="shared" ca="1" si="199"/>
        <v>-3.5646303949819724E+16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-3.5646303949819724E+16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-148526266457582.16</v>
      </c>
      <c r="L6113" s="444">
        <f t="shared" ca="1" si="199"/>
        <v>-3.5794830216277308E+16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-3.5794830216277308E+16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-149145125901155.44</v>
      </c>
      <c r="L6114" s="444">
        <f t="shared" ca="1" si="199"/>
        <v>-3.5943975342178464E+16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-3.5943975342178464E+16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-149766563925743.59</v>
      </c>
      <c r="L6115" s="444">
        <f t="shared" ca="1" si="199"/>
        <v>-3.6093741906104208E+16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-3.6093741906104208E+16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-150390591275434.19</v>
      </c>
      <c r="L6116" s="444">
        <f t="shared" ca="1" si="199"/>
        <v>-3.624413249737964E+16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-3.624413249737964E+16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-151017218739081.84</v>
      </c>
      <c r="L6117" s="444">
        <f t="shared" ca="1" si="199"/>
        <v>-3.639514971611872E+16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-3.639514971611872E+16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-151646457150494.66</v>
      </c>
      <c r="L6118" s="444">
        <f t="shared" ca="1" si="199"/>
        <v>-3.6546796173269216E+16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-3.6546796173269216E+16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-152278317388621.72</v>
      </c>
      <c r="L6119" s="444">
        <f t="shared" ca="1" si="199"/>
        <v>-3.669907449065784E+16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-3.669907449065784E+16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-152912810377741</v>
      </c>
      <c r="L6120" s="444">
        <f t="shared" ca="1" si="199"/>
        <v>-3.6851987301035584E+16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-3.6851987301035584E+16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-153549947087648.25</v>
      </c>
      <c r="L6121" s="444">
        <f t="shared" ca="1" si="199"/>
        <v>-3.7005537248123232E+16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-3.7005537248123232E+16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-154189738533846.81</v>
      </c>
      <c r="L6122" s="444">
        <f t="shared" ca="1" si="199"/>
        <v>-3.715972698665708E+16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-3.715972698665708E+16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-154832195777737.84</v>
      </c>
      <c r="L6123" s="444">
        <f t="shared" ca="1" si="199"/>
        <v>-3.7314559182434816E+16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-3.7314559182434816E+16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-155477329926811.72</v>
      </c>
      <c r="L6124" s="444">
        <f t="shared" ca="1" si="199"/>
        <v>-3.7470036512361624E+16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-3.7470036512361624E+16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-156125152134840.09</v>
      </c>
      <c r="L6125" s="444">
        <f t="shared" ca="1" si="199"/>
        <v>-3.7626161664496464E+16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-3.7626161664496464E+16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-156775673602068.59</v>
      </c>
      <c r="L6126" s="444">
        <f t="shared" ca="1" si="199"/>
        <v>-3.7782937338098536E+16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-3.7782937338098536E+16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-157428905575410.56</v>
      </c>
      <c r="L6127" s="444">
        <f t="shared" ca="1" si="199"/>
        <v>-3.7940366243673944E+16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-3.7940366243673944E+16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-158084859348641.44</v>
      </c>
      <c r="L6128" s="444">
        <f t="shared" ref="L6128:L6250" ca="1" si="204">I6128-J6128+K6128</f>
        <v>-3.8098451103022584E+16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-3.8098451103022584E+16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-158743546262594.09</v>
      </c>
      <c r="L6129" s="444">
        <f t="shared" ca="1" si="204"/>
        <v>-3.8257194649285176E+16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-3.8257194649285176E+16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-159404977705354.91</v>
      </c>
      <c r="L6130" s="444">
        <f t="shared" ca="1" si="204"/>
        <v>-3.8416599626990528E+16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-3.8416599626990528E+16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-160069165112460.53</v>
      </c>
      <c r="L6131" s="444">
        <f t="shared" ca="1" si="204"/>
        <v>-3.8576668792102992E+16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-3.8576668792102992E+16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-160736119967095.81</v>
      </c>
      <c r="L6132" s="444">
        <f t="shared" ca="1" si="204"/>
        <v>-3.8737404912070088E+16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-3.8737404912070088E+16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-161405853800292.03</v>
      </c>
      <c r="L6133" s="444">
        <f t="shared" ca="1" si="204"/>
        <v>-3.8898810765870384E+16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-3.8898810765870384E+16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-162078378191126.59</v>
      </c>
      <c r="L6134" s="444">
        <f t="shared" ca="1" si="204"/>
        <v>-3.9060889144061512E+16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-3.9060889144061512E+16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-162753704766922.97</v>
      </c>
      <c r="L6135" s="444">
        <f t="shared" ca="1" si="204"/>
        <v>-3.9223642848828432E+16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-3.9223642848828432E+16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-163431845203451.81</v>
      </c>
      <c r="L6136" s="444">
        <f t="shared" ca="1" si="204"/>
        <v>-3.938707469403188E+16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-3.938707469403188E+16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-164112811225132.84</v>
      </c>
      <c r="L6137" s="444">
        <f t="shared" ca="1" si="204"/>
        <v>-3.9551187505257016E+16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-3.9551187505257016E+16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-164796614605237.56</v>
      </c>
      <c r="L6138" s="444">
        <f t="shared" ca="1" si="204"/>
        <v>-3.9715984119862256E+16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-3.9715984119862256E+16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-165483267166092.72</v>
      </c>
      <c r="L6139" s="444">
        <f t="shared" ca="1" si="204"/>
        <v>-3.9881467387028352E+16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-3.9881467387028352E+16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-166172780779284.81</v>
      </c>
      <c r="L6140" s="444">
        <f t="shared" ca="1" si="204"/>
        <v>-4.004764016780764E+16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-4.004764016780764E+16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-166865167365865.16</v>
      </c>
      <c r="L6141" s="444">
        <f t="shared" ca="1" si="204"/>
        <v>-4.0214505335173504E+16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-4.0214505335173504E+16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-167560438896556.25</v>
      </c>
      <c r="L6142" s="444">
        <f t="shared" ca="1" si="204"/>
        <v>-4.0382065774070064E+16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-4.0382065774070064E+16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-168258607391958.59</v>
      </c>
      <c r="L6143" s="444">
        <f t="shared" ca="1" si="204"/>
        <v>-4.0550324381462024E+16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-4.0550324381462024E+16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-168959684922758.44</v>
      </c>
      <c r="L6144" s="444">
        <f t="shared" ca="1" si="204"/>
        <v>-4.0719284066384784E+16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-4.0719284066384784E+16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-169663683609936.59</v>
      </c>
      <c r="L6145" s="444">
        <f t="shared" ca="1" si="204"/>
        <v>-4.088894774999472E+16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-4.088894774999472E+16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-170370615624978</v>
      </c>
      <c r="L6146" s="444">
        <f t="shared" ca="1" si="204"/>
        <v>-4.1059318365619696E+16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-4.1059318365619696E+16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-171080493190082.06</v>
      </c>
      <c r="L6147" s="444">
        <f t="shared" ca="1" si="204"/>
        <v>-4.1230398858809776E+16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-4.1230398858809776E+16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-171793328578374.06</v>
      </c>
      <c r="L6148" s="444">
        <f t="shared" ca="1" si="204"/>
        <v>-4.1402192187388152E+16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-4.1402192187388152E+16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-172509134114117.31</v>
      </c>
      <c r="L6149" s="444">
        <f t="shared" ca="1" si="204"/>
        <v>-4.1574701321502272E+16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-4.1574701321502272E+16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-173227922172926.13</v>
      </c>
      <c r="L6150" s="444">
        <f t="shared" ca="1" si="204"/>
        <v>-4.17479292436752E+16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-4.17479292436752E+16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-173949705181980</v>
      </c>
      <c r="L6151" s="444">
        <f t="shared" ca="1" si="204"/>
        <v>-4.1921878948857184E+16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-4.1921878948857184E+16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-174674495620238.25</v>
      </c>
      <c r="L6152" s="444">
        <f t="shared" ca="1" si="204"/>
        <v>-4.2096553444477424E+16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-4.2096553444477424E+16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-175402306018655.94</v>
      </c>
      <c r="L6153" s="444">
        <f t="shared" ca="1" si="204"/>
        <v>-4.227195575049608E+16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-4.227195575049608E+16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-176133148960400.34</v>
      </c>
      <c r="L6154" s="444">
        <f t="shared" ca="1" si="204"/>
        <v>-4.244808889945648E+16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-4.244808889945648E+16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-176867037081068.66</v>
      </c>
      <c r="L6155" s="444">
        <f t="shared" ca="1" si="204"/>
        <v>-4.2624955936537552E+16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-4.2624955936537552E+16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-177603983068906.47</v>
      </c>
      <c r="L6156" s="444">
        <f t="shared" ca="1" si="204"/>
        <v>-4.2802559919606456E+16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-4.2802559919606456E+16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-178343999665026.91</v>
      </c>
      <c r="L6157" s="444">
        <f t="shared" ca="1" si="204"/>
        <v>-4.298090391927148E+16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-4.298090391927148E+16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-179087099663631.16</v>
      </c>
      <c r="L6158" s="444">
        <f t="shared" ca="1" si="204"/>
        <v>-4.3159991018935112E+16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-4.3159991018935112E+16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-179833295912229.63</v>
      </c>
      <c r="L6159" s="444">
        <f t="shared" ca="1" si="204"/>
        <v>-4.3339824314847344E+16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-4.3339824314847344E+16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-180582601311863.94</v>
      </c>
      <c r="L6160" s="444">
        <f t="shared" ca="1" si="204"/>
        <v>-4.3520406916159208E+16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-4.3520406916159208E+16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-181335028817330.03</v>
      </c>
      <c r="L6161" s="444">
        <f t="shared" ca="1" si="204"/>
        <v>-4.3701741944976536E+16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-4.3701741944976536E+16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-182090591437402.22</v>
      </c>
      <c r="L6162" s="444">
        <f t="shared" ca="1" si="204"/>
        <v>-4.3883832536413936E+16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-4.3883832536413936E+16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-182849302235058.06</v>
      </c>
      <c r="L6163" s="444">
        <f t="shared" ca="1" si="204"/>
        <v>-4.4066681838648992E+16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-4.4066681838648992E+16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-183611174327704.13</v>
      </c>
      <c r="L6164" s="444">
        <f t="shared" ca="1" si="204"/>
        <v>-4.4250293012976696E+16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-4.4250293012976696E+16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-184376220887402.91</v>
      </c>
      <c r="L6165" s="444">
        <f t="shared" ca="1" si="204"/>
        <v>-4.4434669233864096E+16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-4.4434669233864096E+16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-185144455141100.41</v>
      </c>
      <c r="L6166" s="444">
        <f t="shared" ca="1" si="204"/>
        <v>-4.46198136890052E+16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-4.46198136890052E+16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-185915890370855</v>
      </c>
      <c r="L6167" s="444">
        <f t="shared" ca="1" si="204"/>
        <v>-4.4805729579376056E+16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-4.4805729579376056E+16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-186690539914066.91</v>
      </c>
      <c r="L6168" s="444">
        <f t="shared" ca="1" si="204"/>
        <v>-4.499242011929012E+16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-4.499242011929012E+16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-187468417163708.84</v>
      </c>
      <c r="L6169" s="444">
        <f t="shared" ca="1" si="204"/>
        <v>-4.5179888536453832E+16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-4.5179888536453832E+16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-188249535568557.63</v>
      </c>
      <c r="L6170" s="444">
        <f t="shared" ca="1" si="204"/>
        <v>-4.5368138072022392E+16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-4.5368138072022392E+16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-189033908633426.63</v>
      </c>
      <c r="L6171" s="444">
        <f t="shared" ca="1" si="204"/>
        <v>-4.5557171980655816E+16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-4.5557171980655816E+16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-189821549919399.22</v>
      </c>
      <c r="L6172" s="444">
        <f t="shared" ca="1" si="204"/>
        <v>-4.5746993530575216E+16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-4.5746993530575216E+16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-190612473044063.41</v>
      </c>
      <c r="L6173" s="444">
        <f t="shared" ca="1" si="204"/>
        <v>-4.593760600361928E+16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-4.593760600361928E+16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-191406691681747</v>
      </c>
      <c r="L6174" s="444">
        <f t="shared" ca="1" si="204"/>
        <v>-4.6129012695301024E+16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-4.6129012695301024E+16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-192204219563754.25</v>
      </c>
      <c r="L6175" s="444">
        <f t="shared" ca="1" si="204"/>
        <v>-4.6321216914864776E+16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-4.6321216914864776E+16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-193005070478603.22</v>
      </c>
      <c r="L6176" s="444">
        <f t="shared" ca="1" si="204"/>
        <v>-4.6514221985343376E+16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-4.6514221985343376E+16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-193809258272264.06</v>
      </c>
      <c r="L6177" s="444">
        <f t="shared" ca="1" si="204"/>
        <v>-4.670803124361564E+16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-4.670803124361564E+16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-194616796848398.5</v>
      </c>
      <c r="L6178" s="444">
        <f t="shared" ca="1" si="204"/>
        <v>-4.690264804046404E+16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-4.690264804046404E+16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-195427700168600.16</v>
      </c>
      <c r="L6179" s="444">
        <f t="shared" ca="1" si="204"/>
        <v>-4.709807574063264E+16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-4.709807574063264E+16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-196241982252636</v>
      </c>
      <c r="L6180" s="444">
        <f t="shared" ca="1" si="204"/>
        <v>-4.729431772288528E+16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-4.729431772288528E+16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-197059657178688.66</v>
      </c>
      <c r="L6181" s="444">
        <f t="shared" ca="1" si="204"/>
        <v>-4.7491377380063968E+16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-4.7491377380063968E+16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-197880739083599.88</v>
      </c>
      <c r="L6182" s="444">
        <f t="shared" ca="1" si="204"/>
        <v>-4.7689258119147568E+16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-4.7689258119147568E+16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-198705242163114.88</v>
      </c>
      <c r="L6183" s="444">
        <f t="shared" ca="1" si="204"/>
        <v>-4.788796336131068E+16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-4.788796336131068E+16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-199533180672127.84</v>
      </c>
      <c r="L6184" s="444">
        <f t="shared" ca="1" si="204"/>
        <v>-4.8087496541982808E+16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-4.8087496541982808E+16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-200364568924928.38</v>
      </c>
      <c r="L6185" s="444">
        <f t="shared" ca="1" si="204"/>
        <v>-4.8287861110907736E+16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-4.8287861110907736E+16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-201199421295448.91</v>
      </c>
      <c r="L6186" s="444">
        <f t="shared" ca="1" si="204"/>
        <v>-4.8489060532203184E+16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-4.8489060532203184E+16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-202037752217513.25</v>
      </c>
      <c r="L6187" s="444">
        <f t="shared" ca="1" si="204"/>
        <v>-4.8691098284420696E+16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-4.8691098284420696E+16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-202879576185086.22</v>
      </c>
      <c r="L6188" s="444">
        <f t="shared" ca="1" si="204"/>
        <v>-4.8893977860605784E+16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-4.8893977860605784E+16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-203724907752524.09</v>
      </c>
      <c r="L6189" s="444">
        <f t="shared" ca="1" si="204"/>
        <v>-4.9097702768358312E+16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-4.9097702768358312E+16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-204573761534826.31</v>
      </c>
      <c r="L6190" s="444">
        <f t="shared" ca="1" si="204"/>
        <v>-4.9302276529893136E+16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-4.9302276529893136E+16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-205426152207888.06</v>
      </c>
      <c r="L6191" s="444">
        <f t="shared" ca="1" si="204"/>
        <v>-4.9507702682101024E+16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-4.9507702682101024E+16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-206282094508754.25</v>
      </c>
      <c r="L6192" s="444">
        <f t="shared" ca="1" si="204"/>
        <v>-4.9713984776609776E+16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-4.9713984776609776E+16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-207141603235874.06</v>
      </c>
      <c r="L6193" s="444">
        <f t="shared" ca="1" si="204"/>
        <v>-4.9921126379845648E+16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-4.9921126379845648E+16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-208004693249356.88</v>
      </c>
      <c r="L6194" s="444">
        <f t="shared" ca="1" si="204"/>
        <v>-5.0129131073095008E+16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-5.0129131073095008E+16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-208871379471229.19</v>
      </c>
      <c r="L6195" s="444">
        <f t="shared" ca="1" si="204"/>
        <v>-5.033800245256624E+16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-5.033800245256624E+16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-209741676885692.66</v>
      </c>
      <c r="L6196" s="444">
        <f t="shared" ca="1" si="204"/>
        <v>-5.0547744129451936E+16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-5.0547744129451936E+16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-210615600539383.06</v>
      </c>
      <c r="L6197" s="444">
        <f t="shared" ca="1" si="204"/>
        <v>-5.075835972999132E+16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-5.075835972999132E+16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-211493165541630.5</v>
      </c>
      <c r="L6198" s="444">
        <f t="shared" ca="1" si="204"/>
        <v>-5.0969852895532952E+16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-5.0969852895532952E+16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-212374387064720.63</v>
      </c>
      <c r="L6199" s="444">
        <f t="shared" ca="1" si="204"/>
        <v>-5.1182227282597672E+16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-5.1182227282597672E+16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-213259280344156.97</v>
      </c>
      <c r="L6200" s="444">
        <f t="shared" ca="1" si="204"/>
        <v>-5.1395486562941832E+16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-5.1395486562941832E+16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-214147860678924.31</v>
      </c>
      <c r="L6201" s="444">
        <f t="shared" ca="1" si="204"/>
        <v>-5.160963442362076E+16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-5.160963442362076E+16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-215040143431753.16</v>
      </c>
      <c r="L6202" s="444">
        <f t="shared" ca="1" si="204"/>
        <v>-5.1824674567052512E+16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-5.1824674567052512E+16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-215936144029385.47</v>
      </c>
      <c r="L6203" s="444">
        <f t="shared" ca="1" si="204"/>
        <v>-5.2040610711081896E+16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-5.2040610711081896E+16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-216835877962841.22</v>
      </c>
      <c r="L6204" s="444">
        <f t="shared" ca="1" si="204"/>
        <v>-5.2257446589044736E+16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-5.2257446589044736E+16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-217739360787686.41</v>
      </c>
      <c r="L6205" s="444">
        <f t="shared" ca="1" si="204"/>
        <v>-5.2475185949832424E+16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-5.2475185949832424E+16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-218646608124301.75</v>
      </c>
      <c r="L6206" s="444">
        <f t="shared" ca="1" si="204"/>
        <v>-5.2693832557956728E+16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-5.2693832557956728E+16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-219557635658153.03</v>
      </c>
      <c r="L6207" s="444">
        <f t="shared" ca="1" si="204"/>
        <v>-5.291339019361488E+16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-5.291339019361488E+16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-220472459140062</v>
      </c>
      <c r="L6208" s="444">
        <f t="shared" ca="1" si="204"/>
        <v>-5.3133862652754944E+16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-5.3133862652754944E+16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-221391094386478.94</v>
      </c>
      <c r="L6209" s="444">
        <f t="shared" ca="1" si="204"/>
        <v>-5.3355253747141424E+16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-5.3355253747141424E+16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-222313557279755.94</v>
      </c>
      <c r="L6210" s="444">
        <f t="shared" ca="1" si="204"/>
        <v>-5.3577567304421176E+16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-5.3577567304421176E+16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-223239863768421.56</v>
      </c>
      <c r="L6211" s="444">
        <f t="shared" ca="1" si="204"/>
        <v>-5.38008071681896E+16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-5.38008071681896E+16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-224170029867456.66</v>
      </c>
      <c r="L6212" s="444">
        <f t="shared" ca="1" si="204"/>
        <v>-5.4024977198057056E+16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-5.4024977198057056E+16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-225104071658571.06</v>
      </c>
      <c r="L6213" s="444">
        <f t="shared" ca="1" si="204"/>
        <v>-5.4250081269715624E+16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-5.4250081269715624E+16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-226042005290481.75</v>
      </c>
      <c r="L6214" s="444">
        <f t="shared" ca="1" si="204"/>
        <v>-5.4476123275006104E+16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-5.4476123275006104E+16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-226983846979192.09</v>
      </c>
      <c r="L6215" s="444">
        <f t="shared" ca="1" si="204"/>
        <v>-5.4703107121985296E+16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-5.4703107121985296E+16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-227929613008272.06</v>
      </c>
      <c r="L6216" s="444">
        <f t="shared" ca="1" si="204"/>
        <v>-5.4931036734993568E+16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-5.4931036734993568E+16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-228879319729139.88</v>
      </c>
      <c r="L6217" s="444">
        <f t="shared" ca="1" si="204"/>
        <v>-5.5159916054722704E+16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-5.5159916054722704E+16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-229832983561344.59</v>
      </c>
      <c r="L6218" s="444">
        <f t="shared" ca="1" si="204"/>
        <v>-5.5389749038284048E+16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-5.5389749038284048E+16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-230790620992850.19</v>
      </c>
      <c r="L6219" s="444">
        <f t="shared" ca="1" si="204"/>
        <v>-5.5620539659276896E+16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-5.5620539659276896E+16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-231752248580320.41</v>
      </c>
      <c r="L6220" s="444">
        <f t="shared" ca="1" si="204"/>
        <v>-5.5852291907857216E+16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-5.5852291907857216E+16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-232717882949405.06</v>
      </c>
      <c r="L6221" s="444">
        <f t="shared" ca="1" si="204"/>
        <v>-5.6085009790806624E+16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-5.6085009790806624E+16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-233687540795027.59</v>
      </c>
      <c r="L6222" s="444">
        <f t="shared" ca="1" si="204"/>
        <v>-5.6318697331601648E+16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-5.6318697331601648E+16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-234661238881673.5</v>
      </c>
      <c r="L6223" s="444">
        <f t="shared" ca="1" si="204"/>
        <v>-5.655335857048332E+16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-5.655335857048332E+16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-235638994043680.5</v>
      </c>
      <c r="L6224" s="444">
        <f t="shared" ca="1" si="204"/>
        <v>-5.6788997564527E+16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-5.6788997564527E+16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-236620823185529.16</v>
      </c>
      <c r="L6225" s="444">
        <f t="shared" ca="1" si="204"/>
        <v>-5.7025618387712528E+16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-5.7025618387712528E+16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-237606743282135.5</v>
      </c>
      <c r="L6226" s="444">
        <f t="shared" ca="1" si="204"/>
        <v>-5.7263225130994664E+16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-5.7263225130994664E+16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-238596771379144.47</v>
      </c>
      <c r="L6227" s="444">
        <f t="shared" ca="1" si="204"/>
        <v>-5.7501821902373808E+16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-5.7501821902373808E+16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-239590924593224.16</v>
      </c>
      <c r="L6228" s="444">
        <f t="shared" ca="1" si="204"/>
        <v>-5.7741412826967032E+16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-5.7741412826967032E+16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-240589220112362.66</v>
      </c>
      <c r="L6229" s="444">
        <f t="shared" ca="1" si="204"/>
        <v>-5.7982002047079392E+16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-5.7982002047079392E+16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-241591675196164.16</v>
      </c>
      <c r="L6230" s="444">
        <f t="shared" ca="1" si="204"/>
        <v>-5.822359372227556E+16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-5.822359372227556E+16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-242598307176148.16</v>
      </c>
      <c r="L6231" s="444">
        <f t="shared" ca="1" si="204"/>
        <v>-5.8466192029451712E+16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-5.8466192029451712E+16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-243609133456048.78</v>
      </c>
      <c r="L6232" s="444">
        <f t="shared" ca="1" si="204"/>
        <v>-5.870980116290776E+16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-5.870980116290776E+16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-244624171512115.66</v>
      </c>
      <c r="L6233" s="444">
        <f t="shared" ca="1" si="204"/>
        <v>-5.8954425334419872E+16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-5.8954425334419872E+16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-245643438893416.13</v>
      </c>
      <c r="L6234" s="444">
        <f t="shared" ca="1" si="204"/>
        <v>-5.9200068773313288E+16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-5.9200068773313288E+16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-246666953222138.69</v>
      </c>
      <c r="L6235" s="444">
        <f t="shared" ca="1" si="204"/>
        <v>-5.9446735726535424E+16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-5.9446735726535424E+16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-247694732193897.63</v>
      </c>
      <c r="L6236" s="444">
        <f t="shared" ca="1" si="204"/>
        <v>-5.969443045872932E+16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-5.969443045872932E+16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-248726793578038.84</v>
      </c>
      <c r="L6237" s="444">
        <f t="shared" ca="1" si="204"/>
        <v>-5.994315725230736E+16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-5.994315725230736E+16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-249763155217947.34</v>
      </c>
      <c r="L6238" s="444">
        <f t="shared" ca="1" si="204"/>
        <v>-6.0192920407525304E+16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-6.0192920407525304E+16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-250803835031355.44</v>
      </c>
      <c r="L6239" s="444">
        <f t="shared" ca="1" si="204"/>
        <v>-6.0443724242556656E+16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-6.0443724242556656E+16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-251848851010652.72</v>
      </c>
      <c r="L6240" s="444">
        <f t="shared" ca="1" si="204"/>
        <v>-6.0695573093567312E+16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-6.0695573093567312E+16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-252898221223197.09</v>
      </c>
      <c r="L6241" s="444">
        <f t="shared" ca="1" si="204"/>
        <v>-6.0948471314790512E+16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-6.0948471314790512E+16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-253951963811627.13</v>
      </c>
      <c r="L6242" s="444">
        <f t="shared" ca="1" si="204"/>
        <v>-6.1202423278602136E+16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-6.1202423278602136E+16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-255010096994175.56</v>
      </c>
      <c r="L6243" s="444">
        <f t="shared" ca="1" si="204"/>
        <v>-6.1457433375596312E+16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-6.1457433375596312E+16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-256072639064984.59</v>
      </c>
      <c r="L6244" s="444">
        <f t="shared" ca="1" si="204"/>
        <v>-6.1713506014661296E+16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-6.1713506014661296E+16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-257139608394422.06</v>
      </c>
      <c r="L6245" s="444">
        <f t="shared" ca="1" si="204"/>
        <v>-6.197064562305572E+16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-6.197064562305572E+16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-258211023429398.84</v>
      </c>
      <c r="L6246" s="444">
        <f t="shared" ca="1" si="204"/>
        <v>-6.222885664648512E+16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-6.222885664648512E+16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-259286902693687.97</v>
      </c>
      <c r="L6247" s="444">
        <f t="shared" ca="1" si="204"/>
        <v>-6.2488143549178808E+16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-6.2488143549178808E+16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-260367264788245.03</v>
      </c>
      <c r="L6248" s="444">
        <f t="shared" ca="1" si="204"/>
        <v>-6.2748510813967056E+16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-6.2748510813967056E+16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-261452128391529.41</v>
      </c>
      <c r="L6249" s="444">
        <f t="shared" ca="1" si="204"/>
        <v>-6.3009962942358584E+16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-6.3009962942358584E+16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-262541512259827.44</v>
      </c>
      <c r="L6250" s="444">
        <f t="shared" ca="1" si="204"/>
        <v>-6.3272504454618408E+16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2026-08-12T12:22:41Z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